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codeName="ThisWorkbook"/>
  <mc:AlternateContent xmlns:mc="http://schemas.openxmlformats.org/markup-compatibility/2006">
    <mc:Choice Requires="x15">
      <x15ac:absPath xmlns:x15ac="http://schemas.microsoft.com/office/spreadsheetml/2010/11/ac" url="C:\Nam\2022-WASH-VN\Data\"/>
    </mc:Choice>
  </mc:AlternateContent>
  <xr:revisionPtr revIDLastSave="0" documentId="13_ncr:1_{012D7DED-99C1-4C89-950B-97A2CA320B4D}" xr6:coauthVersionLast="47" xr6:coauthVersionMax="47" xr10:uidLastSave="{00000000-0000-0000-0000-000000000000}"/>
  <bookViews>
    <workbookView xWindow="-108" yWindow="-108" windowWidth="23256" windowHeight="14016" firstSheet="1" activeTab="1" xr2:uid="{8D45882A-6432-44B1-B64C-009CA5617968}"/>
  </bookViews>
  <sheets>
    <sheet name="foxz" sheetId="41" state="veryHidden" r:id="rId1"/>
    <sheet name="database" sheetId="1" r:id="rId2"/>
    <sheet name="town" sheetId="42" r:id="rId3"/>
    <sheet name="generic" sheetId="5" r:id="rId4"/>
    <sheet name="gender" sheetId="2" r:id="rId5"/>
    <sheet name="A4" sheetId="3" r:id="rId6"/>
    <sheet name="A5" sheetId="4" r:id="rId7"/>
    <sheet name="A6" sheetId="8" r:id="rId8"/>
    <sheet name="A9" sheetId="6" r:id="rId9"/>
    <sheet name="A9plus" sheetId="7" r:id="rId10"/>
    <sheet name="A10" sheetId="9" r:id="rId11"/>
    <sheet name="A13" sheetId="10" r:id="rId12"/>
    <sheet name="B2" sheetId="12" r:id="rId13"/>
    <sheet name="B2_ex" sheetId="13" r:id="rId14"/>
    <sheet name="B6" sheetId="14" r:id="rId15"/>
    <sheet name="B9" sheetId="15" r:id="rId16"/>
    <sheet name="B11" sheetId="16" r:id="rId17"/>
    <sheet name="B12" sheetId="17" r:id="rId18"/>
    <sheet name="C2" sheetId="18" r:id="rId19"/>
    <sheet name="C4" sheetId="19" r:id="rId20"/>
    <sheet name="C5" sheetId="20" r:id="rId21"/>
    <sheet name="C6" sheetId="21" r:id="rId22"/>
    <sheet name="C7" sheetId="22" r:id="rId23"/>
    <sheet name="D2" sheetId="23" r:id="rId24"/>
    <sheet name="D3" sheetId="24" r:id="rId25"/>
    <sheet name="D4" sheetId="25" r:id="rId26"/>
    <sheet name="D7" sheetId="26" r:id="rId27"/>
    <sheet name="D8" sheetId="27" r:id="rId28"/>
    <sheet name="E2" sheetId="28" r:id="rId29"/>
    <sheet name="E4" sheetId="29" r:id="rId30"/>
    <sheet name="E6" sheetId="30" r:id="rId31"/>
    <sheet name="F3" sheetId="31" r:id="rId32"/>
    <sheet name="F4" sheetId="32" r:id="rId33"/>
    <sheet name="F5" sheetId="33" r:id="rId34"/>
    <sheet name="G1" sheetId="34" r:id="rId35"/>
    <sheet name="G4" sheetId="35" r:id="rId36"/>
    <sheet name="G5.1" sheetId="36" r:id="rId37"/>
    <sheet name="G5.2" sheetId="37" r:id="rId38"/>
    <sheet name="G7" sheetId="38" r:id="rId39"/>
    <sheet name="G8" sheetId="40" r:id="rId40"/>
  </sheets>
  <externalReferences>
    <externalReference r:id="rId41"/>
  </externalReferences>
  <definedNames>
    <definedName name="_xlnm._FilterDatabase" localSheetId="1" hidden="1">database!$A$6:$IH$314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35" i="1" l="1"/>
  <c r="Q231" i="1"/>
  <c r="Q227" i="1"/>
  <c r="Q208" i="1"/>
  <c r="Q188" i="1"/>
  <c r="Q181" i="1"/>
  <c r="Q145" i="1"/>
  <c r="Q93" i="1"/>
  <c r="Q62" i="1"/>
  <c r="Q50" i="1"/>
  <c r="BT242" i="1"/>
  <c r="BK242" i="1"/>
  <c r="BJ242" i="1"/>
  <c r="AS242" i="1"/>
  <c r="BT241" i="1"/>
  <c r="BK241" i="1"/>
  <c r="BJ241" i="1"/>
  <c r="AS241" i="1"/>
  <c r="BT240" i="1"/>
  <c r="BK240" i="1"/>
  <c r="BJ240" i="1"/>
  <c r="AS240" i="1"/>
  <c r="BT239" i="1"/>
  <c r="BK239" i="1"/>
  <c r="BJ239" i="1"/>
  <c r="AS239" i="1"/>
  <c r="BT238" i="1"/>
  <c r="BK238" i="1"/>
  <c r="BJ238" i="1"/>
  <c r="AS238" i="1"/>
  <c r="BT237" i="1"/>
  <c r="BK237" i="1"/>
  <c r="BJ237" i="1"/>
  <c r="AS237" i="1"/>
  <c r="BT236" i="1"/>
  <c r="BK236" i="1"/>
  <c r="BJ236" i="1"/>
  <c r="AS236" i="1"/>
  <c r="BT235" i="1"/>
  <c r="BK235" i="1"/>
  <c r="BJ235" i="1"/>
  <c r="AS235" i="1"/>
  <c r="BT234" i="1"/>
  <c r="BK234" i="1"/>
  <c r="BJ234" i="1"/>
  <c r="AS234" i="1"/>
  <c r="BT233" i="1"/>
  <c r="BK233" i="1"/>
  <c r="BJ233" i="1"/>
  <c r="AS233" i="1"/>
  <c r="BT232" i="1"/>
  <c r="BK232" i="1"/>
  <c r="BJ232" i="1"/>
  <c r="AS232" i="1"/>
  <c r="BT231" i="1"/>
  <c r="BK231" i="1"/>
  <c r="BJ231" i="1"/>
  <c r="AS231" i="1"/>
  <c r="BT230" i="1"/>
  <c r="BK230" i="1"/>
  <c r="BJ230" i="1"/>
  <c r="AS230" i="1"/>
  <c r="BT229" i="1"/>
  <c r="BK229" i="1"/>
  <c r="BJ229" i="1"/>
  <c r="AS229" i="1"/>
  <c r="BT228" i="1"/>
  <c r="BK228" i="1"/>
  <c r="BJ228" i="1"/>
  <c r="AS228" i="1"/>
  <c r="BT227" i="1"/>
  <c r="BK227" i="1"/>
  <c r="BJ227" i="1"/>
  <c r="AS227" i="1"/>
  <c r="BT226" i="1"/>
  <c r="BK226" i="1"/>
  <c r="BJ226" i="1"/>
  <c r="AS226" i="1"/>
  <c r="BT225" i="1"/>
  <c r="BK225" i="1"/>
  <c r="BJ225" i="1"/>
  <c r="AS225" i="1"/>
  <c r="BT314" i="1"/>
  <c r="BK314" i="1"/>
  <c r="BJ314" i="1"/>
  <c r="AS314" i="1"/>
  <c r="BT313" i="1"/>
  <c r="BK313" i="1"/>
  <c r="BJ313" i="1"/>
  <c r="AS313" i="1"/>
  <c r="BL312" i="1"/>
  <c r="BK312" i="1" s="1"/>
  <c r="BJ312" i="1"/>
  <c r="AS312" i="1"/>
  <c r="BL311" i="1"/>
  <c r="BT311" i="1" s="1"/>
  <c r="BJ311" i="1"/>
  <c r="AS311" i="1"/>
  <c r="BT310" i="1"/>
  <c r="BK310" i="1"/>
  <c r="BJ310" i="1"/>
  <c r="AS310" i="1"/>
  <c r="BT309" i="1"/>
  <c r="BK309" i="1"/>
  <c r="BJ309" i="1"/>
  <c r="AS309" i="1"/>
  <c r="BT308" i="1"/>
  <c r="BK308" i="1"/>
  <c r="BJ308" i="1"/>
  <c r="AS308" i="1"/>
  <c r="BT307" i="1"/>
  <c r="BK307" i="1"/>
  <c r="BJ307" i="1"/>
  <c r="AS307" i="1"/>
  <c r="BT59" i="1"/>
  <c r="BK59" i="1"/>
  <c r="BJ59" i="1"/>
  <c r="AS59" i="1"/>
  <c r="BT58" i="1"/>
  <c r="BK58" i="1"/>
  <c r="BJ58" i="1"/>
  <c r="AS58" i="1"/>
  <c r="BT57" i="1"/>
  <c r="BK57" i="1"/>
  <c r="BJ57" i="1"/>
  <c r="AS57" i="1"/>
  <c r="BT56" i="1"/>
  <c r="BK56" i="1"/>
  <c r="BJ56" i="1"/>
  <c r="AS56" i="1"/>
  <c r="BT55" i="1"/>
  <c r="BK55" i="1"/>
  <c r="BJ55" i="1"/>
  <c r="AS55" i="1"/>
  <c r="BT73" i="1"/>
  <c r="BK73" i="1"/>
  <c r="BJ73" i="1"/>
  <c r="AS73" i="1"/>
  <c r="BT72" i="1"/>
  <c r="BK72" i="1"/>
  <c r="BJ72" i="1"/>
  <c r="AS72" i="1"/>
  <c r="BT71" i="1"/>
  <c r="BK71" i="1"/>
  <c r="BJ71" i="1"/>
  <c r="AS71" i="1"/>
  <c r="BT70" i="1"/>
  <c r="BK70" i="1"/>
  <c r="BJ70" i="1"/>
  <c r="AS70" i="1"/>
  <c r="BT69" i="1"/>
  <c r="BK69" i="1"/>
  <c r="BJ69" i="1"/>
  <c r="AS69" i="1"/>
  <c r="BT68" i="1"/>
  <c r="BK68" i="1"/>
  <c r="BJ68" i="1"/>
  <c r="AS68" i="1"/>
  <c r="BT67" i="1"/>
  <c r="BK67" i="1"/>
  <c r="BJ67" i="1"/>
  <c r="AS67" i="1"/>
  <c r="BT66" i="1"/>
  <c r="BK66" i="1"/>
  <c r="BJ66" i="1"/>
  <c r="AS66" i="1"/>
  <c r="BT51" i="1"/>
  <c r="BK51" i="1"/>
  <c r="BJ51" i="1"/>
  <c r="AS51" i="1"/>
  <c r="BT50" i="1"/>
  <c r="BK50" i="1"/>
  <c r="BJ50" i="1"/>
  <c r="AS50" i="1"/>
  <c r="BT27" i="1"/>
  <c r="BK27" i="1"/>
  <c r="BJ27" i="1"/>
  <c r="AS27" i="1"/>
  <c r="BT26" i="1"/>
  <c r="BK26" i="1"/>
  <c r="BJ26" i="1"/>
  <c r="AS26" i="1"/>
  <c r="BT24" i="1"/>
  <c r="BK24" i="1"/>
  <c r="BJ24" i="1"/>
  <c r="AS24" i="1"/>
  <c r="BT312" i="1" l="1"/>
  <c r="BK311" i="1"/>
  <c r="BT253" i="1" l="1"/>
  <c r="BK253" i="1"/>
  <c r="BJ253" i="1"/>
  <c r="AS253" i="1"/>
  <c r="BT252" i="1"/>
  <c r="BK252" i="1"/>
  <c r="BJ252" i="1"/>
  <c r="AS252" i="1"/>
  <c r="BT251" i="1"/>
  <c r="BK251" i="1"/>
  <c r="BJ251" i="1"/>
  <c r="AS251" i="1"/>
  <c r="BT306" i="1"/>
  <c r="BK306" i="1"/>
  <c r="BJ306" i="1"/>
  <c r="AS306" i="1"/>
  <c r="BT305" i="1"/>
  <c r="BK305" i="1"/>
  <c r="BJ305" i="1"/>
  <c r="AS305" i="1"/>
  <c r="BT304" i="1"/>
  <c r="BK304" i="1"/>
  <c r="BJ304" i="1"/>
  <c r="AS304" i="1"/>
  <c r="BT303" i="1"/>
  <c r="BK303" i="1"/>
  <c r="BJ303" i="1"/>
  <c r="AS303" i="1"/>
  <c r="BT302" i="1"/>
  <c r="BK302" i="1"/>
  <c r="BJ302" i="1"/>
  <c r="AS302" i="1"/>
  <c r="BT301" i="1"/>
  <c r="BK301" i="1"/>
  <c r="BJ301" i="1"/>
  <c r="AS301" i="1"/>
  <c r="BT300" i="1"/>
  <c r="BK300" i="1"/>
  <c r="BJ300" i="1"/>
  <c r="AS300" i="1"/>
  <c r="BT299" i="1"/>
  <c r="BK299" i="1"/>
  <c r="BJ299" i="1"/>
  <c r="AS299" i="1"/>
  <c r="BT298" i="1"/>
  <c r="BK298" i="1"/>
  <c r="BJ298" i="1"/>
  <c r="AS298" i="1"/>
  <c r="BT297" i="1"/>
  <c r="BK297" i="1"/>
  <c r="BJ297" i="1"/>
  <c r="AS297" i="1"/>
  <c r="BT296" i="1"/>
  <c r="BK296" i="1"/>
  <c r="BJ296" i="1"/>
  <c r="AS296" i="1"/>
  <c r="BT295" i="1"/>
  <c r="BK295" i="1"/>
  <c r="BJ295" i="1"/>
  <c r="AS295" i="1"/>
  <c r="BT294" i="1"/>
  <c r="BK294" i="1"/>
  <c r="BJ294" i="1"/>
  <c r="AS294" i="1"/>
  <c r="BT293" i="1"/>
  <c r="BK293" i="1"/>
  <c r="BJ293" i="1"/>
  <c r="AS293" i="1"/>
  <c r="BT292" i="1"/>
  <c r="BK292" i="1"/>
  <c r="BJ292" i="1"/>
  <c r="AS292" i="1"/>
  <c r="BT291" i="1"/>
  <c r="BK291" i="1"/>
  <c r="BJ291" i="1"/>
  <c r="AS291" i="1"/>
  <c r="BT290" i="1"/>
  <c r="BK290" i="1"/>
  <c r="BJ290" i="1"/>
  <c r="AS290" i="1"/>
  <c r="BT289" i="1"/>
  <c r="BK289" i="1"/>
  <c r="BJ289" i="1"/>
  <c r="AS289" i="1"/>
  <c r="BT288" i="1"/>
  <c r="BK288" i="1"/>
  <c r="BJ288" i="1"/>
  <c r="AS288" i="1"/>
  <c r="BT287" i="1"/>
  <c r="BK287" i="1"/>
  <c r="BJ287" i="1"/>
  <c r="AS287" i="1"/>
  <c r="BT286" i="1"/>
  <c r="BK286" i="1"/>
  <c r="BJ286" i="1"/>
  <c r="AS286" i="1"/>
  <c r="BT285" i="1"/>
  <c r="BK285" i="1"/>
  <c r="BJ285" i="1"/>
  <c r="AS285" i="1"/>
  <c r="BT284" i="1"/>
  <c r="BK284" i="1"/>
  <c r="BJ284" i="1"/>
  <c r="AS284" i="1"/>
  <c r="BT283" i="1"/>
  <c r="BK283" i="1"/>
  <c r="BJ283" i="1"/>
  <c r="AS283" i="1"/>
  <c r="BT282" i="1"/>
  <c r="BK282" i="1"/>
  <c r="BJ282" i="1"/>
  <c r="AS282" i="1"/>
  <c r="BT281" i="1"/>
  <c r="BK281" i="1"/>
  <c r="BJ281" i="1"/>
  <c r="AS281" i="1"/>
  <c r="BT280" i="1"/>
  <c r="BK280" i="1"/>
  <c r="BJ280" i="1"/>
  <c r="AS280" i="1"/>
  <c r="BT279" i="1"/>
  <c r="BK279" i="1"/>
  <c r="BJ279" i="1"/>
  <c r="AS279" i="1"/>
  <c r="BT278" i="1"/>
  <c r="BK278" i="1"/>
  <c r="BJ278" i="1"/>
  <c r="AS278" i="1"/>
  <c r="BT277" i="1"/>
  <c r="BK277" i="1"/>
  <c r="BJ277" i="1"/>
  <c r="AS277" i="1"/>
  <c r="BT15" i="1"/>
  <c r="BK15" i="1"/>
  <c r="BJ15" i="1"/>
  <c r="AS15" i="1"/>
  <c r="BT14" i="1"/>
  <c r="BK14" i="1"/>
  <c r="BJ14" i="1"/>
  <c r="AS14" i="1"/>
  <c r="BT13" i="1"/>
  <c r="BK13" i="1"/>
  <c r="BJ13" i="1"/>
  <c r="AS13" i="1"/>
  <c r="BT65" i="1"/>
  <c r="BK65" i="1"/>
  <c r="BJ65" i="1"/>
  <c r="AS65" i="1"/>
  <c r="BT64" i="1"/>
  <c r="BK64" i="1"/>
  <c r="BJ64" i="1"/>
  <c r="AS64" i="1"/>
  <c r="BT63" i="1"/>
  <c r="BK63" i="1"/>
  <c r="BJ63" i="1"/>
  <c r="AS63" i="1"/>
  <c r="BT62" i="1"/>
  <c r="BK62" i="1"/>
  <c r="BJ62" i="1"/>
  <c r="AS62" i="1"/>
  <c r="BT61" i="1"/>
  <c r="BK61" i="1"/>
  <c r="BJ61" i="1"/>
  <c r="AS61" i="1"/>
  <c r="BT60" i="1"/>
  <c r="BK60" i="1"/>
  <c r="BJ60" i="1"/>
  <c r="AS60" i="1"/>
  <c r="BT54" i="1"/>
  <c r="BK54" i="1"/>
  <c r="BJ54" i="1"/>
  <c r="AS54" i="1"/>
  <c r="BT53" i="1"/>
  <c r="BK53" i="1"/>
  <c r="BJ53" i="1"/>
  <c r="AS53" i="1"/>
  <c r="BT52" i="1"/>
  <c r="BK52" i="1"/>
  <c r="BJ52" i="1"/>
  <c r="AS52" i="1"/>
  <c r="BT49" i="1"/>
  <c r="BK49" i="1"/>
  <c r="BJ49" i="1"/>
  <c r="AS49" i="1"/>
  <c r="BT48" i="1"/>
  <c r="BK48" i="1"/>
  <c r="BJ48" i="1"/>
  <c r="AS48" i="1"/>
  <c r="BT47" i="1"/>
  <c r="BK47" i="1"/>
  <c r="BJ47" i="1"/>
  <c r="AS47" i="1"/>
  <c r="BT46" i="1"/>
  <c r="BK46" i="1"/>
  <c r="BJ46" i="1"/>
  <c r="AS46" i="1"/>
  <c r="BT45" i="1"/>
  <c r="BK45" i="1"/>
  <c r="BJ45" i="1"/>
  <c r="AS45" i="1"/>
  <c r="BT44" i="1"/>
  <c r="BK44" i="1"/>
  <c r="BJ44" i="1"/>
  <c r="AS44" i="1"/>
  <c r="BT43" i="1"/>
  <c r="BK43" i="1"/>
  <c r="BJ43" i="1"/>
  <c r="AS43" i="1"/>
  <c r="BT42" i="1"/>
  <c r="BK42" i="1"/>
  <c r="BJ42" i="1"/>
  <c r="AS42" i="1"/>
  <c r="BT41" i="1"/>
  <c r="BK41" i="1"/>
  <c r="BJ41" i="1"/>
  <c r="AS41" i="1"/>
  <c r="BT40" i="1"/>
  <c r="BK40" i="1"/>
  <c r="BJ40" i="1"/>
  <c r="AS40" i="1"/>
  <c r="BT39" i="1"/>
  <c r="BK39" i="1"/>
  <c r="BJ39" i="1"/>
  <c r="AS39" i="1"/>
  <c r="BT38" i="1"/>
  <c r="BK38" i="1"/>
  <c r="BJ38" i="1"/>
  <c r="AS38" i="1"/>
  <c r="BT37" i="1"/>
  <c r="BK37" i="1"/>
  <c r="BJ37" i="1"/>
  <c r="AS37" i="1"/>
  <c r="BT36" i="1"/>
  <c r="BK36" i="1"/>
  <c r="BJ36" i="1"/>
  <c r="AS36" i="1"/>
  <c r="BT35" i="1"/>
  <c r="BK35" i="1"/>
  <c r="BJ35" i="1"/>
  <c r="AS35" i="1"/>
  <c r="BT34" i="1"/>
  <c r="BK34" i="1"/>
  <c r="BJ34" i="1"/>
  <c r="AS34" i="1"/>
  <c r="BT33" i="1"/>
  <c r="BK33" i="1"/>
  <c r="BJ33" i="1"/>
  <c r="AS33" i="1"/>
  <c r="BT276" i="1"/>
  <c r="BK276" i="1"/>
  <c r="BJ276" i="1"/>
  <c r="AS276" i="1"/>
  <c r="BT275" i="1"/>
  <c r="BK275" i="1"/>
  <c r="BJ275" i="1"/>
  <c r="AS275" i="1"/>
  <c r="BT274" i="1"/>
  <c r="BK274" i="1"/>
  <c r="BJ274" i="1"/>
  <c r="AS274" i="1"/>
  <c r="BT273" i="1"/>
  <c r="BK273" i="1"/>
  <c r="BJ273" i="1"/>
  <c r="AS273" i="1"/>
  <c r="BT272" i="1"/>
  <c r="BK272" i="1"/>
  <c r="BJ272" i="1"/>
  <c r="AS272" i="1"/>
  <c r="BT271" i="1"/>
  <c r="BK271" i="1"/>
  <c r="BJ271" i="1"/>
  <c r="AS271" i="1"/>
  <c r="BT270" i="1"/>
  <c r="BJ270" i="1"/>
  <c r="AS270" i="1"/>
  <c r="BT269" i="1"/>
  <c r="BK269" i="1"/>
  <c r="BJ269" i="1"/>
  <c r="AS269" i="1"/>
  <c r="BT268" i="1"/>
  <c r="BK268" i="1"/>
  <c r="BJ268" i="1"/>
  <c r="AS268" i="1"/>
  <c r="BT267" i="1"/>
  <c r="BK267" i="1"/>
  <c r="BJ267" i="1"/>
  <c r="AS267" i="1"/>
  <c r="BT266" i="1"/>
  <c r="BK266" i="1"/>
  <c r="BJ266" i="1"/>
  <c r="AS266" i="1"/>
  <c r="BT265" i="1"/>
  <c r="BK265" i="1"/>
  <c r="BJ265" i="1"/>
  <c r="AS265" i="1"/>
  <c r="BT264" i="1"/>
  <c r="BK264" i="1"/>
  <c r="BJ264" i="1"/>
  <c r="AS264" i="1"/>
  <c r="BT263" i="1"/>
  <c r="BK263" i="1"/>
  <c r="BJ263" i="1"/>
  <c r="AS263" i="1"/>
  <c r="BT262" i="1"/>
  <c r="BK262" i="1"/>
  <c r="BJ262" i="1"/>
  <c r="AS262" i="1"/>
  <c r="BT261" i="1"/>
  <c r="BK261" i="1"/>
  <c r="BJ261" i="1"/>
  <c r="AS261" i="1"/>
  <c r="BT260" i="1"/>
  <c r="BK260" i="1"/>
  <c r="BJ260" i="1"/>
  <c r="AS260" i="1"/>
  <c r="BT259" i="1"/>
  <c r="BK259" i="1"/>
  <c r="BJ259" i="1"/>
  <c r="AS259" i="1"/>
  <c r="BT258" i="1"/>
  <c r="BK258" i="1"/>
  <c r="BJ258" i="1"/>
  <c r="AS258" i="1"/>
  <c r="BT257" i="1"/>
  <c r="BK257" i="1"/>
  <c r="BJ257" i="1"/>
  <c r="AS257" i="1"/>
  <c r="BT256" i="1"/>
  <c r="BK256" i="1"/>
  <c r="BJ256" i="1"/>
  <c r="AS256" i="1"/>
  <c r="BT255" i="1"/>
  <c r="BK255" i="1"/>
  <c r="BJ255" i="1"/>
  <c r="AS255" i="1"/>
  <c r="BT254" i="1"/>
  <c r="BK254" i="1"/>
  <c r="BJ254" i="1"/>
  <c r="AS254" i="1"/>
  <c r="BT250" i="1"/>
  <c r="BK250" i="1"/>
  <c r="BJ250" i="1"/>
  <c r="AS250" i="1"/>
  <c r="BT249" i="1"/>
  <c r="BK249" i="1"/>
  <c r="BJ249" i="1"/>
  <c r="AS249" i="1"/>
  <c r="BT248" i="1"/>
  <c r="BK248" i="1"/>
  <c r="BJ248" i="1"/>
  <c r="AS248" i="1"/>
  <c r="BT247" i="1"/>
  <c r="BK247" i="1"/>
  <c r="BJ247" i="1"/>
  <c r="AS247" i="1"/>
  <c r="BT246" i="1"/>
  <c r="BK246" i="1"/>
  <c r="BJ246" i="1"/>
  <c r="AS246" i="1"/>
  <c r="BT245" i="1"/>
  <c r="BK245" i="1"/>
  <c r="BJ245" i="1"/>
  <c r="AS245" i="1"/>
  <c r="BT244" i="1"/>
  <c r="BK244" i="1"/>
  <c r="BJ244" i="1"/>
  <c r="AS244" i="1"/>
  <c r="BT243" i="1"/>
  <c r="BK243" i="1"/>
  <c r="BJ243" i="1"/>
  <c r="AS243" i="1"/>
  <c r="BT224" i="1"/>
  <c r="BK224" i="1"/>
  <c r="BJ224" i="1"/>
  <c r="AS224" i="1"/>
  <c r="BT223" i="1"/>
  <c r="BK223" i="1"/>
  <c r="BJ223" i="1"/>
  <c r="AS223" i="1"/>
  <c r="BT222" i="1"/>
  <c r="BK222" i="1"/>
  <c r="BJ222" i="1"/>
  <c r="AS222" i="1"/>
  <c r="BT221" i="1"/>
  <c r="BK221" i="1"/>
  <c r="BJ221" i="1"/>
  <c r="AS221" i="1"/>
  <c r="BT220" i="1"/>
  <c r="BK220" i="1"/>
  <c r="BJ220" i="1"/>
  <c r="AS220" i="1"/>
  <c r="BT219" i="1"/>
  <c r="BK219" i="1"/>
  <c r="BJ219" i="1"/>
  <c r="AS219" i="1"/>
  <c r="BT218" i="1"/>
  <c r="BK218" i="1"/>
  <c r="BJ218" i="1"/>
  <c r="AS218" i="1"/>
  <c r="BT217" i="1"/>
  <c r="BK217" i="1"/>
  <c r="BJ217" i="1"/>
  <c r="AS217" i="1"/>
  <c r="BT216" i="1"/>
  <c r="BK216" i="1"/>
  <c r="BJ216" i="1"/>
  <c r="AS216" i="1"/>
  <c r="BT215" i="1"/>
  <c r="BK215" i="1"/>
  <c r="BJ215" i="1"/>
  <c r="AS215" i="1"/>
  <c r="BT214" i="1"/>
  <c r="BK214" i="1"/>
  <c r="BJ214" i="1"/>
  <c r="AS214" i="1"/>
  <c r="BT213" i="1"/>
  <c r="BK213" i="1"/>
  <c r="BJ213" i="1"/>
  <c r="AS213" i="1"/>
  <c r="BT212" i="1"/>
  <c r="BK212" i="1"/>
  <c r="BJ212" i="1"/>
  <c r="AS212" i="1"/>
  <c r="BT211" i="1"/>
  <c r="BK211" i="1"/>
  <c r="BJ211" i="1"/>
  <c r="AS211" i="1"/>
  <c r="BT210" i="1"/>
  <c r="BK210" i="1"/>
  <c r="BJ210" i="1"/>
  <c r="AS210" i="1"/>
  <c r="BT209" i="1"/>
  <c r="BK209" i="1"/>
  <c r="BJ209" i="1"/>
  <c r="AS209" i="1"/>
  <c r="BT208" i="1"/>
  <c r="BK208" i="1"/>
  <c r="BJ208" i="1"/>
  <c r="AS208" i="1"/>
  <c r="BT207" i="1"/>
  <c r="BK207" i="1"/>
  <c r="BJ207" i="1"/>
  <c r="AS207" i="1"/>
  <c r="BT206" i="1"/>
  <c r="BK206" i="1"/>
  <c r="BJ206" i="1"/>
  <c r="AS206" i="1"/>
  <c r="BT205" i="1"/>
  <c r="BK205" i="1"/>
  <c r="BJ205" i="1"/>
  <c r="AS205" i="1"/>
  <c r="BT204" i="1"/>
  <c r="BK204" i="1"/>
  <c r="BJ204" i="1"/>
  <c r="AS204" i="1"/>
  <c r="BT203" i="1"/>
  <c r="BK203" i="1"/>
  <c r="BJ203" i="1"/>
  <c r="AS203" i="1"/>
  <c r="BT202" i="1"/>
  <c r="BK202" i="1"/>
  <c r="BJ202" i="1"/>
  <c r="AS202" i="1"/>
  <c r="BT201" i="1"/>
  <c r="BK201" i="1"/>
  <c r="BJ201" i="1"/>
  <c r="AS201" i="1"/>
  <c r="BT200" i="1"/>
  <c r="BK200" i="1"/>
  <c r="BJ200" i="1"/>
  <c r="AS200" i="1"/>
  <c r="BT199" i="1"/>
  <c r="BK199" i="1"/>
  <c r="BJ199" i="1"/>
  <c r="AS199" i="1"/>
  <c r="BT198" i="1"/>
  <c r="BK198" i="1"/>
  <c r="BJ198" i="1"/>
  <c r="AS198" i="1"/>
  <c r="BT197" i="1"/>
  <c r="BK197" i="1"/>
  <c r="BJ197" i="1"/>
  <c r="AS197" i="1"/>
  <c r="BT196" i="1"/>
  <c r="BK196" i="1"/>
  <c r="BJ196" i="1"/>
  <c r="AS196" i="1"/>
  <c r="BT195" i="1"/>
  <c r="BK195" i="1"/>
  <c r="BJ195" i="1"/>
  <c r="AS195" i="1"/>
  <c r="BT194" i="1"/>
  <c r="BK194" i="1"/>
  <c r="BJ194" i="1"/>
  <c r="AS194" i="1"/>
  <c r="BT193" i="1"/>
  <c r="BK193" i="1"/>
  <c r="BJ193" i="1"/>
  <c r="AS193" i="1"/>
  <c r="BT192" i="1"/>
  <c r="BK192" i="1"/>
  <c r="BJ192" i="1"/>
  <c r="AS192" i="1"/>
  <c r="BT191" i="1"/>
  <c r="BK191" i="1"/>
  <c r="BJ191" i="1"/>
  <c r="AS191" i="1"/>
  <c r="BT190" i="1"/>
  <c r="BK190" i="1"/>
  <c r="BJ190" i="1"/>
  <c r="AS190" i="1"/>
  <c r="BT189" i="1"/>
  <c r="BK189" i="1"/>
  <c r="BJ189" i="1"/>
  <c r="AS189" i="1"/>
  <c r="BT188" i="1"/>
  <c r="BK188" i="1"/>
  <c r="BJ188" i="1"/>
  <c r="AS188" i="1"/>
  <c r="BT187" i="1"/>
  <c r="BK187" i="1"/>
  <c r="BJ187" i="1"/>
  <c r="AS187" i="1"/>
  <c r="BT186" i="1"/>
  <c r="BK186" i="1"/>
  <c r="BJ186" i="1"/>
  <c r="AS186" i="1"/>
  <c r="BT185" i="1"/>
  <c r="BK185" i="1"/>
  <c r="BJ185" i="1"/>
  <c r="AS185" i="1"/>
  <c r="BT184" i="1"/>
  <c r="BK184" i="1"/>
  <c r="BJ184" i="1"/>
  <c r="AS184" i="1"/>
  <c r="BT183" i="1"/>
  <c r="BK183" i="1"/>
  <c r="BJ183" i="1"/>
  <c r="AS183" i="1"/>
  <c r="BT182" i="1"/>
  <c r="BK182" i="1"/>
  <c r="BJ182" i="1"/>
  <c r="AS182" i="1"/>
  <c r="BT181" i="1"/>
  <c r="BK181" i="1"/>
  <c r="BJ181" i="1"/>
  <c r="AS181" i="1"/>
  <c r="BT180" i="1"/>
  <c r="BK180" i="1"/>
  <c r="BJ180" i="1"/>
  <c r="AS180" i="1"/>
  <c r="BT179" i="1"/>
  <c r="BK179" i="1"/>
  <c r="BJ179" i="1"/>
  <c r="AS179" i="1"/>
  <c r="BT178" i="1"/>
  <c r="BK178" i="1"/>
  <c r="BJ178" i="1"/>
  <c r="AS178" i="1"/>
  <c r="BT177" i="1"/>
  <c r="BK177" i="1"/>
  <c r="BJ177" i="1"/>
  <c r="AS177" i="1"/>
  <c r="BT176" i="1"/>
  <c r="BK176" i="1"/>
  <c r="BJ176" i="1"/>
  <c r="AS176" i="1"/>
  <c r="BT175" i="1"/>
  <c r="BK175" i="1"/>
  <c r="BJ175" i="1"/>
  <c r="AS175" i="1"/>
  <c r="BT174" i="1"/>
  <c r="BK174" i="1"/>
  <c r="BJ174" i="1"/>
  <c r="AS174" i="1"/>
  <c r="BT173" i="1"/>
  <c r="BK173" i="1"/>
  <c r="BJ173" i="1"/>
  <c r="AS173" i="1"/>
  <c r="BT172" i="1"/>
  <c r="BK172" i="1"/>
  <c r="BJ172" i="1"/>
  <c r="AS172" i="1"/>
  <c r="BT171" i="1"/>
  <c r="BK171" i="1"/>
  <c r="BJ171" i="1"/>
  <c r="AS171" i="1"/>
  <c r="BT170" i="1"/>
  <c r="BK170" i="1"/>
  <c r="BJ170" i="1"/>
  <c r="AS170" i="1"/>
  <c r="BT169" i="1"/>
  <c r="BK169" i="1"/>
  <c r="BJ169" i="1"/>
  <c r="AS169" i="1"/>
  <c r="BT168" i="1"/>
  <c r="BK168" i="1"/>
  <c r="BJ168" i="1"/>
  <c r="AS168" i="1"/>
  <c r="BT167" i="1"/>
  <c r="BK167" i="1"/>
  <c r="BJ167" i="1"/>
  <c r="AS167" i="1"/>
  <c r="BT166" i="1"/>
  <c r="BK166" i="1"/>
  <c r="BJ166" i="1"/>
  <c r="AS166" i="1"/>
  <c r="BT165" i="1"/>
  <c r="BK165" i="1"/>
  <c r="BJ165" i="1"/>
  <c r="AS165" i="1"/>
  <c r="BT164" i="1"/>
  <c r="BK164" i="1"/>
  <c r="BJ164" i="1"/>
  <c r="AS164" i="1"/>
  <c r="BT163" i="1"/>
  <c r="BK163" i="1"/>
  <c r="BJ163" i="1"/>
  <c r="AS163" i="1"/>
  <c r="BT162" i="1"/>
  <c r="BK162" i="1"/>
  <c r="BJ162" i="1"/>
  <c r="AS162" i="1"/>
  <c r="BT161" i="1"/>
  <c r="BK161" i="1"/>
  <c r="BJ161" i="1"/>
  <c r="AS161" i="1"/>
  <c r="BT160" i="1"/>
  <c r="BK160" i="1"/>
  <c r="BJ160" i="1"/>
  <c r="AS160" i="1"/>
  <c r="BT159" i="1"/>
  <c r="BK159" i="1"/>
  <c r="BJ159" i="1"/>
  <c r="AS159" i="1"/>
  <c r="BT158" i="1"/>
  <c r="BK158" i="1"/>
  <c r="BJ158" i="1"/>
  <c r="AS158" i="1"/>
  <c r="BT157" i="1"/>
  <c r="BK157" i="1"/>
  <c r="BJ157" i="1"/>
  <c r="AS157" i="1"/>
  <c r="BT156" i="1"/>
  <c r="BK156" i="1"/>
  <c r="BJ156" i="1"/>
  <c r="AS156" i="1"/>
  <c r="BT155" i="1"/>
  <c r="BK155" i="1"/>
  <c r="BJ155" i="1"/>
  <c r="AS155" i="1"/>
  <c r="BT154" i="1"/>
  <c r="BK154" i="1"/>
  <c r="BJ154" i="1"/>
  <c r="AS154" i="1"/>
  <c r="BT153" i="1"/>
  <c r="BK153" i="1"/>
  <c r="BJ153" i="1"/>
  <c r="AS153" i="1"/>
  <c r="BT152" i="1"/>
  <c r="BK152" i="1"/>
  <c r="BJ152" i="1"/>
  <c r="AS152" i="1"/>
  <c r="BT151" i="1"/>
  <c r="BK151" i="1"/>
  <c r="BJ151" i="1"/>
  <c r="AS151" i="1"/>
  <c r="BT150" i="1"/>
  <c r="BK150" i="1"/>
  <c r="BJ150" i="1"/>
  <c r="AS150" i="1"/>
  <c r="BT149" i="1"/>
  <c r="BK149" i="1"/>
  <c r="BJ149" i="1"/>
  <c r="AS149" i="1"/>
  <c r="BT148" i="1"/>
  <c r="BK148" i="1"/>
  <c r="BJ148" i="1"/>
  <c r="AS148" i="1"/>
  <c r="BT147" i="1"/>
  <c r="BK147" i="1"/>
  <c r="BJ147" i="1"/>
  <c r="AS147" i="1"/>
  <c r="BT146" i="1"/>
  <c r="BK146" i="1"/>
  <c r="BJ146" i="1"/>
  <c r="AS146" i="1"/>
  <c r="BT145" i="1"/>
  <c r="BK145" i="1"/>
  <c r="BJ145" i="1"/>
  <c r="AS145" i="1"/>
  <c r="BT144" i="1"/>
  <c r="BK144" i="1"/>
  <c r="BJ144" i="1"/>
  <c r="AS144" i="1"/>
  <c r="BT143" i="1"/>
  <c r="BK143" i="1"/>
  <c r="BJ143" i="1"/>
  <c r="AS143" i="1"/>
  <c r="BT142" i="1"/>
  <c r="BK142" i="1"/>
  <c r="BJ142" i="1"/>
  <c r="AS142" i="1"/>
  <c r="BT141" i="1"/>
  <c r="BK141" i="1"/>
  <c r="BJ141" i="1"/>
  <c r="AS141" i="1"/>
  <c r="BT140" i="1"/>
  <c r="BK140" i="1"/>
  <c r="BJ140" i="1"/>
  <c r="AS140" i="1"/>
  <c r="BT139" i="1"/>
  <c r="BK139" i="1"/>
  <c r="BJ139" i="1"/>
  <c r="AS139" i="1"/>
  <c r="BT138" i="1"/>
  <c r="BK138" i="1"/>
  <c r="BJ138" i="1"/>
  <c r="AS138" i="1"/>
  <c r="BT137" i="1"/>
  <c r="BK137" i="1"/>
  <c r="BJ137" i="1"/>
  <c r="AS137" i="1"/>
  <c r="BT136" i="1"/>
  <c r="BK136" i="1"/>
  <c r="BJ136" i="1"/>
  <c r="AS136" i="1"/>
  <c r="BT135" i="1"/>
  <c r="BK135" i="1"/>
  <c r="BJ135" i="1"/>
  <c r="AS135" i="1"/>
  <c r="BT134" i="1"/>
  <c r="BK134" i="1"/>
  <c r="BJ134" i="1"/>
  <c r="AS134" i="1"/>
  <c r="BT133" i="1"/>
  <c r="BK133" i="1"/>
  <c r="BJ133" i="1"/>
  <c r="AS133" i="1"/>
  <c r="BT132" i="1"/>
  <c r="BK132" i="1"/>
  <c r="BJ132" i="1"/>
  <c r="AS132" i="1"/>
  <c r="BT131" i="1"/>
  <c r="BK131" i="1"/>
  <c r="BJ131" i="1"/>
  <c r="AS131" i="1"/>
  <c r="BT130" i="1"/>
  <c r="BK130" i="1"/>
  <c r="BJ130" i="1"/>
  <c r="AS130" i="1"/>
  <c r="BT129" i="1"/>
  <c r="BK129" i="1"/>
  <c r="BJ129" i="1"/>
  <c r="AS129" i="1"/>
  <c r="BT128" i="1"/>
  <c r="BK128" i="1"/>
  <c r="BJ128" i="1"/>
  <c r="AS128" i="1"/>
  <c r="BT127" i="1"/>
  <c r="BK127" i="1"/>
  <c r="BJ127" i="1"/>
  <c r="AS127" i="1"/>
  <c r="BT126" i="1"/>
  <c r="BK126" i="1"/>
  <c r="BJ126" i="1"/>
  <c r="AS126" i="1"/>
  <c r="BT125" i="1"/>
  <c r="BK125" i="1"/>
  <c r="BJ125" i="1"/>
  <c r="AS125" i="1"/>
  <c r="BT124" i="1"/>
  <c r="BK124" i="1"/>
  <c r="BJ124" i="1"/>
  <c r="AS124" i="1"/>
  <c r="BT123" i="1"/>
  <c r="BK123" i="1"/>
  <c r="BJ123" i="1"/>
  <c r="AS123" i="1"/>
  <c r="BT122" i="1"/>
  <c r="BK122" i="1"/>
  <c r="BJ122" i="1"/>
  <c r="AS122" i="1"/>
  <c r="BL121" i="1"/>
  <c r="BT121" i="1" s="1"/>
  <c r="BJ121" i="1"/>
  <c r="AS121" i="1"/>
  <c r="BL120" i="1"/>
  <c r="BT120" i="1" s="1"/>
  <c r="BJ120" i="1"/>
  <c r="AS120" i="1"/>
  <c r="BT119" i="1"/>
  <c r="BK119" i="1"/>
  <c r="BJ119" i="1"/>
  <c r="AS119" i="1"/>
  <c r="BT118" i="1"/>
  <c r="BK118" i="1"/>
  <c r="BJ118" i="1"/>
  <c r="AS118" i="1"/>
  <c r="BT117" i="1"/>
  <c r="BK117" i="1"/>
  <c r="BJ117" i="1"/>
  <c r="AS117" i="1"/>
  <c r="BT116" i="1"/>
  <c r="BK116" i="1"/>
  <c r="BJ116" i="1"/>
  <c r="AS116" i="1"/>
  <c r="BT115" i="1"/>
  <c r="BK115" i="1"/>
  <c r="BJ115" i="1"/>
  <c r="AS115" i="1"/>
  <c r="BT114" i="1"/>
  <c r="BK114" i="1"/>
  <c r="BJ114" i="1"/>
  <c r="AS114" i="1"/>
  <c r="BT113" i="1"/>
  <c r="BK113" i="1"/>
  <c r="BJ113" i="1"/>
  <c r="AS113" i="1"/>
  <c r="BL112" i="1"/>
  <c r="BT112" i="1" s="1"/>
  <c r="BJ112" i="1"/>
  <c r="AS112" i="1"/>
  <c r="BT111" i="1"/>
  <c r="BK111" i="1"/>
  <c r="BJ111" i="1"/>
  <c r="AS111" i="1"/>
  <c r="BT110" i="1"/>
  <c r="BK110" i="1"/>
  <c r="BJ110" i="1"/>
  <c r="AS110" i="1"/>
  <c r="BT109" i="1"/>
  <c r="BK109" i="1"/>
  <c r="BJ109" i="1"/>
  <c r="AS109" i="1"/>
  <c r="BT108" i="1"/>
  <c r="BK108" i="1"/>
  <c r="BJ108" i="1"/>
  <c r="AS108" i="1"/>
  <c r="BT107" i="1"/>
  <c r="BK107" i="1"/>
  <c r="BJ107" i="1"/>
  <c r="AS107" i="1"/>
  <c r="BT106" i="1"/>
  <c r="BK106" i="1"/>
  <c r="BJ106" i="1"/>
  <c r="AS106" i="1"/>
  <c r="BT105" i="1"/>
  <c r="BK105" i="1"/>
  <c r="BJ105" i="1"/>
  <c r="AS105" i="1"/>
  <c r="BT104" i="1"/>
  <c r="BK104" i="1"/>
  <c r="BJ104" i="1"/>
  <c r="AS104" i="1"/>
  <c r="BT103" i="1"/>
  <c r="BK103" i="1"/>
  <c r="BJ103" i="1"/>
  <c r="AS103" i="1"/>
  <c r="BT102" i="1"/>
  <c r="BK102" i="1"/>
  <c r="BJ102" i="1"/>
  <c r="AS102" i="1"/>
  <c r="BT101" i="1"/>
  <c r="BK101" i="1"/>
  <c r="BJ101" i="1"/>
  <c r="AS101" i="1"/>
  <c r="BT100" i="1"/>
  <c r="BK100" i="1"/>
  <c r="BJ100" i="1"/>
  <c r="AS100" i="1"/>
  <c r="BT99" i="1"/>
  <c r="BK99" i="1"/>
  <c r="BJ99" i="1"/>
  <c r="AS99" i="1"/>
  <c r="BL98" i="1"/>
  <c r="BT98" i="1" s="1"/>
  <c r="BJ98" i="1"/>
  <c r="AS98" i="1"/>
  <c r="BL97" i="1"/>
  <c r="BT97" i="1" s="1"/>
  <c r="BJ97" i="1"/>
  <c r="AS97" i="1"/>
  <c r="BL96" i="1"/>
  <c r="BT96" i="1" s="1"/>
  <c r="BJ96" i="1"/>
  <c r="AS96" i="1"/>
  <c r="BL95" i="1"/>
  <c r="BT95" i="1" s="1"/>
  <c r="BJ95" i="1"/>
  <c r="AS95" i="1"/>
  <c r="BL94" i="1"/>
  <c r="BT94" i="1" s="1"/>
  <c r="BJ94" i="1"/>
  <c r="AS94" i="1"/>
  <c r="BL93" i="1"/>
  <c r="BT93" i="1" s="1"/>
  <c r="BJ93" i="1"/>
  <c r="AS93" i="1"/>
  <c r="BL92" i="1"/>
  <c r="BT92" i="1" s="1"/>
  <c r="BJ92" i="1"/>
  <c r="AS92" i="1"/>
  <c r="BT91" i="1"/>
  <c r="BK91" i="1"/>
  <c r="BJ91" i="1"/>
  <c r="AS91" i="1"/>
  <c r="BL90" i="1"/>
  <c r="BT90" i="1" s="1"/>
  <c r="BJ90" i="1"/>
  <c r="AS90" i="1"/>
  <c r="BL89" i="1"/>
  <c r="BT89" i="1" s="1"/>
  <c r="BJ89" i="1"/>
  <c r="AS89" i="1"/>
  <c r="BL88" i="1"/>
  <c r="BT88" i="1" s="1"/>
  <c r="BJ88" i="1"/>
  <c r="AS88" i="1"/>
  <c r="BL87" i="1"/>
  <c r="BT87" i="1" s="1"/>
  <c r="BJ87" i="1"/>
  <c r="AS87" i="1"/>
  <c r="BL86" i="1"/>
  <c r="BT86" i="1" s="1"/>
  <c r="BJ86" i="1"/>
  <c r="AS86" i="1"/>
  <c r="BL85" i="1"/>
  <c r="BT85" i="1" s="1"/>
  <c r="BJ85" i="1"/>
  <c r="AS85" i="1"/>
  <c r="BL84" i="1"/>
  <c r="BT84" i="1" s="1"/>
  <c r="BJ84" i="1"/>
  <c r="AS84" i="1"/>
  <c r="BL83" i="1"/>
  <c r="BT83" i="1" s="1"/>
  <c r="BJ83" i="1"/>
  <c r="AS83" i="1"/>
  <c r="BT82" i="1"/>
  <c r="BK82" i="1"/>
  <c r="BJ82" i="1"/>
  <c r="AS82" i="1"/>
  <c r="BT81" i="1"/>
  <c r="BK81" i="1"/>
  <c r="BJ81" i="1"/>
  <c r="AS81" i="1"/>
  <c r="BT80" i="1"/>
  <c r="BK80" i="1"/>
  <c r="BJ80" i="1"/>
  <c r="AS80" i="1"/>
  <c r="BT79" i="1"/>
  <c r="BK79" i="1"/>
  <c r="BJ79" i="1"/>
  <c r="AS79" i="1"/>
  <c r="BT78" i="1"/>
  <c r="BK78" i="1"/>
  <c r="BJ78" i="1"/>
  <c r="AS78" i="1"/>
  <c r="BT77" i="1"/>
  <c r="BJ77" i="1"/>
  <c r="BT76" i="1"/>
  <c r="BJ76" i="1"/>
  <c r="BT75" i="1"/>
  <c r="BJ75" i="1"/>
  <c r="BT74" i="1"/>
  <c r="BJ74" i="1"/>
  <c r="BT32" i="1"/>
  <c r="BJ32" i="1"/>
  <c r="BT31" i="1"/>
  <c r="BJ31" i="1"/>
  <c r="BT30" i="1"/>
  <c r="BJ30" i="1"/>
  <c r="BT29" i="1"/>
  <c r="BJ29" i="1"/>
  <c r="BT28" i="1"/>
  <c r="BJ28" i="1"/>
  <c r="BT25" i="1"/>
  <c r="BJ25" i="1"/>
  <c r="BT23" i="1"/>
  <c r="BJ23" i="1"/>
  <c r="BT22" i="1"/>
  <c r="BJ22" i="1"/>
  <c r="BT21" i="1"/>
  <c r="BJ21" i="1"/>
  <c r="BT20" i="1"/>
  <c r="BJ20" i="1"/>
  <c r="AS20" i="1" s="1"/>
  <c r="BT19" i="1"/>
  <c r="BJ19" i="1"/>
  <c r="BT18" i="1"/>
  <c r="BJ18" i="1"/>
  <c r="BT17" i="1"/>
  <c r="BJ17" i="1"/>
  <c r="BT16" i="1"/>
  <c r="BJ16" i="1"/>
  <c r="BT12" i="1"/>
  <c r="BJ12" i="1"/>
  <c r="BT11" i="1"/>
  <c r="BJ11" i="1"/>
  <c r="BT10" i="1"/>
  <c r="BJ10" i="1"/>
  <c r="BT9" i="1"/>
  <c r="BJ9" i="1"/>
  <c r="BT8" i="1"/>
  <c r="BJ8" i="1"/>
  <c r="BT7" i="1"/>
  <c r="BJ7" i="1"/>
  <c r="BK120" i="1" l="1"/>
  <c r="BK121" i="1"/>
  <c r="BK92" i="1"/>
  <c r="BK84" i="1"/>
  <c r="BK86" i="1"/>
  <c r="BK88" i="1"/>
  <c r="BK90" i="1"/>
  <c r="BK94" i="1"/>
  <c r="BK95" i="1"/>
  <c r="BK96" i="1"/>
  <c r="BK97" i="1"/>
  <c r="BK98" i="1"/>
  <c r="BK112" i="1"/>
  <c r="BK93" i="1"/>
  <c r="BK83" i="1"/>
  <c r="BK85" i="1"/>
  <c r="BK87" i="1"/>
  <c r="BK89" i="1"/>
</calcChain>
</file>

<file path=xl/sharedStrings.xml><?xml version="1.0" encoding="utf-8"?>
<sst xmlns="http://schemas.openxmlformats.org/spreadsheetml/2006/main" count="4595" uniqueCount="2049">
  <si>
    <t>Thông tin phổ quát</t>
  </si>
  <si>
    <t>Thông tin chung cơ bản</t>
  </si>
  <si>
    <t>Số người trong gia đình</t>
  </si>
  <si>
    <t>Phương tiện và trang thiết bị của gia đình</t>
  </si>
  <si>
    <t>Loại và tình trạng nhà</t>
  </si>
  <si>
    <t>Chi phí (triệu VNĐ)/tháng</t>
  </si>
  <si>
    <t>Các khoản thu nhập (triệu VNĐ/tháng)</t>
  </si>
  <si>
    <t>So sánh về kinh tế với hàng xóm</t>
  </si>
  <si>
    <t>Nguồn nước</t>
  </si>
  <si>
    <t>Mục đích sử dụng và chất lượng nguồn nước</t>
  </si>
  <si>
    <t>Có hay không có chất gây ô nhiêm nguồn nước</t>
  </si>
  <si>
    <t>Tính sẵn có của nguồn nước</t>
  </si>
  <si>
    <t>Thời gian có nước trong ngày</t>
  </si>
  <si>
    <t>Thời lượng của các dịch vụ nước hàng ngày</t>
  </si>
  <si>
    <t>Những nguồn nước gia đình Ông/bà đang sử dụng có đủ dùng quanh năm?</t>
  </si>
  <si>
    <t>Xử lý rác thải?</t>
  </si>
  <si>
    <t>Những vấn đề môi trường nổi cộm</t>
  </si>
  <si>
    <t>bệnh nào sau đây thường xảy ra trong cộng đồng / gia đình</t>
  </si>
  <si>
    <t>Basic information of the survey</t>
  </si>
  <si>
    <t>Basic information of household</t>
  </si>
  <si>
    <t>Total No. of family member</t>
  </si>
  <si>
    <t>Does your family have the following assets</t>
  </si>
  <si>
    <t>House and house type</t>
  </si>
  <si>
    <t>Monthly expenses</t>
  </si>
  <si>
    <t>Monthly incomes</t>
  </si>
  <si>
    <t>Benchmark with neighbour - economic</t>
  </si>
  <si>
    <t>Existing water sources</t>
  </si>
  <si>
    <t>Purpose of Water Use and Quality</t>
  </si>
  <si>
    <t>Did you experience any contaminant of your water sources</t>
  </si>
  <si>
    <t>Availability and Reliability of Water Sources</t>
  </si>
  <si>
    <t>Time of the day when water is available</t>
  </si>
  <si>
    <t xml:space="preserve">Duration of Daily Water Services </t>
  </si>
  <si>
    <t>Availability of Water Sources</t>
  </si>
  <si>
    <t xml:space="preserve">How is your household's household garbage collected and treated? </t>
  </si>
  <si>
    <t>If yes, what are the most prominent environmental issues in your opinion? (select up to 5 options only)</t>
  </si>
  <si>
    <t xml:space="preserve">which of the following diseases often occur in the community/family? </t>
  </si>
  <si>
    <t>Số Khảo Sát</t>
  </si>
  <si>
    <t>Điều Tra Viên</t>
  </si>
  <si>
    <t>Ngày-Tháng-Năm</t>
  </si>
  <si>
    <t>Huyện</t>
  </si>
  <si>
    <t>Thị Trấn</t>
  </si>
  <si>
    <t>Tổ/Khu Phố</t>
  </si>
  <si>
    <t>Số Nhà</t>
  </si>
  <si>
    <t>Vị trí GPS
N</t>
  </si>
  <si>
    <t>Vị trí GPS, E</t>
  </si>
  <si>
    <t>Họ Tên Người được phỏng vấn</t>
  </si>
  <si>
    <t>Tuổi</t>
  </si>
  <si>
    <t>Giới tính</t>
  </si>
  <si>
    <t>Trình độ học vấn</t>
  </si>
  <si>
    <t>Nghề nghiệp</t>
  </si>
  <si>
    <t>Quan hệ với chủ hộ</t>
  </si>
  <si>
    <t>Tổng số người hiện sống trong gia đình</t>
  </si>
  <si>
    <t>Tổng số Nam giới trong gia đình</t>
  </si>
  <si>
    <t>Tổng số nữ giới trong gia đình</t>
  </si>
  <si>
    <t>Xe máy</t>
  </si>
  <si>
    <t>Số lượng xe máy</t>
  </si>
  <si>
    <t>Xe hơi</t>
  </si>
  <si>
    <t>Số lượng xe hơi</t>
  </si>
  <si>
    <t>Ti vi</t>
  </si>
  <si>
    <t>Số lượng tivi</t>
  </si>
  <si>
    <t>Tủ lạnh</t>
  </si>
  <si>
    <t>Số lượng tủ lạnh</t>
  </si>
  <si>
    <t>Máy điều hòa</t>
  </si>
  <si>
    <t>Số lượng máy điều hòa</t>
  </si>
  <si>
    <t>Máy giặt</t>
  </si>
  <si>
    <t>Số lượng máy giặt</t>
  </si>
  <si>
    <t>Máy nóng lạnh để tắm</t>
  </si>
  <si>
    <t>Số lượng máy nóng lạnh để tắm</t>
  </si>
  <si>
    <t>Máy vi tính/ laptop</t>
  </si>
  <si>
    <t>Số lượng máy vi tính/laptop</t>
  </si>
  <si>
    <t>Điện thoại di động/ cố định</t>
  </si>
  <si>
    <t>Số lượng điện thoại</t>
  </si>
  <si>
    <t>Sử dụng mạng internet</t>
  </si>
  <si>
    <t>Đồ nội thất đắt tiền</t>
  </si>
  <si>
    <t>Số lượng đồ nội thất đắt tiền</t>
  </si>
  <si>
    <t>Máy bơm nước</t>
  </si>
  <si>
    <t>Số lượng máy bơm nước</t>
  </si>
  <si>
    <t>Loại nhà</t>
  </si>
  <si>
    <t>Tình trạng nhà</t>
  </si>
  <si>
    <t>Quyền Sở hữu nhà</t>
  </si>
  <si>
    <t>Tổng chi phí hàng tháng (triệu VND)</t>
  </si>
  <si>
    <t>Thuê nhà</t>
  </si>
  <si>
    <t>Thực phẩm/ tạp hóa</t>
  </si>
  <si>
    <t>Giáo dục</t>
  </si>
  <si>
    <t>Chăm sóc sức khỏe</t>
  </si>
  <si>
    <t>Tiền Ga, than</t>
  </si>
  <si>
    <t>Tiền điện</t>
  </si>
  <si>
    <t>Điện thoại/ di động</t>
  </si>
  <si>
    <t>Nước đóng chai</t>
  </si>
  <si>
    <t>Nước sạch không bao gồm nước đóng chai</t>
  </si>
  <si>
    <t>Dịch vụ vệ sinh</t>
  </si>
  <si>
    <t>Sửa chữa/ bảo trì nhà cửa</t>
  </si>
  <si>
    <t>Đầu tư vào sản xuất nông nghiệp</t>
  </si>
  <si>
    <t>Đầu tư cho kinh doanh</t>
  </si>
  <si>
    <t>Chi phí đi lại</t>
  </si>
  <si>
    <t>Giải trí (uống rượu, bia, thuốc là, tiệc tùng)</t>
  </si>
  <si>
    <t>Khác</t>
  </si>
  <si>
    <t>Kiểm tra lại kết quả tổng</t>
  </si>
  <si>
    <t>Tổng thu nhập</t>
  </si>
  <si>
    <t>Thu nhập từ nông nghiệp do gia đình sở hữu</t>
  </si>
  <si>
    <t>Thu nhập từ lương cố định do người sử dụng lao động trả</t>
  </si>
  <si>
    <t>Thu nhập từ lương hưu</t>
  </si>
  <si>
    <t>Thu nhập từ tự kinh doanh (buôn bán, dịch vụ)</t>
  </si>
  <si>
    <t>Tiền tiết kiệm</t>
  </si>
  <si>
    <t>Tiền do con cái, người thân cho</t>
  </si>
  <si>
    <t>Công việc bán thời gian ngoài mùa vụ</t>
  </si>
  <si>
    <t>Thu nhập từ các nguồn khác</t>
  </si>
  <si>
    <t>Kiểm tra tổng thu nhập</t>
  </si>
  <si>
    <t>Tự đánh giá kinh tế gia đình so với hàng xóm</t>
  </si>
  <si>
    <t>Điều tra viên đánh giá kinh tế gia đình so với hàng xóm</t>
  </si>
  <si>
    <t>Khả năng chi trả chi phí so với thu nhập</t>
  </si>
  <si>
    <t>Nếu không, vui lòng cho biết mức tổng thu nhập đủ để chi tiêu (triệu VNĐ/tháng)</t>
  </si>
  <si>
    <t>Có sử dụng thêm bộ lọc</t>
  </si>
  <si>
    <t>Nước máy được cung cấp qua đường ống nước</t>
  </si>
  <si>
    <t>Nước mưa</t>
  </si>
  <si>
    <t>Giếng khoan</t>
  </si>
  <si>
    <t>Giếng đào</t>
  </si>
  <si>
    <t>Nước mặt (ao, hồ, sông)</t>
  </si>
  <si>
    <t xml:space="preserve">Nước sạch được cung cấp bằng bồn chứa rời </t>
  </si>
  <si>
    <t>Nước từ các nguồn khác</t>
  </si>
  <si>
    <t>chất lượng nước</t>
  </si>
  <si>
    <t>Lượng nước sinh hoạt dùng cho 1 tháng (m3/tháng)</t>
  </si>
  <si>
    <t>Tính đáp ứng nhu cầu sử dụng</t>
  </si>
  <si>
    <t>Nếu không đủ thì bao nhiêu là đủ (m3/tháng)</t>
  </si>
  <si>
    <t>Phương tiện lưu trữ nước của gia đình</t>
  </si>
  <si>
    <t>Ước tính thể tích bồn/bể chứa nước nếu có trong tương lai (m3)</t>
  </si>
  <si>
    <t>Nhận xét nếu có</t>
  </si>
  <si>
    <t>Rủi ro tiềm tàng đối với nguồn nước trong khu vực</t>
  </si>
  <si>
    <t>Mô tả rủi ro</t>
  </si>
  <si>
    <t>Số tiền đầu tư trong 10 năm qua cho xây dựng và lắp đặt nguồn, thiết bị nước (triệu VNĐ)</t>
  </si>
  <si>
    <t>Nếu không đủ thì thiếu vào nhứng tháng nào trong năm</t>
  </si>
  <si>
    <t>Ông bà có biết nước thải được thoát đi đâu không?</t>
  </si>
  <si>
    <t>Nước thải được thoát đi qua</t>
  </si>
  <si>
    <t>Có tình trạng úng ngập không?</t>
  </si>
  <si>
    <t>Nếu tình trạng úng ngập xảy ra, thì tần suất là gì trong năm</t>
  </si>
  <si>
    <t>Mất bao lâu thì nước úng/ngập mới thoát hết</t>
  </si>
  <si>
    <t>Nguyên nhân gây ra úng ngập</t>
  </si>
  <si>
    <t>Phương án đầu tư tốt nhất để loại bỏ tình trạng úng ngập</t>
  </si>
  <si>
    <t>Gia đình có nhà vệ sinh riêng không?</t>
  </si>
  <si>
    <t>Lý do gia đình chưa có nhà vệ sinh riêng</t>
  </si>
  <si>
    <t>Loại hình nhà vệ sinh ông/bà đang sử dụng hiện nay là loại nhà vệ sinh nào?</t>
  </si>
  <si>
    <t>Nhà vệ sinh của gia đình đã được xây dựng bao nhiêu năm</t>
  </si>
  <si>
    <t>Gia đình ông/bà có ủ phân làm phân bón cho cây trồng không?</t>
  </si>
  <si>
    <t>Nếu có, ông/bà thường ủ phân trong bao lâu trước khi mang ra bón cây? (ngày)</t>
  </si>
  <si>
    <t>ông/bà có bao giờ bón trực tiếp phân tươi (chưa qua ủ) cho cây trồng không? (Chọn 1 phương án)</t>
  </si>
  <si>
    <t>Điều tra viên đánh giá mức độ vệ sinh khi quan sát ngôi nhà.</t>
  </si>
  <si>
    <t>Đốt/ chôn trong vườn nhà</t>
  </si>
  <si>
    <t>Gia đình tự mang ra bãi rác công cộng</t>
  </si>
  <si>
    <t>Đổ vào chuồng gia súc</t>
  </si>
  <si>
    <t>Vứt ra cánh đồng/ bụi cây/ ruộng/ ao/ kênh</t>
  </si>
  <si>
    <t xml:space="preserve">Tổ vệ sinh đi thu gom rác </t>
  </si>
  <si>
    <t>Gia đình ông/bà có phân loại rác thải rắn và rác thải thông thường trước khi mang đi đổ/đốt/chôn hay không? (Chọn 1 phương án)</t>
  </si>
  <si>
    <t>Gia đình ông/bà có phải trả tiền thu gom rác hay không?</t>
  </si>
  <si>
    <t>Nếu có thì Số tiền khoảng bao nhiêu cho 1 tháng</t>
  </si>
  <si>
    <t>Bao lâu thì rác thải được thu gom 1 lần?</t>
  </si>
  <si>
    <t>Khoảng cách từ gia đình Ông/Bà đến điểm tập kết rác là bao xa ____km?</t>
  </si>
  <si>
    <t>Theo Ông/Bà, địa điểm tập kết rác có đảm bảo tiêu chuẩn vệ sinh trong cộng đồng không?</t>
  </si>
  <si>
    <t>Theo ông/bà, trong cộng đồng có vấn đề môi trường nổi cộm nào không?</t>
  </si>
  <si>
    <t>Ngập úng về mùa mưa</t>
  </si>
  <si>
    <t>Rác không được thu gom, vứt bừa bãi</t>
  </si>
  <si>
    <t>Không được cung cấp nước máy</t>
  </si>
  <si>
    <t>Ô nhiễm nước sinh hoạt từ giếng ngầm/ nước sông rạch</t>
  </si>
  <si>
    <t>Không có nhà tiêu đúng qui cách, hợp vệ sinh</t>
  </si>
  <si>
    <t xml:space="preserve">Ô nhiễm từ nước thải    </t>
  </si>
  <si>
    <t xml:space="preserve">Thiếu hệ thống cống thoát nước   </t>
  </si>
  <si>
    <t xml:space="preserve">Ô nhiễm không khí/ khói bụi   </t>
  </si>
  <si>
    <t xml:space="preserve">Ô nhiễm tiếng ồn   </t>
  </si>
  <si>
    <t>Rau bị nhiễm thuốc</t>
  </si>
  <si>
    <t>Cảm cúm</t>
  </si>
  <si>
    <t>Nhức đầu</t>
  </si>
  <si>
    <t>Tiêu chảy</t>
  </si>
  <si>
    <t>Kiết lỵ</t>
  </si>
  <si>
    <t>Sốt rét</t>
  </si>
  <si>
    <t>Sốt xuất huyết</t>
  </si>
  <si>
    <t>Tả</t>
  </si>
  <si>
    <t>Những bệnh về mắt</t>
  </si>
  <si>
    <t>Bệnh đường hô hấp</t>
  </si>
  <si>
    <t>Phụ khoa</t>
  </si>
  <si>
    <t>Giun sán</t>
  </si>
  <si>
    <t>Viêm gan A</t>
  </si>
  <si>
    <t>Da liễu</t>
  </si>
  <si>
    <t>Bệnh dạ dày</t>
  </si>
  <si>
    <t>Ung thư</t>
  </si>
  <si>
    <t>Ngộ độc thực phẩm</t>
  </si>
  <si>
    <t>Amip</t>
  </si>
  <si>
    <t>khác</t>
  </si>
  <si>
    <t xml:space="preserve">Trong 3 tháng qua gia đình ông/bà có ai bị mắc các bệnh đã đề cập ở trên không? </t>
  </si>
  <si>
    <t>Theo ông/bà, nguồn nước sinh hoạt của gia đình sử dụng có bị ô nhiễm / nhiễm độc không?</t>
  </si>
  <si>
    <t xml:space="preserve">Theo ông/bà, nước như thế nào được gọi là nước tốt / sạch / an toàn, hãy kể tên các tiêu chuẩn đó? </t>
  </si>
  <si>
    <t>Ông/bà có nghĩ đến lợi ích nếu địa phương được đầu tư xây dựng nhà máy cấp nước và hệ thống phân phối?</t>
  </si>
  <si>
    <t>Ông/Bà có sẵn sàng kết nối mạng lưới cấp nước nếu cước phí phải chăng?  Hay ông/bà vẫn thích sử dụng nguồn nước hiện có.</t>
  </si>
  <si>
    <t>Để có nguồn cung cấp nước đáng tin cậy hơn và chất lượng nước tốt hơn, ông/bà có sẵn sàng trả thêm chi phí trên chi phí tiêu thụ nước hiện có không?</t>
  </si>
  <si>
    <t>Nếu Không, lý do dẫn đến quyết định của ông/bà là gì?</t>
  </si>
  <si>
    <t xml:space="preserve">Nếu Có, bao nhiêu phần trăm gia tăng mà ông/bà có thể chi trả và sẵn sàng chi trả? </t>
  </si>
  <si>
    <t xml:space="preserve">Cụ thể, phí dịch vụ hợp lý mà ông/bà phải trả cho 1 khối nước đã qua xử lý sẽ là bao nhiêu? </t>
  </si>
  <si>
    <t>Cụ thể số tiền:…………….VNĐ/m3</t>
  </si>
  <si>
    <t>Cụ thể, phí dịch vụ hợp lý mà ông/bà phải trả  Hoặc mỗi tháng hộ gia đình có thể chi trả/hộ/tháng</t>
  </si>
  <si>
    <t>Cụ thể số tiền:…………….nghìn/hộ/tháng</t>
  </si>
  <si>
    <t>Ngoài việc trả tiền nước hàng tháng, ông/bà có sẵn sàng trả chi phí đầu tư ban đầu cho đường ống đấu nối, máy bơm và bể chứa mới (nếu cần) đến đường ống phân phối nước mới gần nhất, có khả năng sẽ nằm ở đường hoặc lối đi gần đó không?</t>
  </si>
  <si>
    <t>Nếu Có, số tiền đầu tư tối đa mà bạn cho rằng mình có thể đầu tư là bao nhiêu?</t>
  </si>
  <si>
    <t>Cụ thể số tiền là? Triệu VNĐ/đầu tư 1 lần</t>
  </si>
  <si>
    <t>Nếu nhà máy nước được chọn để đặt tại trang trại / đất nông nghiệp của ông/bà, ông/bà có sẵn sàng hợp tác với nhà đầu tư và chính quyền địa phương để đền bù và giải phóng mặt bằng không?</t>
  </si>
  <si>
    <t>Ref</t>
  </si>
  <si>
    <t>Surveyor</t>
  </si>
  <si>
    <t>Date</t>
  </si>
  <si>
    <t>Commute</t>
  </si>
  <si>
    <t>Town</t>
  </si>
  <si>
    <t>Hamlet</t>
  </si>
  <si>
    <t>House No.</t>
  </si>
  <si>
    <t>GPS- N</t>
  </si>
  <si>
    <t>GPS-E</t>
  </si>
  <si>
    <t>Interviewee</t>
  </si>
  <si>
    <t>Age</t>
  </si>
  <si>
    <t>Gender</t>
  </si>
  <si>
    <t>Education Level</t>
  </si>
  <si>
    <t>Occupancy</t>
  </si>
  <si>
    <t>Relationship with household head</t>
  </si>
  <si>
    <t>Total male members</t>
  </si>
  <si>
    <t>Total female member</t>
  </si>
  <si>
    <t>Scooter</t>
  </si>
  <si>
    <t>No.</t>
  </si>
  <si>
    <t>Car</t>
  </si>
  <si>
    <t>TV</t>
  </si>
  <si>
    <t>Q1</t>
  </si>
  <si>
    <t>Q2</t>
  </si>
  <si>
    <t>Q3</t>
  </si>
  <si>
    <t>Q4</t>
  </si>
  <si>
    <t>Q5</t>
  </si>
  <si>
    <t>Q6</t>
  </si>
  <si>
    <t>Q7</t>
  </si>
  <si>
    <t>Q8.1</t>
  </si>
  <si>
    <t>Q8.2</t>
  </si>
  <si>
    <t>A1</t>
  </si>
  <si>
    <t>A2</t>
  </si>
  <si>
    <t>A3</t>
  </si>
  <si>
    <t>A4</t>
  </si>
  <si>
    <t>A5</t>
  </si>
  <si>
    <t>A6</t>
  </si>
  <si>
    <t>A7</t>
  </si>
  <si>
    <t>A7.1</t>
  </si>
  <si>
    <t>A7.2</t>
  </si>
  <si>
    <t>A8.1</t>
  </si>
  <si>
    <t>A8.1.1</t>
  </si>
  <si>
    <t>A8.2</t>
  </si>
  <si>
    <t>A8.2.1</t>
  </si>
  <si>
    <t>A8.3</t>
  </si>
  <si>
    <t>A8.3.1</t>
  </si>
  <si>
    <t>A8.4</t>
  </si>
  <si>
    <t>A8.4.1</t>
  </si>
  <si>
    <t>A8.5</t>
  </si>
  <si>
    <t>A8.5.1</t>
  </si>
  <si>
    <t>A8.6</t>
  </si>
  <si>
    <t>A8.6.1</t>
  </si>
  <si>
    <t>A8.7</t>
  </si>
  <si>
    <t>A8.7.1</t>
  </si>
  <si>
    <t>A8.8</t>
  </si>
  <si>
    <t>A8.8.1</t>
  </si>
  <si>
    <t>A8.9</t>
  </si>
  <si>
    <t>A8.9.1</t>
  </si>
  <si>
    <t>A8.10</t>
  </si>
  <si>
    <t>A8.11</t>
  </si>
  <si>
    <t>A8.11.1</t>
  </si>
  <si>
    <t>A8.12</t>
  </si>
  <si>
    <t>A8.12.1</t>
  </si>
  <si>
    <t>A9</t>
  </si>
  <si>
    <t>A9plus</t>
  </si>
  <si>
    <t>A10</t>
  </si>
  <si>
    <t>A11.1</t>
  </si>
  <si>
    <t>A11.2</t>
  </si>
  <si>
    <t>A11.3</t>
  </si>
  <si>
    <t>A11.4</t>
  </si>
  <si>
    <t>A11.5</t>
  </si>
  <si>
    <t>A11.6</t>
  </si>
  <si>
    <t>A11.7</t>
  </si>
  <si>
    <t>A11.8</t>
  </si>
  <si>
    <t>A11.9</t>
  </si>
  <si>
    <t>A11.10</t>
  </si>
  <si>
    <t>A11.11</t>
  </si>
  <si>
    <t>A11.12</t>
  </si>
  <si>
    <t>A11.13</t>
  </si>
  <si>
    <t>A11.14</t>
  </si>
  <si>
    <t>A11.15</t>
  </si>
  <si>
    <t>A11.16</t>
  </si>
  <si>
    <t>A11.17</t>
  </si>
  <si>
    <t>A11.kiemtra</t>
  </si>
  <si>
    <t>A12.1</t>
  </si>
  <si>
    <t>A12.2</t>
  </si>
  <si>
    <t>A12.3</t>
  </si>
  <si>
    <t>A12.4</t>
  </si>
  <si>
    <t>A12.5</t>
  </si>
  <si>
    <t>A12.6</t>
  </si>
  <si>
    <t>A12.7</t>
  </si>
  <si>
    <t>A12.8</t>
  </si>
  <si>
    <t>A12.9</t>
  </si>
  <si>
    <t>A12.kiemtra</t>
  </si>
  <si>
    <t>A13.1.1</t>
  </si>
  <si>
    <t>A13.1.2</t>
  </si>
  <si>
    <t>A13.2.1</t>
  </si>
  <si>
    <t>A13.2.2</t>
  </si>
  <si>
    <t>B1.1</t>
  </si>
  <si>
    <t>B1.1.ex</t>
  </si>
  <si>
    <t>B1.2</t>
  </si>
  <si>
    <t>B1.2.ex</t>
  </si>
  <si>
    <t>B1.3</t>
  </si>
  <si>
    <t>B1.3.ex</t>
  </si>
  <si>
    <t>B1.4</t>
  </si>
  <si>
    <t>B1.4.ex</t>
  </si>
  <si>
    <t>B1.5</t>
  </si>
  <si>
    <t>B1.5.ex</t>
  </si>
  <si>
    <t>B1.6</t>
  </si>
  <si>
    <t>B1.6.ex</t>
  </si>
  <si>
    <t>B1.7</t>
  </si>
  <si>
    <t>B1.7.ex</t>
  </si>
  <si>
    <t>B1.8</t>
  </si>
  <si>
    <t>B1.8.ex</t>
  </si>
  <si>
    <t>B2.1</t>
  </si>
  <si>
    <t>B2.1.ex</t>
  </si>
  <si>
    <t>B2.2</t>
  </si>
  <si>
    <t>B2.2.ex</t>
  </si>
  <si>
    <t>B2.3</t>
  </si>
  <si>
    <t>B2.3.ex</t>
  </si>
  <si>
    <t>B2.4</t>
  </si>
  <si>
    <t>B2.4.ex</t>
  </si>
  <si>
    <t>B2.5</t>
  </si>
  <si>
    <t>B2.5.ex</t>
  </si>
  <si>
    <t>B2.6</t>
  </si>
  <si>
    <t>B2.6.ex</t>
  </si>
  <si>
    <t>B2.7</t>
  </si>
  <si>
    <t>B2.7.ex</t>
  </si>
  <si>
    <t>B2.8</t>
  </si>
  <si>
    <t>B2.8.ex</t>
  </si>
  <si>
    <t>B3</t>
  </si>
  <si>
    <t>B4</t>
  </si>
  <si>
    <t>B5</t>
  </si>
  <si>
    <t>B6</t>
  </si>
  <si>
    <t>B6.1</t>
  </si>
  <si>
    <t>B7.1</t>
  </si>
  <si>
    <t>B7.1.ex</t>
  </si>
  <si>
    <t>B7.2</t>
  </si>
  <si>
    <t>B7.2.ex</t>
  </si>
  <si>
    <t>B7.3</t>
  </si>
  <si>
    <t>B7.3.ex</t>
  </si>
  <si>
    <t>B7.4</t>
  </si>
  <si>
    <t>B7.4.ex</t>
  </si>
  <si>
    <t>B7.5</t>
  </si>
  <si>
    <t>B7.5.ex</t>
  </si>
  <si>
    <t>B7.6</t>
  </si>
  <si>
    <t>B7.6.ex</t>
  </si>
  <si>
    <t>B7.7</t>
  </si>
  <si>
    <t>B7.7.ex</t>
  </si>
  <si>
    <t>B7.8</t>
  </si>
  <si>
    <t>B7.8.ex</t>
  </si>
  <si>
    <t>B8</t>
  </si>
  <si>
    <t>B8.ex</t>
  </si>
  <si>
    <t>B9</t>
  </si>
  <si>
    <t>B10.1</t>
  </si>
  <si>
    <t>B10.1.ex</t>
  </si>
  <si>
    <t>B10.2</t>
  </si>
  <si>
    <t>B10.2.ex</t>
  </si>
  <si>
    <t>B10.3</t>
  </si>
  <si>
    <t>B10.3.ex</t>
  </si>
  <si>
    <t>B10.4</t>
  </si>
  <si>
    <t>B10.4.ex</t>
  </si>
  <si>
    <t>B10.5</t>
  </si>
  <si>
    <t>B10.5.ex</t>
  </si>
  <si>
    <t>B10.6</t>
  </si>
  <si>
    <t>B10.6.ex</t>
  </si>
  <si>
    <t>B10.7</t>
  </si>
  <si>
    <t>B10.7.ex</t>
  </si>
  <si>
    <t>B10.8</t>
  </si>
  <si>
    <t>B10.8.ex</t>
  </si>
  <si>
    <t>B11.1</t>
  </si>
  <si>
    <t>B11.2</t>
  </si>
  <si>
    <t>B11.3</t>
  </si>
  <si>
    <t>B12.1</t>
  </si>
  <si>
    <t>B12.2</t>
  </si>
  <si>
    <t>B12.3</t>
  </si>
  <si>
    <t>B13.1</t>
  </si>
  <si>
    <t>B13.1.ex</t>
  </si>
  <si>
    <t>B13.2</t>
  </si>
  <si>
    <t>B13.2.ex</t>
  </si>
  <si>
    <t>B13.3</t>
  </si>
  <si>
    <t>B13.3.ex</t>
  </si>
  <si>
    <t>B13.4</t>
  </si>
  <si>
    <t>B13.4.ex</t>
  </si>
  <si>
    <t>B13.5</t>
  </si>
  <si>
    <t>B13.5.ex</t>
  </si>
  <si>
    <t>B13.6</t>
  </si>
  <si>
    <t>B13.6.ex</t>
  </si>
  <si>
    <t>B13.7</t>
  </si>
  <si>
    <t>B13.7.ex</t>
  </si>
  <si>
    <t>B13.8</t>
  </si>
  <si>
    <t>B13.8.ex</t>
  </si>
  <si>
    <t>C1</t>
  </si>
  <si>
    <t>C2</t>
  </si>
  <si>
    <t>C3</t>
  </si>
  <si>
    <t>C4</t>
  </si>
  <si>
    <t>C5</t>
  </si>
  <si>
    <t>C6</t>
  </si>
  <si>
    <t>C7</t>
  </si>
  <si>
    <t>D1</t>
  </si>
  <si>
    <t>D2</t>
  </si>
  <si>
    <t>D3</t>
  </si>
  <si>
    <t>D4</t>
  </si>
  <si>
    <t>D5</t>
  </si>
  <si>
    <t>D6</t>
  </si>
  <si>
    <t>D7</t>
  </si>
  <si>
    <t>D8</t>
  </si>
  <si>
    <t>E1.1</t>
  </si>
  <si>
    <t>E1.2</t>
  </si>
  <si>
    <t>E1.3</t>
  </si>
  <si>
    <t>E1.4</t>
  </si>
  <si>
    <t>E1.5</t>
  </si>
  <si>
    <t>E2</t>
  </si>
  <si>
    <t>E3.1</t>
  </si>
  <si>
    <t>E3.2</t>
  </si>
  <si>
    <t>E4</t>
  </si>
  <si>
    <t>E5</t>
  </si>
  <si>
    <t>E6</t>
  </si>
  <si>
    <t>E7</t>
  </si>
  <si>
    <t>E8.1</t>
  </si>
  <si>
    <t>E8.2</t>
  </si>
  <si>
    <t>E8.3</t>
  </si>
  <si>
    <t>E8.4</t>
  </si>
  <si>
    <t>E8.5</t>
  </si>
  <si>
    <t>E8.6</t>
  </si>
  <si>
    <t>E8.7</t>
  </si>
  <si>
    <t>E8.8</t>
  </si>
  <si>
    <t>E8.9</t>
  </si>
  <si>
    <t>E8.10</t>
  </si>
  <si>
    <t>E8.11</t>
  </si>
  <si>
    <t>F1.1</t>
  </si>
  <si>
    <t>F1.2</t>
  </si>
  <si>
    <t>F1.3</t>
  </si>
  <si>
    <t>F1.4</t>
  </si>
  <si>
    <t>F1.5</t>
  </si>
  <si>
    <t>F1.6</t>
  </si>
  <si>
    <t>F1.7</t>
  </si>
  <si>
    <t>F1.8</t>
  </si>
  <si>
    <t>F1.9</t>
  </si>
  <si>
    <t>F1.10</t>
  </si>
  <si>
    <t>F1.11</t>
  </si>
  <si>
    <t>F1.12</t>
  </si>
  <si>
    <t>F1.13</t>
  </si>
  <si>
    <t>F1.14</t>
  </si>
  <si>
    <t>F1.15</t>
  </si>
  <si>
    <t>F1.16</t>
  </si>
  <si>
    <t>F1.17</t>
  </si>
  <si>
    <t>F1.18</t>
  </si>
  <si>
    <t>F2</t>
  </si>
  <si>
    <t>F3</t>
  </si>
  <si>
    <t>F4</t>
  </si>
  <si>
    <t>F5</t>
  </si>
  <si>
    <t>G1</t>
  </si>
  <si>
    <t>G2</t>
  </si>
  <si>
    <t>G3</t>
  </si>
  <si>
    <t>G4</t>
  </si>
  <si>
    <t>G5.1</t>
  </si>
  <si>
    <t>G5.1.ex</t>
  </si>
  <si>
    <t>G5.2</t>
  </si>
  <si>
    <t>G5.2.ex</t>
  </si>
  <si>
    <t>G6</t>
  </si>
  <si>
    <t>G7.1</t>
  </si>
  <si>
    <t>G7.2</t>
  </si>
  <si>
    <t>G8</t>
  </si>
  <si>
    <t>1,2,3,4</t>
  </si>
  <si>
    <t>Nguyễn Hải Huyền</t>
  </si>
  <si>
    <t>Phú Bình</t>
  </si>
  <si>
    <t>TT Hương Sơn</t>
  </si>
  <si>
    <t>Tổ 1</t>
  </si>
  <si>
    <t>Nguyễn Thị Tuyết</t>
  </si>
  <si>
    <t>1,2</t>
  </si>
  <si>
    <t>3,4</t>
  </si>
  <si>
    <t>2,3,5,6</t>
  </si>
  <si>
    <t>2,3,4,7,10</t>
  </si>
  <si>
    <t>105.584294567</t>
  </si>
  <si>
    <t>Nguyễn Văn Xuân</t>
  </si>
  <si>
    <t>2, 4, 7,10</t>
  </si>
  <si>
    <t>21.4581366</t>
  </si>
  <si>
    <t>105.9785657</t>
  </si>
  <si>
    <t>Nguyễn Văn Tý</t>
  </si>
  <si>
    <t>Chưa được kiểm định về chất lượng</t>
  </si>
  <si>
    <t>4,8</t>
  </si>
  <si>
    <t>21.4576558</t>
  </si>
  <si>
    <t>105.9784002</t>
  </si>
  <si>
    <t>Dương Đình Chính</t>
  </si>
  <si>
    <t>2,4,7</t>
  </si>
  <si>
    <t>21.2728101082</t>
  </si>
  <si>
    <t>105.584226779</t>
  </si>
  <si>
    <t>Nguyễn Văn Sổ</t>
  </si>
  <si>
    <t>2,3,4,8,10</t>
  </si>
  <si>
    <t>21.4581222</t>
  </si>
  <si>
    <t>105.9785787</t>
  </si>
  <si>
    <t>Nguyễn Tuấn Linh</t>
  </si>
  <si>
    <t>2,3,6</t>
  </si>
  <si>
    <t>2,7,10</t>
  </si>
  <si>
    <t>Tổ 2</t>
  </si>
  <si>
    <t>Nguyễn Thị Tâm</t>
  </si>
  <si>
    <t>2,3,5, 6</t>
  </si>
  <si>
    <t>21.46119666666667</t>
  </si>
  <si>
    <t>105.9788333333333</t>
  </si>
  <si>
    <t>Lý Thị Sen</t>
  </si>
  <si>
    <t>2,3,7,10</t>
  </si>
  <si>
    <t>21.274176421</t>
  </si>
  <si>
    <t>105.585273969</t>
  </si>
  <si>
    <t>Tạ Thị Liên</t>
  </si>
  <si>
    <t>3,7</t>
  </si>
  <si>
    <t>21.4618249</t>
  </si>
  <si>
    <t>105.977436</t>
  </si>
  <si>
    <t>Lê Văn Phú</t>
  </si>
  <si>
    <t>Hệ thống thoát nước tải chưa đảm bảo</t>
  </si>
  <si>
    <t>Chưa được xét nghiệm</t>
  </si>
  <si>
    <t>8,10</t>
  </si>
  <si>
    <t>21.4610828</t>
  </si>
  <si>
    <t>105.990025</t>
  </si>
  <si>
    <t>Dương Thị Ngọc Bích</t>
  </si>
  <si>
    <t>2,3,4,7,8</t>
  </si>
  <si>
    <t>21.4582137</t>
  </si>
  <si>
    <t>105.978585</t>
  </si>
  <si>
    <t>Dương Đình Hoan</t>
  </si>
  <si>
    <t>2,3,4</t>
  </si>
  <si>
    <t>21.461781</t>
  </si>
  <si>
    <t>105.9776253</t>
  </si>
  <si>
    <t>Lạm dụng thuốc BVTV</t>
  </si>
  <si>
    <t>21.4617901</t>
  </si>
  <si>
    <t>105.9775144</t>
  </si>
  <si>
    <t>Nguyễn Đăng Lợi</t>
  </si>
  <si>
    <t>3,4,7</t>
  </si>
  <si>
    <t>Tổ 3</t>
  </si>
  <si>
    <t>21.463289999999997</t>
  </si>
  <si>
    <t>105.9753</t>
  </si>
  <si>
    <t>Dương Thị Phương</t>
  </si>
  <si>
    <t>Nước có mùi tanh</t>
  </si>
  <si>
    <t>Chưa kiểm nghiệm chất lượng</t>
  </si>
  <si>
    <t>Tổ 4</t>
  </si>
  <si>
    <t>Nghiêm Thị Ngoạn</t>
  </si>
  <si>
    <t>3,4,10</t>
  </si>
  <si>
    <t>21.464938333333333</t>
  </si>
  <si>
    <t>105.972775</t>
  </si>
  <si>
    <t>Trần Thị Thắm</t>
  </si>
  <si>
    <t>1,2,3</t>
  </si>
  <si>
    <t>Tổ Hòa Bình</t>
  </si>
  <si>
    <t>21.4622108</t>
  </si>
  <si>
    <t>105.9824003</t>
  </si>
  <si>
    <t>Dương Thị Hằng</t>
  </si>
  <si>
    <t>KDC số 1</t>
  </si>
  <si>
    <t>21.274133088</t>
  </si>
  <si>
    <t>105.585247581</t>
  </si>
  <si>
    <t>Nguyễn Thị Thêm</t>
  </si>
  <si>
    <t>2,4,10</t>
  </si>
  <si>
    <t>Tổ La Sơn</t>
  </si>
  <si>
    <t>21.273514169</t>
  </si>
  <si>
    <t>105583319662</t>
  </si>
  <si>
    <t>Trần Tần</t>
  </si>
  <si>
    <t xml:space="preserve">Sử dụng nhiều thuốc bảo vệ thực vật </t>
  </si>
  <si>
    <t>5,6</t>
  </si>
  <si>
    <t>Xóm Hòa Bình</t>
  </si>
  <si>
    <t>21.486116</t>
  </si>
  <si>
    <t>105.917752</t>
  </si>
  <si>
    <t>Lê Thị Hợp</t>
  </si>
  <si>
    <t>4,5</t>
  </si>
  <si>
    <t>4,5,7</t>
  </si>
  <si>
    <t>21.486945</t>
  </si>
  <si>
    <t>105.917206</t>
  </si>
  <si>
    <t>Mai Như Anh</t>
  </si>
  <si>
    <t>3,6</t>
  </si>
  <si>
    <t>21.486435</t>
  </si>
  <si>
    <t>105.916031</t>
  </si>
  <si>
    <t>Dương Thị Quý</t>
  </si>
  <si>
    <t>6,7</t>
  </si>
  <si>
    <t>21.486453</t>
  </si>
  <si>
    <t>105.917645</t>
  </si>
  <si>
    <t>Nguyễn Khánh Linh</t>
  </si>
  <si>
    <t>6,7,10</t>
  </si>
  <si>
    <t>21.486253</t>
  </si>
  <si>
    <t>105.919334</t>
  </si>
  <si>
    <t>Dương Đình Thọ</t>
  </si>
  <si>
    <t>3,4,5</t>
  </si>
  <si>
    <t>21.48196</t>
  </si>
  <si>
    <t>105.919870</t>
  </si>
  <si>
    <t>Hà Mậu Thu</t>
  </si>
  <si>
    <t>3,6,9</t>
  </si>
  <si>
    <t>21.486816</t>
  </si>
  <si>
    <t>105.918197</t>
  </si>
  <si>
    <t>Nguyễn Thị Hiền</t>
  </si>
  <si>
    <t>2,4</t>
  </si>
  <si>
    <t>21.486745</t>
  </si>
  <si>
    <t>105.918190</t>
  </si>
  <si>
    <t>Dương Thị Thiệp</t>
  </si>
  <si>
    <t>21.486834</t>
  </si>
  <si>
    <t>105.918194</t>
  </si>
  <si>
    <t>Nguyễn Đình Hương</t>
  </si>
  <si>
    <t>2,6</t>
  </si>
  <si>
    <t>21.486665</t>
  </si>
  <si>
    <t>105.918243</t>
  </si>
  <si>
    <t>Nguyễn Thị Hải Yến</t>
  </si>
  <si>
    <t>2,5</t>
  </si>
  <si>
    <t>21.486153</t>
  </si>
  <si>
    <t>105.919748</t>
  </si>
  <si>
    <t>La Thị Ngọt</t>
  </si>
  <si>
    <t>2,6,9</t>
  </si>
  <si>
    <t>21.48655</t>
  </si>
  <si>
    <t>105.918532</t>
  </si>
  <si>
    <t>Nguyễn Văn Kiên</t>
  </si>
  <si>
    <t>Bùi Trọng Hải</t>
  </si>
  <si>
    <t>21.485921</t>
  </si>
  <si>
    <t>105.919465</t>
  </si>
  <si>
    <t>Nguyễn Thị Nguyệt</t>
  </si>
  <si>
    <t>12,1</t>
  </si>
  <si>
    <t>2,4,5,7,10</t>
  </si>
  <si>
    <t>21.485995</t>
  </si>
  <si>
    <t>105.919542</t>
  </si>
  <si>
    <t>Bá Thị Chi</t>
  </si>
  <si>
    <t>21.486000</t>
  </si>
  <si>
    <t>105.919614</t>
  </si>
  <si>
    <t>Hà Thị Xuân</t>
  </si>
  <si>
    <t>2,5,10</t>
  </si>
  <si>
    <t>21.486001</t>
  </si>
  <si>
    <t>105.919774</t>
  </si>
  <si>
    <t>Hà Mậu Bắc</t>
  </si>
  <si>
    <t>4,6,10</t>
  </si>
  <si>
    <t>21.486416</t>
  </si>
  <si>
    <t>105.919152</t>
  </si>
  <si>
    <t>Nguyễn Thị Tư</t>
  </si>
  <si>
    <t>4,7,8</t>
  </si>
  <si>
    <t>18/9/2022</t>
  </si>
  <si>
    <t>21.485622</t>
  </si>
  <si>
    <t>105.919555</t>
  </si>
  <si>
    <t>Dương Công Quân</t>
  </si>
  <si>
    <t>21.485787</t>
  </si>
  <si>
    <t>105.919786</t>
  </si>
  <si>
    <t>Dương Công Nghiệp</t>
  </si>
  <si>
    <t>3,6,8</t>
  </si>
  <si>
    <t>21.485802</t>
  </si>
  <si>
    <t>105.920169</t>
  </si>
  <si>
    <t>Dương Thị Huy</t>
  </si>
  <si>
    <t>3,5,6,8</t>
  </si>
  <si>
    <t>21.486081</t>
  </si>
  <si>
    <t>105.919581</t>
  </si>
  <si>
    <t>Hà Mậu Xã</t>
  </si>
  <si>
    <t>3,5,7,10</t>
  </si>
  <si>
    <t>21.486336</t>
  </si>
  <si>
    <t>105.917662</t>
  </si>
  <si>
    <t>Nguyễn Văn Bảy</t>
  </si>
  <si>
    <t>3,7,9</t>
  </si>
  <si>
    <t>21.487572</t>
  </si>
  <si>
    <t>105.919690</t>
  </si>
  <si>
    <t>Nguyễn Đình Trường</t>
  </si>
  <si>
    <t>21.487592</t>
  </si>
  <si>
    <t>105.917639</t>
  </si>
  <si>
    <t>Hà Mậu Hà</t>
  </si>
  <si>
    <t>21.487310</t>
  </si>
  <si>
    <t>105.917263</t>
  </si>
  <si>
    <t>Hà Mậu Nội</t>
  </si>
  <si>
    <t>Cao Thị Thanh Phượng</t>
  </si>
  <si>
    <t>Xã Lương Phú</t>
  </si>
  <si>
    <t>Xóm Lương Trình</t>
  </si>
  <si>
    <t>21.448116</t>
  </si>
  <si>
    <t>105.995808</t>
  </si>
  <si>
    <t>Nguyễn Ngọc Thạch</t>
  </si>
  <si>
    <t>Thuốc trừ sâu</t>
  </si>
  <si>
    <t>5,5</t>
  </si>
  <si>
    <t>3,5</t>
  </si>
  <si>
    <t>21.449388</t>
  </si>
  <si>
    <t>105.999822</t>
  </si>
  <si>
    <t>Nguyễn Văn Hiếu</t>
  </si>
  <si>
    <t>21.447546</t>
  </si>
  <si>
    <t>105.995748</t>
  </si>
  <si>
    <t>Nguyễn Văn Tiệp</t>
  </si>
  <si>
    <t>21.448873</t>
  </si>
  <si>
    <t>105.999991</t>
  </si>
  <si>
    <t>Nguyễn Văn Hiến</t>
  </si>
  <si>
    <t>21.447209</t>
  </si>
  <si>
    <t>105.995959</t>
  </si>
  <si>
    <t>Nguyễn Thành Phương</t>
  </si>
  <si>
    <t>21.448621</t>
  </si>
  <si>
    <t>105.996294</t>
  </si>
  <si>
    <t>Dương Thị Nết</t>
  </si>
  <si>
    <t>21.447207</t>
  </si>
  <si>
    <t>105.995856</t>
  </si>
  <si>
    <t>Lăng Thị Hòa</t>
  </si>
  <si>
    <t>21.448596</t>
  </si>
  <si>
    <t>105.992773</t>
  </si>
  <si>
    <t>Dương Văn Thiện</t>
  </si>
  <si>
    <t>21.449274</t>
  </si>
  <si>
    <t>105.995106</t>
  </si>
  <si>
    <t>Nguyễn Tiến Thảo</t>
  </si>
  <si>
    <t>21.449248</t>
  </si>
  <si>
    <t>105.994806</t>
  </si>
  <si>
    <t>Hoàng Nghĩa Tuyến</t>
  </si>
  <si>
    <t>21.448840</t>
  </si>
  <si>
    <t>105.996606</t>
  </si>
  <si>
    <t>Ngô Trung Học</t>
  </si>
  <si>
    <t>21.447882</t>
  </si>
  <si>
    <t>105.996054</t>
  </si>
  <si>
    <t>Nguyễn Văn Hà</t>
  </si>
  <si>
    <t>Xã Bảo Lý</t>
  </si>
  <si>
    <t>Xóm Đại Lễ</t>
  </si>
  <si>
    <t>21.485145</t>
  </si>
  <si>
    <t>105.943431</t>
  </si>
  <si>
    <t>Bùi Văn Hiệp</t>
  </si>
  <si>
    <t>Xóm Đồng Áng</t>
  </si>
  <si>
    <t>21.481568</t>
  </si>
  <si>
    <t>105.940107</t>
  </si>
  <si>
    <t>Dương Văn Hướng</t>
  </si>
  <si>
    <t>Xóm Cầu Gỗ</t>
  </si>
  <si>
    <t>21.486721</t>
  </si>
  <si>
    <t>105.943884</t>
  </si>
  <si>
    <t>Bùi Văn Phúc</t>
  </si>
  <si>
    <t>21.486886</t>
  </si>
  <si>
    <t>105.943732</t>
  </si>
  <si>
    <t>Bùi Văn Đông</t>
  </si>
  <si>
    <t>21.486762</t>
  </si>
  <si>
    <t>105.943446</t>
  </si>
  <si>
    <t>Bùi Thị Bé</t>
  </si>
  <si>
    <t>21.486392</t>
  </si>
  <si>
    <t>105.943867</t>
  </si>
  <si>
    <t>Dương Thị Huyền</t>
  </si>
  <si>
    <t>2,3,5</t>
  </si>
  <si>
    <t>21.486226</t>
  </si>
  <si>
    <t>105.943672</t>
  </si>
  <si>
    <t>Bùi Văn Hiến</t>
  </si>
  <si>
    <t>21.486748</t>
  </si>
  <si>
    <t>105.943375</t>
  </si>
  <si>
    <t>Bùi Văn Doanh</t>
  </si>
  <si>
    <t>21.486550</t>
  </si>
  <si>
    <t>105.944107</t>
  </si>
  <si>
    <t>Dương Thị Châm</t>
  </si>
  <si>
    <t>105.943797</t>
  </si>
  <si>
    <t>Dương Văn Tình</t>
  </si>
  <si>
    <t>21.487179</t>
  </si>
  <si>
    <t>105.943902</t>
  </si>
  <si>
    <t>Bùi Văn Thu</t>
  </si>
  <si>
    <t>21.4891527</t>
  </si>
  <si>
    <t>105.94486296</t>
  </si>
  <si>
    <t>Dương Thị Thanh</t>
  </si>
  <si>
    <t>21.48562438</t>
  </si>
  <si>
    <t>105.94846763</t>
  </si>
  <si>
    <t>Phạm Văn Lâm</t>
  </si>
  <si>
    <t>2,3,6,7,10</t>
  </si>
  <si>
    <t>21.4858607</t>
  </si>
  <si>
    <t>105.9480958</t>
  </si>
  <si>
    <t>Nguyễn Mạnh Thắng</t>
  </si>
  <si>
    <t>21.48842375</t>
  </si>
  <si>
    <t>105.94548839</t>
  </si>
  <si>
    <t>Dương Thị Hà</t>
  </si>
  <si>
    <t>21.48840129</t>
  </si>
  <si>
    <t>105.94551765</t>
  </si>
  <si>
    <t>Dương Văn Hiếu</t>
  </si>
  <si>
    <t>2,3,5,7</t>
  </si>
  <si>
    <t>21.4884062</t>
  </si>
  <si>
    <t>105.9455809</t>
  </si>
  <si>
    <t>Bùi Hoàng Lệ Thu</t>
  </si>
  <si>
    <t>21.48894502</t>
  </si>
  <si>
    <t>105.94505885</t>
  </si>
  <si>
    <t>Nguyễn Đình Phương</t>
  </si>
  <si>
    <t>21.4889381</t>
  </si>
  <si>
    <t>105.9450518</t>
  </si>
  <si>
    <t>Dương Văn Giang</t>
  </si>
  <si>
    <t>Vi Văn Nhân</t>
  </si>
  <si>
    <t>21.4892956</t>
  </si>
  <si>
    <t>105.94498567</t>
  </si>
  <si>
    <t>Nguyễn Đức Phú</t>
  </si>
  <si>
    <t>21.4896573</t>
  </si>
  <si>
    <t>105.9448007</t>
  </si>
  <si>
    <t>Nguyễn Thị Lan</t>
  </si>
  <si>
    <t>Hồ Anh Tuấn</t>
  </si>
  <si>
    <t>Xóm Thượng</t>
  </si>
  <si>
    <t>21.49266239</t>
  </si>
  <si>
    <t>105.95048875</t>
  </si>
  <si>
    <t>Dương Thị Quỳnh</t>
  </si>
  <si>
    <t>21.49393173</t>
  </si>
  <si>
    <t>105.95041329</t>
  </si>
  <si>
    <t>Dương Văn Cương</t>
  </si>
  <si>
    <t>21.49325509</t>
  </si>
  <si>
    <t>105.95098694</t>
  </si>
  <si>
    <t>Dương Huy Thảo</t>
  </si>
  <si>
    <t>21.49194386</t>
  </si>
  <si>
    <t>105.94815531</t>
  </si>
  <si>
    <t>21.49234322</t>
  </si>
  <si>
    <t>105.94946656</t>
  </si>
  <si>
    <t>Văn Tất Hiến</t>
  </si>
  <si>
    <t>21.49239133</t>
  </si>
  <si>
    <t>105.94970201</t>
  </si>
  <si>
    <t>Văn Thị Lý</t>
  </si>
  <si>
    <t>21.49254185</t>
  </si>
  <si>
    <t>105.94994207</t>
  </si>
  <si>
    <t>Văn Tiến Quế</t>
  </si>
  <si>
    <t>21.49218489</t>
  </si>
  <si>
    <t>105.94866246</t>
  </si>
  <si>
    <t>Dương Thị Xuyên</t>
  </si>
  <si>
    <t>Xóm Thượng Mới</t>
  </si>
  <si>
    <t>21.49434224</t>
  </si>
  <si>
    <t>105.95315722</t>
  </si>
  <si>
    <t>Nguyễn Thành Long</t>
  </si>
  <si>
    <t>21.49486032</t>
  </si>
  <si>
    <t>105.95334563</t>
  </si>
  <si>
    <t>Dương Văn Khẩn</t>
  </si>
  <si>
    <t>Xã Tân Khánh</t>
  </si>
  <si>
    <t>Xóm Làng Ngò</t>
  </si>
  <si>
    <t>21.54224</t>
  </si>
  <si>
    <t>105.94902</t>
  </si>
  <si>
    <t>Nguyễn Văn Hồng</t>
  </si>
  <si>
    <t>21.543301</t>
  </si>
  <si>
    <t>105.948125</t>
  </si>
  <si>
    <t>Hoàng Văn Nam</t>
  </si>
  <si>
    <t>21.543343</t>
  </si>
  <si>
    <t>105.948928</t>
  </si>
  <si>
    <t>Nguyễn Văn Việt</t>
  </si>
  <si>
    <t>2,3,7</t>
  </si>
  <si>
    <t>21.543638</t>
  </si>
  <si>
    <t>105.949469</t>
  </si>
  <si>
    <t>Trần Thị Thu</t>
  </si>
  <si>
    <t>2,3</t>
  </si>
  <si>
    <t>21.543376</t>
  </si>
  <si>
    <t>Nguyễn Thanh Tùng</t>
  </si>
  <si>
    <t>21.54398</t>
  </si>
  <si>
    <t>105.94924</t>
  </si>
  <si>
    <t>Nguyễn Văn Trung</t>
  </si>
  <si>
    <t>21.54565614</t>
  </si>
  <si>
    <t>105.950074</t>
  </si>
  <si>
    <t>Trần Thị Hương</t>
  </si>
  <si>
    <t>21.543903</t>
  </si>
  <si>
    <t>105.94925</t>
  </si>
  <si>
    <t>Nguyễn Văn Bắc</t>
  </si>
  <si>
    <t>7,10</t>
  </si>
  <si>
    <t>21.5458</t>
  </si>
  <si>
    <t>105.95021</t>
  </si>
  <si>
    <t>Nguyễn Văn Bằng</t>
  </si>
  <si>
    <t>2,7</t>
  </si>
  <si>
    <t>21.5467918</t>
  </si>
  <si>
    <t>105.9493238</t>
  </si>
  <si>
    <t>Nguyễn Văn Hùng</t>
  </si>
  <si>
    <t>Xóm Làng Cà</t>
  </si>
  <si>
    <t>21.538261</t>
  </si>
  <si>
    <t>105.95012</t>
  </si>
  <si>
    <t>Chu Thị Ánh</t>
  </si>
  <si>
    <t>Rác thải vứt bừa bãi</t>
  </si>
  <si>
    <t>21.537166</t>
  </si>
  <si>
    <t>105.951521</t>
  </si>
  <si>
    <t>La Văn Lâm</t>
  </si>
  <si>
    <t>21.5372996</t>
  </si>
  <si>
    <t>105.9516414</t>
  </si>
  <si>
    <t>Nguyễn Thị Xuyến</t>
  </si>
  <si>
    <t>21.532782</t>
  </si>
  <si>
    <t>105.9535776</t>
  </si>
  <si>
    <t>Tô Thị Đào</t>
  </si>
  <si>
    <t>21.534953</t>
  </si>
  <si>
    <t>105.952345</t>
  </si>
  <si>
    <t>Nguyễn Văn Phúc</t>
  </si>
  <si>
    <t>Xóm La Tú</t>
  </si>
  <si>
    <t>21.53224</t>
  </si>
  <si>
    <t>105.96295</t>
  </si>
  <si>
    <t>Nguyễn Văn Hướng</t>
  </si>
  <si>
    <t>21.5316638</t>
  </si>
  <si>
    <t>105.963589</t>
  </si>
  <si>
    <t>21.532495</t>
  </si>
  <si>
    <t>105.9601574</t>
  </si>
  <si>
    <t>Nguyễn Thị Mai</t>
  </si>
  <si>
    <t>không biết</t>
  </si>
  <si>
    <t>21.5326089</t>
  </si>
  <si>
    <t>105.9623656</t>
  </si>
  <si>
    <t>Nguyễn Thị Huệ</t>
  </si>
  <si>
    <t>Xóm Trung tâm</t>
  </si>
  <si>
    <t>21.5320369</t>
  </si>
  <si>
    <t>105.9600106</t>
  </si>
  <si>
    <t>Lê Hồng</t>
  </si>
  <si>
    <t>21.5314816</t>
  </si>
  <si>
    <t>105.9598982</t>
  </si>
  <si>
    <t>Nguyễn Văn Kính</t>
  </si>
  <si>
    <t>21.5318853</t>
  </si>
  <si>
    <t>105.9599235</t>
  </si>
  <si>
    <t>21.5321075</t>
  </si>
  <si>
    <t>105.960022</t>
  </si>
  <si>
    <t>Nguyễn Văn Đỗ</t>
  </si>
  <si>
    <t>21.5322068</t>
  </si>
  <si>
    <t>105.9600521</t>
  </si>
  <si>
    <t>Nguyễn Thị Lý</t>
  </si>
  <si>
    <t>2,5,6</t>
  </si>
  <si>
    <t>21.5817973</t>
  </si>
  <si>
    <t>105.9599256</t>
  </si>
  <si>
    <t>Nguyễn Văn Chức</t>
  </si>
  <si>
    <t>21.531881</t>
  </si>
  <si>
    <t>105.9599354</t>
  </si>
  <si>
    <t>Dương Văn Hậu</t>
  </si>
  <si>
    <t>21.532135</t>
  </si>
  <si>
    <t>105.9600544</t>
  </si>
  <si>
    <t>Khương Văn Duy</t>
  </si>
  <si>
    <t>1,3,4</t>
  </si>
  <si>
    <t>Nguồn nước thải sinh hoạt</t>
  </si>
  <si>
    <t>21.5320942</t>
  </si>
  <si>
    <t>105.9600259</t>
  </si>
  <si>
    <t>Dương Văn Chung</t>
  </si>
  <si>
    <t>21.5318529</t>
  </si>
  <si>
    <t>105.9599275</t>
  </si>
  <si>
    <t>Nguyễn Văn Biên</t>
  </si>
  <si>
    <t>Dương Thị Ánh</t>
  </si>
  <si>
    <t xml:space="preserve">Có </t>
  </si>
  <si>
    <t>22/9/2022</t>
  </si>
  <si>
    <t>Xã Điềm Thụy</t>
  </si>
  <si>
    <t>Xóm Thuần Pháp</t>
  </si>
  <si>
    <t>21.46533412</t>
  </si>
  <si>
    <t>105.92235175</t>
  </si>
  <si>
    <t>Dương Thị Phương Thảo</t>
  </si>
  <si>
    <t>2,3,6,10</t>
  </si>
  <si>
    <t>24/9/2022</t>
  </si>
  <si>
    <t>21.46536521</t>
  </si>
  <si>
    <t>105.92236638</t>
  </si>
  <si>
    <t>Nguyễn Thị Vượng</t>
  </si>
  <si>
    <t>23/9/2022</t>
  </si>
  <si>
    <t>21.4654962</t>
  </si>
  <si>
    <t>105.9222789</t>
  </si>
  <si>
    <t>Nguyễn Thị Na</t>
  </si>
  <si>
    <t>21.4654887</t>
  </si>
  <si>
    <t>105.9223057</t>
  </si>
  <si>
    <t>21.47339581</t>
  </si>
  <si>
    <t>105.92214512</t>
  </si>
  <si>
    <t>Nguyễn Văn Tú</t>
  </si>
  <si>
    <t>3,5,8,10</t>
  </si>
  <si>
    <t>21/9/2022</t>
  </si>
  <si>
    <t>21.465606</t>
  </si>
  <si>
    <t>105.92220231</t>
  </si>
  <si>
    <t>Ngô Văn Đông</t>
  </si>
  <si>
    <t>21.46641384</t>
  </si>
  <si>
    <t>105.92201375</t>
  </si>
  <si>
    <t>Phạm Thị Lập</t>
  </si>
  <si>
    <t>2,3,5,10</t>
  </si>
  <si>
    <t>21.4653176</t>
  </si>
  <si>
    <t>105.92230533</t>
  </si>
  <si>
    <t>Dương Thị Hạnh</t>
  </si>
  <si>
    <t>2.5.7.10</t>
  </si>
  <si>
    <t>21.46594642</t>
  </si>
  <si>
    <t>105.92236573</t>
  </si>
  <si>
    <t>Dương Thị Huế</t>
  </si>
  <si>
    <t>Trần Quang Nam</t>
  </si>
  <si>
    <t>21.46643171</t>
  </si>
  <si>
    <t>105.92201398</t>
  </si>
  <si>
    <t>Phạm Thị Lự</t>
  </si>
  <si>
    <t>21.4663151</t>
  </si>
  <si>
    <t>105.92216834</t>
  </si>
  <si>
    <t>Phạm Văn Sổ</t>
  </si>
  <si>
    <t>20/9/2022</t>
  </si>
  <si>
    <t>21.46551193</t>
  </si>
  <si>
    <t>105.92225394</t>
  </si>
  <si>
    <t>Nguyễn Thị Toan</t>
  </si>
  <si>
    <t>21.46568944</t>
  </si>
  <si>
    <t>105.92223965</t>
  </si>
  <si>
    <t>Dương Văn Phong</t>
  </si>
  <si>
    <t>21.46641675</t>
  </si>
  <si>
    <t>105.92200913</t>
  </si>
  <si>
    <t>Phạm Văn Công</t>
  </si>
  <si>
    <t>21.46533387</t>
  </si>
  <si>
    <t>105.92235154</t>
  </si>
  <si>
    <t>Nguyễn Văn Giáp</t>
  </si>
  <si>
    <t>21.47296284</t>
  </si>
  <si>
    <t>105.92456423</t>
  </si>
  <si>
    <t>Nguyễn Văn Nam</t>
  </si>
  <si>
    <t>21.47304169</t>
  </si>
  <si>
    <t>105.92450534</t>
  </si>
  <si>
    <t>Nguyễn Thị Liên</t>
  </si>
  <si>
    <t>Xóm Điềm Thụy</t>
  </si>
  <si>
    <t>21.45912703</t>
  </si>
  <si>
    <t>105.92564903</t>
  </si>
  <si>
    <t>Dương Văn Tỵ</t>
  </si>
  <si>
    <t>21.45911458</t>
  </si>
  <si>
    <t>105.9258428</t>
  </si>
  <si>
    <t>Phạm Trọng Quý</t>
  </si>
  <si>
    <t>21.46090162</t>
  </si>
  <si>
    <t>105.92468611</t>
  </si>
  <si>
    <t>Dương Văn Khương</t>
  </si>
  <si>
    <t>21.45955395</t>
  </si>
  <si>
    <t>105.92550016</t>
  </si>
  <si>
    <t>Nguyễn Văn Bình</t>
  </si>
  <si>
    <t>21.462521</t>
  </si>
  <si>
    <t>105.9250518</t>
  </si>
  <si>
    <t>Đinh Văn Lạc</t>
  </si>
  <si>
    <t>21.46014281</t>
  </si>
  <si>
    <t>105.92495343</t>
  </si>
  <si>
    <t>Trần Thị Hoa</t>
  </si>
  <si>
    <t>21.4643295</t>
  </si>
  <si>
    <t>105.9224713</t>
  </si>
  <si>
    <t>Dương Văn Nam</t>
  </si>
  <si>
    <t>21.4619921</t>
  </si>
  <si>
    <t>105.924098</t>
  </si>
  <si>
    <t>Nguyễn Thị Nội</t>
  </si>
  <si>
    <t>21.46024763</t>
  </si>
  <si>
    <t>105.92494287</t>
  </si>
  <si>
    <t>Dương Văn Mạnh</t>
  </si>
  <si>
    <t>21.46281202</t>
  </si>
  <si>
    <t>105.92350717</t>
  </si>
  <si>
    <t>Nguyễn Văn Bản</t>
  </si>
  <si>
    <t>21.46223415</t>
  </si>
  <si>
    <t>105.92385665</t>
  </si>
  <si>
    <t>Nguyễn Văn Hải</t>
  </si>
  <si>
    <t>21.4587072</t>
  </si>
  <si>
    <t>105.9263711</t>
  </si>
  <si>
    <t>Dương Văn Trường</t>
  </si>
  <si>
    <t>21.46218846</t>
  </si>
  <si>
    <t>105.92392035</t>
  </si>
  <si>
    <t>Nguyễn Thị Minh</t>
  </si>
  <si>
    <t>Xã Kha Sơn</t>
  </si>
  <si>
    <t>Xóm Chợ Đồn</t>
  </si>
  <si>
    <t>21.4366596</t>
  </si>
  <si>
    <t>105.9833915</t>
  </si>
  <si>
    <t>Hoàng Văn Tịnh</t>
  </si>
  <si>
    <t>21.43659503</t>
  </si>
  <si>
    <t>105.98196828</t>
  </si>
  <si>
    <t>Nguyễn Văn Tuấn</t>
  </si>
  <si>
    <t>1.0.5</t>
  </si>
  <si>
    <t>21.4364627</t>
  </si>
  <si>
    <t>105.9823001</t>
  </si>
  <si>
    <t>Nguyễn Thị Diễn</t>
  </si>
  <si>
    <t>21.4364763</t>
  </si>
  <si>
    <t>105.9824198</t>
  </si>
  <si>
    <t>Lương Văn Đạt</t>
  </si>
  <si>
    <t>21.4365022</t>
  </si>
  <si>
    <t>105.9825406</t>
  </si>
  <si>
    <t>Nguyễn Thanh Sơn</t>
  </si>
  <si>
    <t>21.43647103</t>
  </si>
  <si>
    <t>105.98245145</t>
  </si>
  <si>
    <t>Nguyễn Thị Hương</t>
  </si>
  <si>
    <t>21.43647476</t>
  </si>
  <si>
    <t>105.98228567</t>
  </si>
  <si>
    <t>Nguyễn Thị Tuyên</t>
  </si>
  <si>
    <t>21.23641402</t>
  </si>
  <si>
    <t>105.98266034</t>
  </si>
  <si>
    <t>21.43641142</t>
  </si>
  <si>
    <t>105.98243891</t>
  </si>
  <si>
    <t>Nguyễn Văn Luyên</t>
  </si>
  <si>
    <t>21.43651172</t>
  </si>
  <si>
    <t>105.98253433</t>
  </si>
  <si>
    <t>Nguyễn Thị Đông</t>
  </si>
  <si>
    <t>21.43909097</t>
  </si>
  <si>
    <t>105.98004467</t>
  </si>
  <si>
    <t>Nguyễn Văn Thông</t>
  </si>
  <si>
    <t>21.43886342</t>
  </si>
  <si>
    <t>105.9798726</t>
  </si>
  <si>
    <t>Dương Thị Thậm</t>
  </si>
  <si>
    <t>21.4390803</t>
  </si>
  <si>
    <t>105.9794835</t>
  </si>
  <si>
    <t>Nguyễn Tiến Dũng</t>
  </si>
  <si>
    <t>21.43727637</t>
  </si>
  <si>
    <t>105.98177693</t>
  </si>
  <si>
    <t>Nguyễn Thị Duyên</t>
  </si>
  <si>
    <t>105.98085533</t>
  </si>
  <si>
    <t>Tô Thanh Nghiệp</t>
  </si>
  <si>
    <t>21.43902845</t>
  </si>
  <si>
    <t>105.98136832</t>
  </si>
  <si>
    <t>Ngô Văn Lợi</t>
  </si>
  <si>
    <t>21.43944692</t>
  </si>
  <si>
    <t>105.98018769</t>
  </si>
  <si>
    <t>Lương Văn Đoàn</t>
  </si>
  <si>
    <t>21.43917772</t>
  </si>
  <si>
    <t>105.9802970</t>
  </si>
  <si>
    <t>Dương Thị Thu</t>
  </si>
  <si>
    <t>21.4391639</t>
  </si>
  <si>
    <t>105.9802781</t>
  </si>
  <si>
    <t>An Thị Nguyên</t>
  </si>
  <si>
    <t>21.43960321</t>
  </si>
  <si>
    <t>105.98033539</t>
  </si>
  <si>
    <t>Lương Văn Toán</t>
  </si>
  <si>
    <t>25/9/2022</t>
  </si>
  <si>
    <t>21.43981865</t>
  </si>
  <si>
    <t>105.9801331</t>
  </si>
  <si>
    <t>Nguyễn Huy Toàn</t>
  </si>
  <si>
    <t>21.43962714</t>
  </si>
  <si>
    <t>105.98028268</t>
  </si>
  <si>
    <t>Nguyễn Văn Thiềm</t>
  </si>
  <si>
    <t>21.43919748</t>
  </si>
  <si>
    <t>105.98039655</t>
  </si>
  <si>
    <t>Lương Văn Lợi</t>
  </si>
  <si>
    <t>Xã Nhã Lộng</t>
  </si>
  <si>
    <t>Xóm Chiển 2</t>
  </si>
  <si>
    <t>21.47203358</t>
  </si>
  <si>
    <t>105.94843842</t>
  </si>
  <si>
    <t>Dương Thị Năng</t>
  </si>
  <si>
    <t>21.47466908</t>
  </si>
  <si>
    <t>105.94526009</t>
  </si>
  <si>
    <t>Dương Văn Ký</t>
  </si>
  <si>
    <t>Xóm Chiển 1</t>
  </si>
  <si>
    <t>21.47538427</t>
  </si>
  <si>
    <t>105.94004735</t>
  </si>
  <si>
    <t>21.47652986</t>
  </si>
  <si>
    <t>105.94459057</t>
  </si>
  <si>
    <t>Nguyễn Văn Thái</t>
  </si>
  <si>
    <t>21.4765122</t>
  </si>
  <si>
    <t>105.94483425</t>
  </si>
  <si>
    <t>Dương Văn Nhị</t>
  </si>
  <si>
    <t>21.47572094</t>
  </si>
  <si>
    <t>105.945133346</t>
  </si>
  <si>
    <t>21.47644159</t>
  </si>
  <si>
    <t>105.9441718</t>
  </si>
  <si>
    <t>Nguyễn Thị Loan</t>
  </si>
  <si>
    <t>21.4724919</t>
  </si>
  <si>
    <t>105.94451589</t>
  </si>
  <si>
    <t>Dương Văn Thuyên</t>
  </si>
  <si>
    <t>Xóm Trại</t>
  </si>
  <si>
    <t>21.47064469</t>
  </si>
  <si>
    <t>105.93291716</t>
  </si>
  <si>
    <t>Dương Thị Liễu</t>
  </si>
  <si>
    <t>21.47114774</t>
  </si>
  <si>
    <t>105.93569059</t>
  </si>
  <si>
    <t>Dương Văn Thưởng</t>
  </si>
  <si>
    <t>21.47107202</t>
  </si>
  <si>
    <t>105.93566309</t>
  </si>
  <si>
    <t>Nguyễn Thị Hạnh</t>
  </si>
  <si>
    <t>21.4712859</t>
  </si>
  <si>
    <t>105.93702169</t>
  </si>
  <si>
    <t>Lại Thị Thu</t>
  </si>
  <si>
    <t>21.47115636</t>
  </si>
  <si>
    <t>105.93567543</t>
  </si>
  <si>
    <t>Phạm Ngoc Yên</t>
  </si>
  <si>
    <t>21.47080511</t>
  </si>
  <si>
    <t>105.92778891</t>
  </si>
  <si>
    <t>Nguyễn Văn Toán</t>
  </si>
  <si>
    <t>21.47008632</t>
  </si>
  <si>
    <t>105.92981343</t>
  </si>
  <si>
    <t>Bùi Thị Luận</t>
  </si>
  <si>
    <t>21.46911552</t>
  </si>
  <si>
    <t>105.9306596</t>
  </si>
  <si>
    <t>Nguyễn Xuân Chung</t>
  </si>
  <si>
    <t>21.40997057</t>
  </si>
  <si>
    <t>105.92966679</t>
  </si>
  <si>
    <t>Hoàng Văn Thú</t>
  </si>
  <si>
    <t>21.741529</t>
  </si>
  <si>
    <t>105.92870576</t>
  </si>
  <si>
    <t>Nguyễn Văn Hào</t>
  </si>
  <si>
    <t>21.47065264</t>
  </si>
  <si>
    <t>105.92973861</t>
  </si>
  <si>
    <t>Phạm Tiến Nguyên</t>
  </si>
  <si>
    <t>21.46859018</t>
  </si>
  <si>
    <t>105.96037171</t>
  </si>
  <si>
    <t>Phạm Hữu Nguyên</t>
  </si>
  <si>
    <t>21.47076015</t>
  </si>
  <si>
    <t>105.92968411</t>
  </si>
  <si>
    <t>Nguyễn Văn Đề</t>
  </si>
  <si>
    <t>Xóm Xúm</t>
  </si>
  <si>
    <t>21.464867</t>
  </si>
  <si>
    <t>105.91315</t>
  </si>
  <si>
    <t>Dương Thị Len</t>
  </si>
  <si>
    <t>4,10</t>
  </si>
  <si>
    <t>17/9/2022</t>
  </si>
  <si>
    <t>21.465900</t>
  </si>
  <si>
    <t>105.934858</t>
  </si>
  <si>
    <t>Dương Đức Chính</t>
  </si>
  <si>
    <t>Thuốc diệt côn trùng</t>
  </si>
  <si>
    <t>21.466113</t>
  </si>
  <si>
    <t>105.934665</t>
  </si>
  <si>
    <t>Dương Văn Nghiêm</t>
  </si>
  <si>
    <t>21.466196</t>
  </si>
  <si>
    <t>105.930799</t>
  </si>
  <si>
    <t>Dương Văn Điệp</t>
  </si>
  <si>
    <t>2,3,4,5,6</t>
  </si>
  <si>
    <t>21.46566938</t>
  </si>
  <si>
    <t>105.93429413</t>
  </si>
  <si>
    <t>Dương Văn Mận</t>
  </si>
  <si>
    <t>21.46466935</t>
  </si>
  <si>
    <t>105.93281143</t>
  </si>
  <si>
    <t>Nguyễn Đức Tuấn</t>
  </si>
  <si>
    <t>21.4655351</t>
  </si>
  <si>
    <t>105.93437794</t>
  </si>
  <si>
    <t>Dương Văn Sửu</t>
  </si>
  <si>
    <t>21.46472576</t>
  </si>
  <si>
    <t>105.93250116</t>
  </si>
  <si>
    <t>Nguyễn Thị Hiệp</t>
  </si>
  <si>
    <t>21.4652946501</t>
  </si>
  <si>
    <t>105.93404076</t>
  </si>
  <si>
    <t>Dương Văn Ánh</t>
  </si>
  <si>
    <t>20/9/2023</t>
  </si>
  <si>
    <t>21.46537916</t>
  </si>
  <si>
    <t>105.93396185</t>
  </si>
  <si>
    <t>Nguyễn Thị Nga</t>
  </si>
  <si>
    <t>Mã Kiều Nga</t>
  </si>
  <si>
    <t>19/9/2022</t>
  </si>
  <si>
    <t>21.45552511</t>
  </si>
  <si>
    <t>105.97688191</t>
  </si>
  <si>
    <t>Nguyễn Văn Bộ</t>
  </si>
  <si>
    <t>21.4587033</t>
  </si>
  <si>
    <t>105.9744636</t>
  </si>
  <si>
    <t>Nguyễn Thị Ngọc</t>
  </si>
  <si>
    <t>21.45485176</t>
  </si>
  <si>
    <t>105.97677382</t>
  </si>
  <si>
    <t>Nguyễn Thị Tuân</t>
  </si>
  <si>
    <t>21.458735</t>
  </si>
  <si>
    <t>105.9746568</t>
  </si>
  <si>
    <t>Dương Văn Mực</t>
  </si>
  <si>
    <t>21.45557829</t>
  </si>
  <si>
    <t>105.97666062</t>
  </si>
  <si>
    <t>Ngô Quang Lâm</t>
  </si>
  <si>
    <t>21.45457513</t>
  </si>
  <si>
    <t>105.97667434</t>
  </si>
  <si>
    <t>Ngọ Văn Trường</t>
  </si>
  <si>
    <t>Tổ Đoàn Kết</t>
  </si>
  <si>
    <t>21.47168484</t>
  </si>
  <si>
    <t>105.97330593</t>
  </si>
  <si>
    <t>Dương Viết Thao</t>
  </si>
  <si>
    <t>21.47231442</t>
  </si>
  <si>
    <t>105.97116602</t>
  </si>
  <si>
    <t>21.46683616</t>
  </si>
  <si>
    <t>105.97127412</t>
  </si>
  <si>
    <t>Nguyễn Thu Minh</t>
  </si>
  <si>
    <t>21.46958937</t>
  </si>
  <si>
    <t>105.97169587</t>
  </si>
  <si>
    <t>Dương Viết Chuyền</t>
  </si>
  <si>
    <t>2,3,4,10</t>
  </si>
  <si>
    <t>21.47278825</t>
  </si>
  <si>
    <t>105.97129541</t>
  </si>
  <si>
    <t>Trương Thị Tuyết Mơ</t>
  </si>
  <si>
    <t>21.4687291</t>
  </si>
  <si>
    <t>105.9716267</t>
  </si>
  <si>
    <t>Phạm Thị Thanh Nga</t>
  </si>
  <si>
    <t>21.47040388</t>
  </si>
  <si>
    <t>105.97250948</t>
  </si>
  <si>
    <t>Dương Viết Thắng</t>
  </si>
  <si>
    <t>21.47133133</t>
  </si>
  <si>
    <t>105.97283339</t>
  </si>
  <si>
    <t>Dương Viết Hưng</t>
  </si>
  <si>
    <t>21.4690045</t>
  </si>
  <si>
    <t>105.97315924</t>
  </si>
  <si>
    <t>21.46784488</t>
  </si>
  <si>
    <t>105.97213858</t>
  </si>
  <si>
    <t>Dương Văn Biên</t>
  </si>
  <si>
    <t>21.47248199</t>
  </si>
  <si>
    <t>105.97433484</t>
  </si>
  <si>
    <t>Dương Viết Đức</t>
  </si>
  <si>
    <t>2,3,10</t>
  </si>
  <si>
    <t>Tổ Quyết Tiến</t>
  </si>
  <si>
    <t>21.47000363</t>
  </si>
  <si>
    <t>105.97882717</t>
  </si>
  <si>
    <t>Trần Thị Thu Hoài</t>
  </si>
  <si>
    <t>21.46957459</t>
  </si>
  <si>
    <t>105.97819969</t>
  </si>
  <si>
    <t>Dương Thị Hòa</t>
  </si>
  <si>
    <t>21.47035357</t>
  </si>
  <si>
    <t>105.9788606</t>
  </si>
  <si>
    <t>Dương Đình Sơn</t>
  </si>
  <si>
    <t>Tổ Thi Đua</t>
  </si>
  <si>
    <t>21.4673622</t>
  </si>
  <si>
    <t>105.98314099</t>
  </si>
  <si>
    <t>Nguyễn Văn Triệu</t>
  </si>
  <si>
    <t>21.4682263</t>
  </si>
  <si>
    <t>105.98366119</t>
  </si>
  <si>
    <t>Trần Văn Hoan</t>
  </si>
  <si>
    <t>2,3,5,7,10</t>
  </si>
  <si>
    <t>21.4669992</t>
  </si>
  <si>
    <t>105.98290891</t>
  </si>
  <si>
    <t>Đoàn Thị Đào</t>
  </si>
  <si>
    <t>2,3,7,8,10</t>
  </si>
  <si>
    <t>21.46857314</t>
  </si>
  <si>
    <t>105.98383319</t>
  </si>
  <si>
    <t>Phạm Thị Thịnh</t>
  </si>
  <si>
    <t>21.46956792</t>
  </si>
  <si>
    <t>105.98305889</t>
  </si>
  <si>
    <t>21.47054336</t>
  </si>
  <si>
    <t>105.98161743</t>
  </si>
  <si>
    <t>Dương Văn Sơn</t>
  </si>
  <si>
    <t>21.45644785</t>
  </si>
  <si>
    <t>105.9771511</t>
  </si>
  <si>
    <t>Đào Thị Oanh</t>
  </si>
  <si>
    <t>21.45675858</t>
  </si>
  <si>
    <t>105.97761276</t>
  </si>
  <si>
    <t>Nguyễn Thị Hiền Lương</t>
  </si>
  <si>
    <t>21.45671192</t>
  </si>
  <si>
    <t>105.97747171</t>
  </si>
  <si>
    <t>Nguyễn Đức Trung</t>
  </si>
  <si>
    <t>Xã Úc Kỳ</t>
  </si>
  <si>
    <t>21.46839266</t>
  </si>
  <si>
    <t>105.94880124</t>
  </si>
  <si>
    <t>Dương Anh Văn</t>
  </si>
  <si>
    <t>21.46823262</t>
  </si>
  <si>
    <t>105.94871393</t>
  </si>
  <si>
    <t>Dương Quang Trung</t>
  </si>
  <si>
    <t>21.4718933</t>
  </si>
  <si>
    <t>105.9264777</t>
  </si>
  <si>
    <t>Dương Văn Cơ</t>
  </si>
  <si>
    <t>21.46842313</t>
  </si>
  <si>
    <t>105.94871421</t>
  </si>
  <si>
    <t>Dương Văn Quyết</t>
  </si>
  <si>
    <t>21.4639523</t>
  </si>
  <si>
    <t>105.94834429</t>
  </si>
  <si>
    <t>Xóm Ngoài</t>
  </si>
  <si>
    <t>21.4548356</t>
  </si>
  <si>
    <t>105.9452533</t>
  </si>
  <si>
    <t>Dương Văn Tuyến</t>
  </si>
  <si>
    <t>21.45472491</t>
  </si>
  <si>
    <t>105.94510572</t>
  </si>
  <si>
    <t>Nguyễn Văn Huê</t>
  </si>
  <si>
    <t>21.4556298</t>
  </si>
  <si>
    <t>105.9459116</t>
  </si>
  <si>
    <t>Dương Thị Hồng</t>
  </si>
  <si>
    <t>21.45560876</t>
  </si>
  <si>
    <t>105.94663913</t>
  </si>
  <si>
    <t>Dương Thị Thảo</t>
  </si>
  <si>
    <t>21.455497</t>
  </si>
  <si>
    <t>105.9459453</t>
  </si>
  <si>
    <t>Dương Văn Hán</t>
  </si>
  <si>
    <t>21.4555547</t>
  </si>
  <si>
    <t>105.9459419</t>
  </si>
  <si>
    <t>Dương Văn Hùng</t>
  </si>
  <si>
    <t>21.45500232</t>
  </si>
  <si>
    <t>105.94562113</t>
  </si>
  <si>
    <t>Dương Văn Hải</t>
  </si>
  <si>
    <t>21.45508972</t>
  </si>
  <si>
    <t>105.94567888</t>
  </si>
  <si>
    <t>Dương Thị Bao</t>
  </si>
  <si>
    <t>Xóm Múc</t>
  </si>
  <si>
    <t>21.45855014</t>
  </si>
  <si>
    <t>105.94793141</t>
  </si>
  <si>
    <t>Dương Văn Cộng</t>
  </si>
  <si>
    <t>21.45580695</t>
  </si>
  <si>
    <t>105.94813151</t>
  </si>
  <si>
    <t>Dương Thị Mức</t>
  </si>
  <si>
    <t>21.457893373</t>
  </si>
  <si>
    <t>105.94824249</t>
  </si>
  <si>
    <t>Dương Thị Hành</t>
  </si>
  <si>
    <t>21.45786168</t>
  </si>
  <si>
    <t>105.94845865</t>
  </si>
  <si>
    <t>21.45591063</t>
  </si>
  <si>
    <t>105.94588921</t>
  </si>
  <si>
    <t>Dương Thị Nhung</t>
  </si>
  <si>
    <t>21.45846835</t>
  </si>
  <si>
    <t>105.94795528</t>
  </si>
  <si>
    <t>Dương Văn Vy</t>
  </si>
  <si>
    <t>21.45058441</t>
  </si>
  <si>
    <t>105.94739806</t>
  </si>
  <si>
    <t>Dương Văn Lợi</t>
  </si>
  <si>
    <t>Xã Xuân Phương</t>
  </si>
  <si>
    <t>Xóm Đoàn Kết</t>
  </si>
  <si>
    <t>21.4517227</t>
  </si>
  <si>
    <t>105.9508632</t>
  </si>
  <si>
    <t>Dương Quang Sáu</t>
  </si>
  <si>
    <t>21.4525466</t>
  </si>
  <si>
    <t>105.9500019</t>
  </si>
  <si>
    <t>Đồng Thị Chuốt</t>
  </si>
  <si>
    <t>2,4,7,10</t>
  </si>
  <si>
    <t>21.4532785</t>
  </si>
  <si>
    <t>105.9521034</t>
  </si>
  <si>
    <t>Dương Hữu Hòa</t>
  </si>
  <si>
    <t>21.4512909</t>
  </si>
  <si>
    <t>105.9498511</t>
  </si>
  <si>
    <t>Dương Thị Tuyến</t>
  </si>
  <si>
    <t>Xóm Hạnh Phúc</t>
  </si>
  <si>
    <t>21.44779443</t>
  </si>
  <si>
    <t>105.9506278</t>
  </si>
  <si>
    <t>Ngô Quang Trung</t>
  </si>
  <si>
    <t>Xóm Thắng Lợi</t>
  </si>
  <si>
    <t>21.4546671</t>
  </si>
  <si>
    <t>105.9507478</t>
  </si>
  <si>
    <t>Dương Quang Tân</t>
  </si>
  <si>
    <t>21.4546837</t>
  </si>
  <si>
    <t>105.9512906</t>
  </si>
  <si>
    <t>21.4544644</t>
  </si>
  <si>
    <t>105.952676</t>
  </si>
  <si>
    <t>Hoàng Văn Thụ</t>
  </si>
  <si>
    <t>Xóm Tân Sơn 9</t>
  </si>
  <si>
    <t>21.4594314</t>
  </si>
  <si>
    <t>105.9580486</t>
  </si>
  <si>
    <t>Nguyễn Khắc Đông</t>
  </si>
  <si>
    <t>21.4609761</t>
  </si>
  <si>
    <t>105.9580655</t>
  </si>
  <si>
    <t>Dương Đình Tiến</t>
  </si>
  <si>
    <t>21.47677</t>
  </si>
  <si>
    <t>105.9433665</t>
  </si>
  <si>
    <t>Dương Văn Hiệu</t>
  </si>
  <si>
    <t>21.477122</t>
  </si>
  <si>
    <t>105.9416666</t>
  </si>
  <si>
    <t>Dương Văn Chiến</t>
  </si>
  <si>
    <t>21.4647955</t>
  </si>
  <si>
    <t>105.9537099</t>
  </si>
  <si>
    <t>Dương Văn Nhưng</t>
  </si>
  <si>
    <t>Stt</t>
  </si>
  <si>
    <t>Có hay không</t>
  </si>
  <si>
    <t>Yes/No</t>
  </si>
  <si>
    <t>Đủ hay không đủ</t>
  </si>
  <si>
    <t>Enough or Not</t>
  </si>
  <si>
    <t>Có</t>
  </si>
  <si>
    <t>Yes</t>
  </si>
  <si>
    <t>Đủ</t>
  </si>
  <si>
    <t>Enough</t>
  </si>
  <si>
    <t>Không</t>
  </si>
  <si>
    <t>No</t>
  </si>
  <si>
    <t>Không đủ</t>
  </si>
  <si>
    <t>Not enough</t>
  </si>
  <si>
    <t>Giới Tính</t>
  </si>
  <si>
    <t>Nam</t>
  </si>
  <si>
    <t>Male</t>
  </si>
  <si>
    <t>Nữ</t>
  </si>
  <si>
    <t>Female</t>
  </si>
  <si>
    <t>Không Rõ</t>
  </si>
  <si>
    <t>Not Sure</t>
  </si>
  <si>
    <t>Học Vấn</t>
  </si>
  <si>
    <t>Education</t>
  </si>
  <si>
    <t>Mù chữ</t>
  </si>
  <si>
    <t>Cấp 1</t>
  </si>
  <si>
    <t>Cấp 2</t>
  </si>
  <si>
    <t>Cấp 3</t>
  </si>
  <si>
    <t>Học nghề</t>
  </si>
  <si>
    <t>Cao đẳng, Đại Học, Trên Đại Học</t>
  </si>
  <si>
    <t>STT</t>
  </si>
  <si>
    <t>Nghề Nghiệp</t>
  </si>
  <si>
    <t>Occupation</t>
  </si>
  <si>
    <t>Cán bộ viên chức</t>
  </si>
  <si>
    <t>Nông dân/ Ngư dân</t>
  </si>
  <si>
    <t>Tự kinh doanh buôn bán/ dịch vụ</t>
  </si>
  <si>
    <t>Lao động lành nghề</t>
  </si>
  <si>
    <t>Lao động phổ thông</t>
  </si>
  <si>
    <t>Học sinh/ sinh viên</t>
  </si>
  <si>
    <t>Hưu trí</t>
  </si>
  <si>
    <t>Nội trợ</t>
  </si>
  <si>
    <t>Chủ hộ</t>
  </si>
  <si>
    <t>Household head</t>
  </si>
  <si>
    <t>Vợ/chồng</t>
  </si>
  <si>
    <t>Spouse</t>
  </si>
  <si>
    <t>Con</t>
  </si>
  <si>
    <t>Child</t>
  </si>
  <si>
    <t>Cha mẹ</t>
  </si>
  <si>
    <t>Parent</t>
  </si>
  <si>
    <t>Ông bà</t>
  </si>
  <si>
    <t>Grandparent</t>
  </si>
  <si>
    <t>Anh/chị/em ruột</t>
  </si>
  <si>
    <t>Sibling</t>
  </si>
  <si>
    <t>Họ hàng</t>
  </si>
  <si>
    <t>Relative</t>
  </si>
  <si>
    <t>Giúp việc</t>
  </si>
  <si>
    <t>Helper</t>
  </si>
  <si>
    <t>Others</t>
  </si>
  <si>
    <t>Types of House</t>
  </si>
  <si>
    <t>Nhà tranh hoặc tường đất</t>
  </si>
  <si>
    <t>Nhà gỗ truyền thống VN</t>
  </si>
  <si>
    <t>Nhà tường gạch truyền thống 1 tầng (cấp 4)</t>
  </si>
  <si>
    <t>Nhà BTCT tường gạch 1 tầng</t>
  </si>
  <si>
    <t>Nhà BTCT tường gạch 2 tầng trở lên</t>
  </si>
  <si>
    <t>Condition</t>
  </si>
  <si>
    <t>Nhà mới xây không có dấu hiệu hư hỏng</t>
  </si>
  <si>
    <t>Nhà được xây dựng khoảng 5 năm với những hư hỏng nhỏ</t>
  </si>
  <si>
    <t>Nhà xây khoảng 10 năm, hư hỏng nặng cần bảo trì thường xuyên</t>
  </si>
  <si>
    <t>Nhà được xây dựng hơn 10 năm và bị hư hỏng / xuống cấp nghiêm trọng</t>
  </si>
  <si>
    <t>Nhà rất cũ và bị hư hỏng / xuống cấp nghiêm trọng</t>
  </si>
  <si>
    <t>Quyền Sở hữu ngôi nhà</t>
  </si>
  <si>
    <t>Ownership</t>
  </si>
  <si>
    <t>Chủ sở hữu</t>
  </si>
  <si>
    <t>Thuê</t>
  </si>
  <si>
    <t>Giữ nhà</t>
  </si>
  <si>
    <t>Đánh giá hạng kinh tế</t>
  </si>
  <si>
    <t>Economic rank</t>
  </si>
  <si>
    <t>Nghèo</t>
  </si>
  <si>
    <t>Trung bình</t>
  </si>
  <si>
    <t>Khá</t>
  </si>
  <si>
    <t>Giàu</t>
  </si>
  <si>
    <t>Mục đích sử dụng nước</t>
  </si>
  <si>
    <t>Purpose</t>
  </si>
  <si>
    <t>Ăn</t>
  </si>
  <si>
    <t>Uống</t>
  </si>
  <si>
    <t>Tắm</t>
  </si>
  <si>
    <t>Giặt</t>
  </si>
  <si>
    <t>Chất lượng nước</t>
  </si>
  <si>
    <t>Water Quality</t>
  </si>
  <si>
    <t>Nước trong và sạch</t>
  </si>
  <si>
    <t>Nước trong nhưng có mùi</t>
  </si>
  <si>
    <t>Nước đục và có mùi/màu</t>
  </si>
  <si>
    <t>Nước bẩn</t>
  </si>
  <si>
    <t>Phương tiện lưu trữ nước</t>
  </si>
  <si>
    <t>Water Storage Facilities</t>
  </si>
  <si>
    <t>Bể chứa trên cao/treo ( bể Sơn Hà inox, nhựa…)</t>
  </si>
  <si>
    <t xml:space="preserve">Bể ngầm/bể xây </t>
  </si>
  <si>
    <t>Xô</t>
  </si>
  <si>
    <t>Thùng</t>
  </si>
  <si>
    <t>Số tiền đầu tư - triệu VNĐ</t>
  </si>
  <si>
    <t>Dưới 2 triệu</t>
  </si>
  <si>
    <t>Từ 2 đến 3</t>
  </si>
  <si>
    <t>Từ 3 đến 5</t>
  </si>
  <si>
    <t>Từ 5 đến 8</t>
  </si>
  <si>
    <t>Từ 8 đến 10</t>
  </si>
  <si>
    <t>Từ 10 đến 15</t>
  </si>
  <si>
    <t>Từ 15 đến 20</t>
  </si>
  <si>
    <t>Trên 20</t>
  </si>
  <si>
    <t>1-4h sáng</t>
  </si>
  <si>
    <t>4-8h sáng</t>
  </si>
  <si>
    <t>8-12h sáng</t>
  </si>
  <si>
    <t>12-4h chiều</t>
  </si>
  <si>
    <t>4-8h chiều</t>
  </si>
  <si>
    <t>8-12h tối</t>
  </si>
  <si>
    <t>24 giờ</t>
  </si>
  <si>
    <t>18-23 giờ</t>
  </si>
  <si>
    <t>12-17 giờ</t>
  </si>
  <si>
    <t>6-11 giờ</t>
  </si>
  <si>
    <t>&lt; 6 giờ</t>
  </si>
  <si>
    <t>Nước thải được thoát đi đâu?</t>
  </si>
  <si>
    <t>Thoát ra cống thoát nước thải chung</t>
  </si>
  <si>
    <t>Thoát ra công thoát nước mưa</t>
  </si>
  <si>
    <t>Thoát trên bề mặt và tự thấm (ra ao/vườn)</t>
  </si>
  <si>
    <t>Tần suất úng ngập trong năm</t>
  </si>
  <si>
    <t>1-2 lần</t>
  </si>
  <si>
    <t>3-4 lần</t>
  </si>
  <si>
    <t>trên 5 lần</t>
  </si>
  <si>
    <t>Mất bao lâu thì nước do úng ngập mới thoát hết</t>
  </si>
  <si>
    <t>dưới 1 giờ</t>
  </si>
  <si>
    <t>2-3 giờ</t>
  </si>
  <si>
    <t>4-5 giờ</t>
  </si>
  <si>
    <t xml:space="preserve"> trên 5 giờ đến 1 ngày</t>
  </si>
  <si>
    <t>2 ngày</t>
  </si>
  <si>
    <t>3 hoặc trên 3 ngày</t>
  </si>
  <si>
    <t>Mua to kéo dài</t>
  </si>
  <si>
    <t>Địa hình thấp trũng</t>
  </si>
  <si>
    <t>Hệ thống thoát nước kém chất lượng</t>
  </si>
  <si>
    <t>Không có hệ thống thoát nước</t>
  </si>
  <si>
    <t>Phương án/giải pháp tối ưu để phát triển hệ thống thoát nước</t>
  </si>
  <si>
    <t>Xây dựng hệ thống mới</t>
  </si>
  <si>
    <t>Cải tạo lại hệ thống cũ</t>
  </si>
  <si>
    <t>Không cần xây mới hoặc cải tạo</t>
  </si>
  <si>
    <t>Lý do gia đình Ông/Bà chưa có nhà vệ sinh?</t>
  </si>
  <si>
    <t>Không dấu vết</t>
  </si>
  <si>
    <t>Có thể đi ra ao/sông hay cánh đồng/biển</t>
  </si>
  <si>
    <t>Có thể sử dụng chung với nhà khác hoặc sử dụng nhà vệ sinh công cộng</t>
  </si>
  <si>
    <t>Nhà vệ sinh một ngăn / hố đào</t>
  </si>
  <si>
    <t>Toilet dội nước (phân… trực tiếp thải xuống ao / hồ / sông</t>
  </si>
  <si>
    <t>Nhà vệ sinh tự hoại (2 ngăn - 3 ngăn)</t>
  </si>
  <si>
    <t>Nhà vệ sinh thấm / dội nước</t>
  </si>
  <si>
    <t>Nhà vệ sinh 2 ngăn dùng cho nông nghiệp</t>
  </si>
  <si>
    <t>&lt;3 năm</t>
  </si>
  <si>
    <t>3-5 năm</t>
  </si>
  <si>
    <t>5-8 năm</t>
  </si>
  <si>
    <t>8-10 năm</t>
  </si>
  <si>
    <t>&gt;10 năm</t>
  </si>
  <si>
    <t>Thường xuyên</t>
  </si>
  <si>
    <t>Thỉnh thoảng</t>
  </si>
  <si>
    <t>Không bao giờ</t>
  </si>
  <si>
    <t>Bẩn</t>
  </si>
  <si>
    <t>Hơi sạch</t>
  </si>
  <si>
    <t>Sạch</t>
  </si>
  <si>
    <t>Rất sạch</t>
  </si>
  <si>
    <t>Siêu sạch</t>
  </si>
  <si>
    <t>Không biết</t>
  </si>
  <si>
    <t>Hằng ngày</t>
  </si>
  <si>
    <t>2-3 ngày</t>
  </si>
  <si>
    <t>Đảm bảo vệ sinh</t>
  </si>
  <si>
    <t>Nước hay bị ứ đọng tại điểm tập kết rác mỗi khi có mưa xuống</t>
  </si>
  <si>
    <t>Gây ô nhiễm môi trường sống cho các hộ dân sống xung quanh</t>
  </si>
  <si>
    <t>Gây ô nhiễm nguồn nước ngầm</t>
  </si>
  <si>
    <t>Tôi nghĩ nó có thể chứa nhưng tôi không biết chính xác nó là gì</t>
  </si>
  <si>
    <t>Tôi biết chính xác</t>
  </si>
  <si>
    <t>Trong, không màu</t>
  </si>
  <si>
    <t>Không mùi</t>
  </si>
  <si>
    <t>Không có vị khác thường</t>
  </si>
  <si>
    <t>Không có độc tố và vi khuẩn gây bệnh</t>
  </si>
  <si>
    <t>Đã được Bộ Y tế/ Cơ quan nhà nước kiểm định</t>
  </si>
  <si>
    <t>Bảo vệ sức khỏe</t>
  </si>
  <si>
    <t>Tiện lợi</t>
  </si>
  <si>
    <t>Chất lượng nước có thể được đảm bảo không có chất gây ô nhiễm độc hại</t>
  </si>
  <si>
    <t>Môi trường sạch sẽ</t>
  </si>
  <si>
    <t>Giảm chi phí sử dụng nước</t>
  </si>
  <si>
    <t>Điều kiện sống tốt hơn</t>
  </si>
  <si>
    <t>Có thể cung cấp đủ lượng nước liên tục</t>
  </si>
  <si>
    <t>Có cơ hội kinh doanh / dịch vụ</t>
  </si>
  <si>
    <t>Không có bệnh truyền qua nước</t>
  </si>
  <si>
    <t xml:space="preserve">Tôi sẵn sàng kết nối </t>
  </si>
  <si>
    <t>Tôi vẫn có thể sử dụng nguồn nước hiện có của mình vì tôi đã đầu tư vào nó</t>
  </si>
  <si>
    <t>Tôi không chắc vì có thể có nhiều thay đổi về chính sách và phí dịch vụ, điều này đã xảy ra ở các tỉnh thành khác ở Việt Nam.</t>
  </si>
  <si>
    <t>Khác ( ghi rõ)</t>
  </si>
  <si>
    <t>Nếu Có, bao nhiêu phần trăm gia tăng mà ông/bà có thể chi trả và sẵn sàng chi trả?</t>
  </si>
  <si>
    <t>1-5% tăng so với chi phí hiện có</t>
  </si>
  <si>
    <t>5-10% tăng so với chi phí hiện có</t>
  </si>
  <si>
    <t>10-15% tăng so với chi phí hiện có</t>
  </si>
  <si>
    <t>15-20% tăng so với chi phí hiện có</t>
  </si>
  <si>
    <t>Hơn 20%</t>
  </si>
  <si>
    <t>Cụ thể, phí dịch vụ hợp lý mà ông/bà phải trả cho 1 khối nước đã qua xử lý sẽ là bao nhiêu? Hoặc mỗi tháng hộ gia đình có thể chi trả/hộ/tháng</t>
  </si>
  <si>
    <t>5-10 nghìn/m3</t>
  </si>
  <si>
    <t>11-15 nghìn/m3</t>
  </si>
  <si>
    <t>&gt;15 nghìn/m3</t>
  </si>
  <si>
    <t>Cụ thể số tiền là</t>
  </si>
  <si>
    <t>&lt; 50 nghìn/hộ/tháng</t>
  </si>
  <si>
    <t>51-100 nghìn/hộ/tháng</t>
  </si>
  <si>
    <t>101- 150 nghìn/hộ/tháng</t>
  </si>
  <si>
    <t>151-200 nghìn/hộ/tháng</t>
  </si>
  <si>
    <t>&gt; 200 nghìn/hộ/tháng</t>
  </si>
  <si>
    <t>Cụ thể là</t>
  </si>
  <si>
    <t>Không, tôi muốn giữ đất của mình cho mục đích trang trại / nông nghiệp</t>
  </si>
  <si>
    <t>Tôi có thể cân nhắc nếu phí bồi thường là hợp lý</t>
  </si>
  <si>
    <t>21.45864311</t>
  </si>
  <si>
    <t>105.98024152</t>
  </si>
  <si>
    <t>Dương Đình Nhuận</t>
  </si>
  <si>
    <t>21.46581861</t>
  </si>
  <si>
    <t>105.97503731</t>
  </si>
  <si>
    <t>Dương Thị Mận</t>
  </si>
  <si>
    <t>21.46589404</t>
  </si>
  <si>
    <t>105.97505264</t>
  </si>
  <si>
    <t>21.46781845</t>
  </si>
  <si>
    <t>105.97217454</t>
  </si>
  <si>
    <t>21.468302</t>
  </si>
  <si>
    <t>105.9730351</t>
  </si>
  <si>
    <t>Ngô Viết Sơn</t>
  </si>
  <si>
    <t>Tổ Úc Sơn</t>
  </si>
  <si>
    <t>21.46467412</t>
  </si>
  <si>
    <t>105.97640822</t>
  </si>
  <si>
    <t>Dương Viết Quyền</t>
  </si>
  <si>
    <t>21.46605967</t>
  </si>
  <si>
    <t>105.97511603</t>
  </si>
  <si>
    <t>Dương Viết Thống</t>
  </si>
  <si>
    <t>21.46541147</t>
  </si>
  <si>
    <t>105.9756977</t>
  </si>
  <si>
    <t>Đỗ Đăng Nguyên</t>
  </si>
  <si>
    <t>21.46559798</t>
  </si>
  <si>
    <t>105.97540906</t>
  </si>
  <si>
    <t>Dương Thị Lý</t>
  </si>
  <si>
    <t>21.46385071</t>
  </si>
  <si>
    <t>105.97763622</t>
  </si>
  <si>
    <t>Dương Thị Thuỷ</t>
  </si>
  <si>
    <t>21.46351414</t>
  </si>
  <si>
    <t>105.97801575</t>
  </si>
  <si>
    <t>Dương Viết Ninh</t>
  </si>
  <si>
    <t>21.46569676</t>
  </si>
  <si>
    <t>105.9754619</t>
  </si>
  <si>
    <t>Đỗ Trung Thảo</t>
  </si>
  <si>
    <t>21.4667102</t>
  </si>
  <si>
    <t>105.98180682</t>
  </si>
  <si>
    <t>Dương Đình Quyền</t>
  </si>
  <si>
    <t>Tổ Quyết Tiến 1</t>
  </si>
  <si>
    <t>21.46762411</t>
  </si>
  <si>
    <t>105.98078014</t>
  </si>
  <si>
    <t>Nguyễn Thanh Dương</t>
  </si>
  <si>
    <t>21.46626637</t>
  </si>
  <si>
    <t>105.98137928</t>
  </si>
  <si>
    <t>Dương Văn Thanh</t>
  </si>
  <si>
    <t>21.47523233</t>
  </si>
  <si>
    <t>105.98096417</t>
  </si>
  <si>
    <t>Trần Văn Quân</t>
  </si>
  <si>
    <t>21.4727243</t>
  </si>
  <si>
    <t>105.9800201</t>
  </si>
  <si>
    <t>Nguyễn Văn Huệ</t>
  </si>
  <si>
    <t>21.46975286</t>
  </si>
  <si>
    <t>105.97988457</t>
  </si>
  <si>
    <t>Dương Thế Thu</t>
  </si>
  <si>
    <t>18/7/2022</t>
  </si>
  <si>
    <t>Xã Dương Thành</t>
  </si>
  <si>
    <t>Xóm Núi 4</t>
  </si>
  <si>
    <t>21.4214</t>
  </si>
  <si>
    <t>106.0271</t>
  </si>
  <si>
    <t>Nguyễn Văn Ty</t>
  </si>
  <si>
    <t>1,14</t>
  </si>
  <si>
    <t>2,3,4,5</t>
  </si>
  <si>
    <t>2,3,4,5,6,7,8,10</t>
  </si>
  <si>
    <t>Xóm Núi</t>
  </si>
  <si>
    <t>21.4213</t>
  </si>
  <si>
    <t>Vũ Thị Luyến</t>
  </si>
  <si>
    <t>2,4,5,7,9,10</t>
  </si>
  <si>
    <t>Do toàn dân quyết định</t>
  </si>
  <si>
    <t>Xã Thanh Ninh</t>
  </si>
  <si>
    <t>Xóm Quán</t>
  </si>
  <si>
    <t>21.4189</t>
  </si>
  <si>
    <t>106.0044</t>
  </si>
  <si>
    <t>Trần Thị Quý</t>
  </si>
  <si>
    <t>2,4,5,6</t>
  </si>
  <si>
    <t>2,4,5,7,8,9,10</t>
  </si>
  <si>
    <t>21.4187</t>
  </si>
  <si>
    <t>Trần Thị Dung</t>
  </si>
  <si>
    <t>2,3,4,5,7,8,10</t>
  </si>
  <si>
    <t>21.4183</t>
  </si>
  <si>
    <t>106.0045</t>
  </si>
  <si>
    <t>2,3,5,7,8</t>
  </si>
  <si>
    <t>21.4190</t>
  </si>
  <si>
    <t>Đỗ Văn Nghĩa</t>
  </si>
  <si>
    <t>2,3,4,5,7,10</t>
  </si>
  <si>
    <t>106.0046</t>
  </si>
  <si>
    <t>Nguyễn Thị Xuân</t>
  </si>
  <si>
    <t>21.4200</t>
  </si>
  <si>
    <t>106.0030</t>
  </si>
  <si>
    <t>Nguyễn Văn Quang</t>
  </si>
  <si>
    <t>2,4,5</t>
  </si>
  <si>
    <t>2,4,5,6,7,10</t>
  </si>
  <si>
    <t>Xóm Ca</t>
  </si>
  <si>
    <t>21.418</t>
  </si>
  <si>
    <t>105.9784</t>
  </si>
  <si>
    <t>Nguyễn Thị Ngân</t>
  </si>
  <si>
    <t>2,3,4,5,6,7</t>
  </si>
  <si>
    <t>21.4230</t>
  </si>
  <si>
    <t>105.9801</t>
  </si>
  <si>
    <t>2,3,4,5,7</t>
  </si>
  <si>
    <t>21.4191</t>
  </si>
  <si>
    <t>105.9783</t>
  </si>
  <si>
    <t>Nguyễn Thị Vách</t>
  </si>
  <si>
    <t>Nhiễm độc nước đen</t>
  </si>
  <si>
    <t>2,4,5,6,7</t>
  </si>
  <si>
    <t>21.4197</t>
  </si>
  <si>
    <t>Nguyễn Thị Phong</t>
  </si>
  <si>
    <t>21.4196</t>
  </si>
  <si>
    <t>105.9781</t>
  </si>
  <si>
    <t>Nguyễn Thị Liễu</t>
  </si>
  <si>
    <t>2,4,5,7</t>
  </si>
  <si>
    <t>21.4209</t>
  </si>
  <si>
    <t>105.9800</t>
  </si>
  <si>
    <t>Ngô Thị Xuyên</t>
  </si>
  <si>
    <t>2,4,6</t>
  </si>
  <si>
    <t>21.4181</t>
  </si>
  <si>
    <t>105.9786</t>
  </si>
  <si>
    <t>Nguyễn Ngọc Ánh</t>
  </si>
  <si>
    <t>21.4185</t>
  </si>
  <si>
    <t>105.9789</t>
  </si>
  <si>
    <t>Nguyễn Thị Huyền</t>
  </si>
  <si>
    <t>2,3,4,5,6,7,8</t>
  </si>
  <si>
    <t xml:space="preserve">Xóm Trại </t>
  </si>
  <si>
    <t>21.4163</t>
  </si>
  <si>
    <t>105.9941</t>
  </si>
  <si>
    <t>2,3,4,5,6,7,8,9,10</t>
  </si>
  <si>
    <t xml:space="preserve">Xóm Trại Điện </t>
  </si>
  <si>
    <t>21.4232</t>
  </si>
  <si>
    <t>105.9735</t>
  </si>
  <si>
    <t>Nguyễn Xuân Ngang</t>
  </si>
  <si>
    <t>2,3,4,5,7,8</t>
  </si>
  <si>
    <t>21.4234</t>
  </si>
  <si>
    <t>105.9745</t>
  </si>
  <si>
    <t>Nguyễn Thị Quang</t>
  </si>
  <si>
    <t>21.426</t>
  </si>
  <si>
    <t>105.9728</t>
  </si>
  <si>
    <t>Trần Thị Bộ</t>
  </si>
  <si>
    <t>1,3</t>
  </si>
  <si>
    <t>2,3,5,6,7,10</t>
  </si>
  <si>
    <t>105.9683</t>
  </si>
  <si>
    <t>Nguyễn Quốc Vinh</t>
  </si>
  <si>
    <t>21.4245</t>
  </si>
  <si>
    <t>105.9733</t>
  </si>
  <si>
    <t>Nguyễn Văn Chiến</t>
  </si>
  <si>
    <t>105.9732</t>
  </si>
  <si>
    <t>Nguyễn Văn Binh</t>
  </si>
  <si>
    <t>21.4251</t>
  </si>
  <si>
    <t>105.9739</t>
  </si>
  <si>
    <t>Nguyễn Thị Hiển</t>
  </si>
  <si>
    <t>21.4247</t>
  </si>
  <si>
    <t>105.9741</t>
  </si>
  <si>
    <t>Nguyễn Thị Thuyết</t>
  </si>
  <si>
    <t>2,5,7</t>
  </si>
  <si>
    <t>21.4237</t>
  </si>
  <si>
    <t>105.9738</t>
  </si>
  <si>
    <t>Nguyễn Đại Đao</t>
  </si>
  <si>
    <t>3,5,10</t>
  </si>
  <si>
    <t>Fridge</t>
  </si>
  <si>
    <t>Air conditioner</t>
  </si>
  <si>
    <t>Washing machine</t>
  </si>
  <si>
    <t>Water heater for bath</t>
  </si>
  <si>
    <t>Computer/Laptop</t>
  </si>
  <si>
    <t>Landline/Mobile</t>
  </si>
  <si>
    <t>ADSL internet for home connection</t>
  </si>
  <si>
    <t>Expensive furniture</t>
  </si>
  <si>
    <t>Water pump</t>
  </si>
  <si>
    <t>Type of houses</t>
  </si>
  <si>
    <t>Conditions of houses</t>
  </si>
  <si>
    <t>Ownership of the house</t>
  </si>
  <si>
    <t>Total monthly Household Expenses</t>
  </si>
  <si>
    <t>House rental</t>
  </si>
  <si>
    <t>Food/Groceries</t>
  </si>
  <si>
    <t>Health Care</t>
  </si>
  <si>
    <t>Gas, coal</t>
  </si>
  <si>
    <t>Electricity</t>
  </si>
  <si>
    <t>Communication (phone)</t>
  </si>
  <si>
    <t>Bottled/mineralized water</t>
  </si>
  <si>
    <t>Clean water excluding bottled/mineralized water)</t>
  </si>
  <si>
    <t>Cleaning services</t>
  </si>
  <si>
    <t>House repairmen/ maintenance</t>
  </si>
  <si>
    <t>Investment in farming/gardening</t>
  </si>
  <si>
    <t>Investment in business</t>
  </si>
  <si>
    <t>Transportation</t>
  </si>
  <si>
    <t>Entertainments (Drinking, smoking, partying)</t>
  </si>
  <si>
    <t>Other</t>
  </si>
  <si>
    <t>Recheck for total</t>
  </si>
  <si>
    <t>Total Income</t>
  </si>
  <si>
    <t>Family-owned Agriculture Works (e.g., rice, crops, farming, animal husbandry)</t>
  </si>
  <si>
    <t>Fixed wage paid by the employer</t>
  </si>
  <si>
    <t>Pension</t>
  </si>
  <si>
    <t>Self-business (sale/service)</t>
  </si>
  <si>
    <t>Saving</t>
  </si>
  <si>
    <t>Gifted by children/relatives</t>
  </si>
  <si>
    <t>Off crop season part time works</t>
  </si>
  <si>
    <t>Recheck</t>
  </si>
  <si>
    <t>How do you rank your household financial situation/incomes in comparison with neighboring families</t>
  </si>
  <si>
    <t>Surveyor’s Rating</t>
  </si>
  <si>
    <t>Does your family live affordably with the current income?</t>
  </si>
  <si>
    <t>If you answer No, please indicate how much total income (VND) per month that you will think your family can live affordably?</t>
  </si>
  <si>
    <t>Bottled water (10 litters, 0.5 litter)</t>
  </si>
  <si>
    <t>Clean water (non-bottled water) provided via a supply network</t>
  </si>
  <si>
    <t>Using additional Filter</t>
  </si>
  <si>
    <t>Rainwater</t>
  </si>
  <si>
    <t>Well water</t>
  </si>
  <si>
    <t>Dug well water</t>
  </si>
  <si>
    <t>Surface water (pond, river, lake)</t>
  </si>
  <si>
    <t>Clean water supplied by bulk tank (transported by vehicles)</t>
  </si>
  <si>
    <t>Quality</t>
  </si>
  <si>
    <t>How much (in cubic meter – m3) on average is the volume of water used for domestic consumption?</t>
  </si>
  <si>
    <t>Is that volume sufficient/enough for domestic consumption?</t>
  </si>
  <si>
    <t>If not enough, kindly specify the volume of water that you think to be enough</t>
  </si>
  <si>
    <t>Which of the following storage facilities do you have in your house?</t>
  </si>
  <si>
    <t>Estimate future storage volume (m3)</t>
  </si>
  <si>
    <t>Remark</t>
  </si>
  <si>
    <t>Are you aware of any source of risk/hazard in your area that might affect the quality of the existing water sources</t>
  </si>
  <si>
    <t>Over the last 10 years, how much did you spend on constructing/developing your existing water sources, connection, equipment and storage tanks?</t>
  </si>
  <si>
    <t>If not enough, then the shortage of water happens to be in which season of the years</t>
  </si>
  <si>
    <t>Do you know where the domestic wastewater of households in the community is drained?</t>
  </si>
  <si>
    <t xml:space="preserve">Where is the wastewater of households in your group/family area being drained? </t>
  </si>
  <si>
    <t>In the community where you live (in the group/cluster), Has there ever been a flood?</t>
  </si>
  <si>
    <t>On average, how many times does flooding happen a year? (choose 1 option)</t>
  </si>
  <si>
    <t>When a flood occurs, how long does it take for the water to recede? (choose 1 option)</t>
  </si>
  <si>
    <t>What is the cause of the flooding?</t>
  </si>
  <si>
    <t>Which of the following options do you think the best solution for short to medium development of community drainage system?</t>
  </si>
  <si>
    <t>Does your family have its own toilet?</t>
  </si>
  <si>
    <t>What is the reason for not having owned toilet in your family?</t>
  </si>
  <si>
    <t>What is the type of toilet in your house?</t>
  </si>
  <si>
    <t>How old is your toilet?</t>
  </si>
  <si>
    <t>Does your family make compost of fertilizer for crops?</t>
  </si>
  <si>
    <t xml:space="preserve">If Yes, how long do you usually compost before bringing it out to fertilize? </t>
  </si>
  <si>
    <t>Have you ever applied fresh (un-composted) fertilizer directly to plants? (Choose 1 option)</t>
  </si>
  <si>
    <t>Surveyor evaluates the level of hygiene as he observes the house.</t>
  </si>
  <si>
    <t>Burn/bury in your garden</t>
  </si>
  <si>
    <t>Brought to public landfill</t>
  </si>
  <si>
    <t>Pour into barns</t>
  </si>
  <si>
    <t>Throw in the field/bush/crown/pond/canal</t>
  </si>
  <si>
    <t>The cleaning team collects garbage every day</t>
  </si>
  <si>
    <t>Does your family separate solid waste and general waste before taking it out for dumping/burning/burial? (Choose 1 option)</t>
  </si>
  <si>
    <t>Does your family have to pay for garbage collection?</t>
  </si>
  <si>
    <t>How often is the waste collected?</t>
  </si>
  <si>
    <t>Approximately how far is the distance from your family to the garbage collection point ________km?</t>
  </si>
  <si>
    <t>In your opinion, does the garbage collection site meet hygienic standards in the community?</t>
  </si>
  <si>
    <t>In your opinion, are there any outstanding environmental problems in the community?</t>
  </si>
  <si>
    <t>Flooding in the rainy season</t>
  </si>
  <si>
    <t>Garbage is not collected and thrown indiscriminately</t>
  </si>
  <si>
    <t>Don't provide clean water</t>
  </si>
  <si>
    <t>Pollution of domestic water from underground wells/river water</t>
  </si>
  <si>
    <t>There is no proper, hygienic latrine</t>
  </si>
  <si>
    <t>Pollution from wastewater</t>
  </si>
  <si>
    <t>Lack of drainage system</t>
  </si>
  <si>
    <t>Air pollution /smog</t>
  </si>
  <si>
    <t>Noise pollution</t>
  </si>
  <si>
    <t>Vegetables contaminated with drugs</t>
  </si>
  <si>
    <t>Flu</t>
  </si>
  <si>
    <t>Headache</t>
  </si>
  <si>
    <t xml:space="preserve"> Diarrhea</t>
  </si>
  <si>
    <t>Dysentery</t>
  </si>
  <si>
    <t>Dengue</t>
  </si>
  <si>
    <t>Malaria</t>
  </si>
  <si>
    <t>Cholera</t>
  </si>
  <si>
    <t>Eye diseases</t>
  </si>
  <si>
    <t>Respiratory diseases</t>
  </si>
  <si>
    <t>Gynecological</t>
  </si>
  <si>
    <t>Helminths</t>
  </si>
  <si>
    <t>Hepatitis A</t>
  </si>
  <si>
    <t>Dermatology</t>
  </si>
  <si>
    <t>Stomach diseases</t>
  </si>
  <si>
    <t>Cancer</t>
  </si>
  <si>
    <t>Food poisoning</t>
  </si>
  <si>
    <t>Amoebiasis</t>
  </si>
  <si>
    <t xml:space="preserve">In the past month, has anyone in your family suffered from the diseases mentioned above? </t>
  </si>
  <si>
    <t>In your opinion, is the water source used by the household for eating/drinking contaminated/poisonous?</t>
  </si>
  <si>
    <t xml:space="preserve">In your opinion, what kind of water is called good/clean/safe water, please name those standards? </t>
  </si>
  <si>
    <t>Do you think about the benefits if the locality is invested in building a centralized portable water treatment plant and a distribution system?</t>
  </si>
  <si>
    <t>Are you willing to connect to the network if the charge is affordable? Or you still prefer to use the existing water source.</t>
  </si>
  <si>
    <t>For having more reliable water supply and better quality of water, are you willing to pay additional expenses on top of existing expense for water consumption?</t>
  </si>
  <si>
    <t>If No, what is the reason leading to your decision?</t>
  </si>
  <si>
    <t>If Yes, how many percentage of increase that you can afford and willing to pay for?</t>
  </si>
  <si>
    <t>Specifically, what will be the affordable service charge for you to pay for 1 cubic of treated water? Or per month</t>
  </si>
  <si>
    <t>Value of …... In VND/m3</t>
  </si>
  <si>
    <t>Value of …..thousands/household/month</t>
  </si>
  <si>
    <t>Aside from paying for monthly water fee, are you willing to pay for initial investment cost for connection pipes, pumps, and new storage tank (if required) to the nearest new water distribution pipe, which will be likely located in nearby road or pathway?</t>
  </si>
  <si>
    <t>If Yes, what will be the maximum amount of investment that you think you can invest?</t>
  </si>
  <si>
    <t>First investment amount?</t>
  </si>
  <si>
    <t>If the WTP is selected to be in your farm/agriculture land, are you willing to collaborate with the developer and local authority for site compensation and clearance?</t>
  </si>
  <si>
    <t>Illiterature</t>
  </si>
  <si>
    <t>Primary</t>
  </si>
  <si>
    <t>Junior High school</t>
  </si>
  <si>
    <t>High School</t>
  </si>
  <si>
    <t>Occupational</t>
  </si>
  <si>
    <t>Graduate</t>
  </si>
  <si>
    <t>Government staff</t>
  </si>
  <si>
    <t>Farmer</t>
  </si>
  <si>
    <t>Self-business</t>
  </si>
  <si>
    <t>Skill labour</t>
  </si>
  <si>
    <t>Non-skill labor</t>
  </si>
  <si>
    <t>Student</t>
  </si>
  <si>
    <t>Retired</t>
  </si>
  <si>
    <t>House keeping</t>
  </si>
  <si>
    <t>Cottage or Soil Wall</t>
  </si>
  <si>
    <t>Traditional Vietnamese Wooden house</t>
  </si>
  <si>
    <t>Traditional brick house 1 floor (level 4)</t>
  </si>
  <si>
    <t>RC frame with brick wall 1 floor</t>
  </si>
  <si>
    <t>RC frame with brick wall 2 floor or above</t>
  </si>
  <si>
    <t>Newly constructed house with no sign of damage</t>
  </si>
  <si>
    <t>House constructed about 5 years with minor damages</t>
  </si>
  <si>
    <t>House constructed about 10 years old with considerable damages that need frequent maintenance</t>
  </si>
  <si>
    <t>House is very old and with severe damages/deteriorations</t>
  </si>
  <si>
    <t>House constructed more than 10 years old and have significant damages/deteriorations</t>
  </si>
  <si>
    <t>Owned</t>
  </si>
  <si>
    <t>Rented</t>
  </si>
  <si>
    <t>Care taking</t>
  </si>
  <si>
    <t>Poor</t>
  </si>
  <si>
    <t>Average</t>
  </si>
  <si>
    <t>Well-off</t>
  </si>
  <si>
    <t>Rich</t>
  </si>
  <si>
    <t>Cooking</t>
  </si>
  <si>
    <t>Drinking</t>
  </si>
  <si>
    <t>Bathing</t>
  </si>
  <si>
    <t>Washing</t>
  </si>
  <si>
    <t xml:space="preserve">Water is clear and clean </t>
  </si>
  <si>
    <t xml:space="preserve">The water is clear but smells   </t>
  </si>
  <si>
    <t xml:space="preserve">Not clear and smell/color    </t>
  </si>
  <si>
    <t>Dust</t>
  </si>
  <si>
    <t>Overhead tank</t>
  </si>
  <si>
    <t>Underground tank</t>
  </si>
  <si>
    <t>Bucket</t>
  </si>
  <si>
    <t>Drum</t>
  </si>
  <si>
    <t>less than 2 million VND</t>
  </si>
  <si>
    <t>2 million - 3 million VND</t>
  </si>
  <si>
    <t>3 million – 5 million VND</t>
  </si>
  <si>
    <t>5 million – 8 million VND</t>
  </si>
  <si>
    <t>8 million -10 million VND</t>
  </si>
  <si>
    <t>10 million to 15 million VND</t>
  </si>
  <si>
    <t>15 million to 20 million VND</t>
  </si>
  <si>
    <t>More than 20 million</t>
  </si>
  <si>
    <t>1-4 AM</t>
  </si>
  <si>
    <t>4-8AM</t>
  </si>
  <si>
    <t>8-12PM</t>
  </si>
  <si>
    <t>12PM-4PM</t>
  </si>
  <si>
    <t>4-8PM</t>
  </si>
  <si>
    <t>8-12AM</t>
  </si>
  <si>
    <t>24 hours</t>
  </si>
  <si>
    <t>18-23 hours</t>
  </si>
  <si>
    <t>12-17 hours</t>
  </si>
  <si>
    <t>6-11 hours</t>
  </si>
  <si>
    <t>&lt; 6 hours</t>
  </si>
  <si>
    <t>common sewage drain</t>
  </si>
  <si>
    <t>rain water drain</t>
  </si>
  <si>
    <t>surface run-off and self-permeable</t>
  </si>
  <si>
    <t>Wastewater discharge to</t>
  </si>
  <si>
    <t>Frequency</t>
  </si>
  <si>
    <t>1-2 times</t>
  </si>
  <si>
    <t>3-4 times</t>
  </si>
  <si>
    <t>More than 5 times</t>
  </si>
  <si>
    <t>Draining Time</t>
  </si>
  <si>
    <t>less than 1 hour</t>
  </si>
  <si>
    <t>2-3 hours</t>
  </si>
  <si>
    <t>4-5 hours</t>
  </si>
  <si>
    <t>&gt;5  hours to 1 day</t>
  </si>
  <si>
    <t>2 days</t>
  </si>
  <si>
    <t>&gt;3 days</t>
  </si>
  <si>
    <t>Cause of Flooding</t>
  </si>
  <si>
    <t>Intense long heavy rain</t>
  </si>
  <si>
    <t>Low terrain/elevation</t>
  </si>
  <si>
    <t>Poor and insufficient drainage system</t>
  </si>
  <si>
    <t>No drainage system</t>
  </si>
  <si>
    <t>Optimal Solution</t>
  </si>
  <si>
    <t>Build a new system</t>
  </si>
  <si>
    <t>Major renovate existing system</t>
  </si>
  <si>
    <t>Do Nothing</t>
  </si>
  <si>
    <t>Reasons</t>
  </si>
  <si>
    <t>No footprint</t>
  </si>
  <si>
    <t>Can poo in nearby pond/ river, field, sea</t>
  </si>
  <si>
    <t>Can use with other houses or use community toilet</t>
  </si>
  <si>
    <t>Single compartment/digging toilet</t>
  </si>
  <si>
    <t>Toilet flushing (feces. directly discharged into ponds/lakes/rivers</t>
  </si>
  <si>
    <t>Septic toilet (2 compartments - 3 compartments)</t>
  </si>
  <si>
    <t>Absorbent/flushing toilets</t>
  </si>
  <si>
    <t>Toilet with 2 compartments for agriculture</t>
  </si>
  <si>
    <t>Type of Toilet Being Used</t>
  </si>
  <si>
    <t>Ages of Toilet System</t>
  </si>
  <si>
    <t>&lt;3 years</t>
  </si>
  <si>
    <t>3-5 years</t>
  </si>
  <si>
    <t>5-8 years</t>
  </si>
  <si>
    <t>8-10 years</t>
  </si>
  <si>
    <t>10 years plus</t>
  </si>
  <si>
    <t>Regularly</t>
  </si>
  <si>
    <t>Sometimes</t>
  </si>
  <si>
    <t>Never</t>
  </si>
  <si>
    <t xml:space="preserve">Surveyors to Evaluate the hygiene </t>
  </si>
  <si>
    <t>Not Clean</t>
  </si>
  <si>
    <t>Somewhat clean</t>
  </si>
  <si>
    <t>Clean</t>
  </si>
  <si>
    <t>Very clean</t>
  </si>
  <si>
    <t>Super clean</t>
  </si>
  <si>
    <t>Often</t>
  </si>
  <si>
    <t>Do not know</t>
  </si>
  <si>
    <t>Daily</t>
  </si>
  <si>
    <t>2-3 days</t>
  </si>
  <si>
    <t>Hygienic of Garbage Collection Site</t>
  </si>
  <si>
    <t>Hygiene</t>
  </si>
  <si>
    <t>Water often stagnates at the garbage collection point when it rains</t>
  </si>
  <si>
    <t>Contaminating the living environment for the surrounding households</t>
  </si>
  <si>
    <t>Pollution of underground water</t>
  </si>
  <si>
    <t>Contaiminated Water Source</t>
  </si>
  <si>
    <t>might contain but don’t know exactly</t>
  </si>
  <si>
    <t>I know exactly what they are</t>
  </si>
  <si>
    <t>Clear and colorless</t>
  </si>
  <si>
    <t>No unusual taste</t>
  </si>
  <si>
    <t>No toxins and pathogenic bacteria</t>
  </si>
  <si>
    <t>Odorless</t>
  </si>
  <si>
    <t>Has been inspected by MoH/Stage agency</t>
  </si>
  <si>
    <t>Knowledge on water quality</t>
  </si>
  <si>
    <t>Knowledge on Benefits of WTP</t>
  </si>
  <si>
    <t>Health protection</t>
  </si>
  <si>
    <t>Convenient</t>
  </si>
  <si>
    <t>Quality of water can be guaranteed without harmful contaminants</t>
  </si>
  <si>
    <t>Clean environment</t>
  </si>
  <si>
    <t>Reduce cost for water use</t>
  </si>
  <si>
    <t>Better living conditions</t>
  </si>
  <si>
    <t>Sufficient amount of water can be delivered continuously</t>
  </si>
  <si>
    <t>Have a business/service opportunity</t>
  </si>
  <si>
    <t>No water borne disease</t>
  </si>
  <si>
    <t>Willingness to Connect</t>
  </si>
  <si>
    <t>I am willing to connect to the network</t>
  </si>
  <si>
    <t>I still can use my existing water source because I have already invested in it</t>
  </si>
  <si>
    <t>I am unsure and uncertain as there can be a lot of change in policies and service charges, which already happened in other provinces in Vietnam</t>
  </si>
  <si>
    <t>1-5% of increase in existing expense</t>
  </si>
  <si>
    <t>5-10% of increase in existing expense</t>
  </si>
  <si>
    <t>10-15% of increase in existing expense</t>
  </si>
  <si>
    <t>15-20% of increase in existing expense</t>
  </si>
  <si>
    <t>More than 20%</t>
  </si>
  <si>
    <t xml:space="preserve">Affordable Service Charge </t>
  </si>
  <si>
    <t>5-10 thousands/m3</t>
  </si>
  <si>
    <t>11-15 thousands/m3</t>
  </si>
  <si>
    <t>Specific amount</t>
  </si>
  <si>
    <t>&gt;15 thousands/m3</t>
  </si>
  <si>
    <t>&lt;50 thousands/household/month</t>
  </si>
  <si>
    <t>51-100 thousands/household/month</t>
  </si>
  <si>
    <t>101-150 thousands/household/month</t>
  </si>
  <si>
    <t>151-200 thousands/household/month</t>
  </si>
  <si>
    <t>&gt;200 thousands/household/month</t>
  </si>
  <si>
    <t>Maximum Investment Allowance</t>
  </si>
  <si>
    <t>No, I want to keep my land for farm/agriculture purpose</t>
  </si>
  <si>
    <t>I might consider if the compensation fee is about right</t>
  </si>
  <si>
    <t>Site Clearance Collaboration</t>
  </si>
  <si>
    <t>Willing to Pay - in Percentage</t>
  </si>
  <si>
    <t>Frequency of Waste Collection</t>
  </si>
  <si>
    <t>Solid Waste Separation</t>
  </si>
  <si>
    <t>Fresh Fertilizer Directly to Plants?</t>
  </si>
  <si>
    <t>Availability in a Day</t>
  </si>
  <si>
    <t>Thị Trấn/Xã</t>
  </si>
  <si>
    <t>Xã Thượng Đình</t>
  </si>
  <si>
    <t>Huong Son</t>
  </si>
  <si>
    <t>Bao Ly</t>
  </si>
  <si>
    <t>Diem Thuy</t>
  </si>
  <si>
    <t>Duong Thanh</t>
  </si>
  <si>
    <t>Kha Son</t>
  </si>
  <si>
    <t>Luong Phu</t>
  </si>
  <si>
    <t>Nha Long</t>
  </si>
  <si>
    <t>Tan Khanh</t>
  </si>
  <si>
    <t>Thanh Ninh</t>
  </si>
  <si>
    <t>Thuong Dinh</t>
  </si>
  <si>
    <t>Uc Ky</t>
  </si>
  <si>
    <t>Xuan Phuong</t>
  </si>
  <si>
    <t>a</t>
  </si>
  <si>
    <t>b</t>
  </si>
  <si>
    <t>c</t>
  </si>
  <si>
    <t>d</t>
  </si>
  <si>
    <t>e</t>
  </si>
  <si>
    <t>21.440231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</si>
</sst>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d\-mmm\-yy;@"/>
    <numFmt numFmtId="165" formatCode="_(* #,##0_);_(* \(#,##0\);_(* &quot;-&quot;??_);_(@_)"/>
    <numFmt numFmtId="166" formatCode="0.00_ "/>
  </numFmts>
  <fonts count="10">
    <font>
      <sz val="11"/>
      <color theme="1"/>
      <name val="Calibri"/>
      <charset val="134"/>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Times New Roman"/>
      <family val="1"/>
    </font>
    <font>
      <sz val="11"/>
      <color theme="1"/>
      <name val="Calibri"/>
      <family val="2"/>
      <scheme val="minor"/>
    </font>
    <font>
      <sz val="11"/>
      <name val="Calibri"/>
      <family val="2"/>
      <scheme val="minor"/>
    </font>
    <font>
      <b/>
      <sz val="11"/>
      <name val="Calibri"/>
      <family val="2"/>
      <scheme val="minor"/>
    </font>
    <font>
      <b/>
      <sz val="11"/>
      <color theme="1"/>
      <name val="Times New Roman"/>
      <family val="1"/>
    </font>
    <font>
      <sz val="8"/>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7" tint="0.79995117038483843"/>
        <bgColor indexed="64"/>
      </patternFill>
    </fill>
    <fill>
      <patternFill patternType="solid">
        <fgColor theme="9" tint="-0.249977111117893"/>
        <bgColor indexed="64"/>
      </patternFill>
    </fill>
    <fill>
      <patternFill patternType="solid">
        <fgColor theme="4" tint="0.59999389629810485"/>
        <bgColor indexed="64"/>
      </patternFill>
    </fill>
    <fill>
      <patternFill patternType="solid">
        <fgColor theme="7" tint="0.3999450666829432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rgb="FF92D050"/>
        <bgColor indexed="64"/>
      </patternFill>
    </fill>
    <fill>
      <patternFill patternType="solid">
        <fgColor theme="5" tint="0.39994506668294322"/>
        <bgColor indexed="64"/>
      </patternFill>
    </fill>
    <fill>
      <patternFill patternType="solid">
        <fgColor theme="8" tint="0.39994506668294322"/>
        <bgColor indexed="64"/>
      </patternFill>
    </fill>
    <fill>
      <patternFill patternType="solid">
        <fgColor rgb="FF00B050"/>
        <bgColor indexed="64"/>
      </patternFill>
    </fill>
    <fill>
      <patternFill patternType="solid">
        <fgColor rgb="FFFFC000"/>
        <bgColor indexed="64"/>
      </patternFill>
    </fill>
    <fill>
      <patternFill patternType="solid">
        <fgColor theme="7" tint="0.79998168889431442"/>
        <bgColor indexed="64"/>
      </patternFill>
    </fill>
    <fill>
      <patternFill patternType="solid">
        <fgColor rgb="FFFF0000"/>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2">
    <xf numFmtId="0" fontId="0" fillId="0" borderId="0"/>
    <xf numFmtId="43" fontId="5" fillId="0" borderId="0" applyFont="0" applyFill="0" applyBorder="0" applyAlignment="0" applyProtection="0"/>
  </cellStyleXfs>
  <cellXfs count="75">
    <xf numFmtId="0" fontId="0" fillId="0" borderId="0" xfId="0"/>
    <xf numFmtId="0" fontId="3" fillId="0" borderId="0" xfId="0" applyFont="1"/>
    <xf numFmtId="0" fontId="4" fillId="0" borderId="0" xfId="0" applyFont="1"/>
    <xf numFmtId="0" fontId="0" fillId="0" borderId="1" xfId="0" applyBorder="1" applyAlignment="1">
      <alignment vertical="center" wrapText="1"/>
    </xf>
    <xf numFmtId="0" fontId="3" fillId="0" borderId="1" xfId="0" applyFont="1" applyBorder="1" applyAlignment="1">
      <alignment vertical="center" wrapText="1"/>
    </xf>
    <xf numFmtId="0" fontId="0" fillId="2" borderId="1" xfId="0" applyFill="1" applyBorder="1" applyAlignment="1">
      <alignment vertical="center" wrapText="1"/>
    </xf>
    <xf numFmtId="0" fontId="0" fillId="0" borderId="1" xfId="0" applyBorder="1" applyAlignment="1">
      <alignment horizontal="center" vertical="center" wrapText="1"/>
    </xf>
    <xf numFmtId="0" fontId="0" fillId="3" borderId="1" xfId="0" applyFill="1" applyBorder="1" applyAlignment="1">
      <alignment vertical="center" wrapText="1"/>
    </xf>
    <xf numFmtId="164" fontId="0" fillId="3" borderId="1" xfId="0" applyNumberFormat="1" applyFill="1" applyBorder="1" applyAlignment="1">
      <alignment horizontal="right" vertical="center" wrapText="1"/>
    </xf>
    <xf numFmtId="49" fontId="0" fillId="3" borderId="1" xfId="0" applyNumberFormat="1" applyFill="1" applyBorder="1" applyAlignment="1">
      <alignment horizontal="right" vertical="center" wrapText="1"/>
    </xf>
    <xf numFmtId="1" fontId="0" fillId="0" borderId="1" xfId="0" applyNumberFormat="1" applyBorder="1" applyAlignment="1">
      <alignment vertical="center" wrapText="1"/>
    </xf>
    <xf numFmtId="0" fontId="0" fillId="0" borderId="1" xfId="0" applyBorder="1" applyAlignment="1">
      <alignment horizontal="right" vertical="center" wrapText="1"/>
    </xf>
    <xf numFmtId="165" fontId="0" fillId="0" borderId="1" xfId="1" applyNumberFormat="1" applyFont="1" applyBorder="1" applyAlignment="1">
      <alignment vertical="center" wrapText="1"/>
    </xf>
    <xf numFmtId="0" fontId="3" fillId="4" borderId="1" xfId="0" applyFont="1" applyFill="1" applyBorder="1" applyAlignment="1">
      <alignment horizontal="centerContinuous" vertical="center" wrapText="1"/>
    </xf>
    <xf numFmtId="49" fontId="3" fillId="4" borderId="1" xfId="0" applyNumberFormat="1" applyFont="1" applyFill="1" applyBorder="1" applyAlignment="1">
      <alignment horizontal="centerContinuous" vertical="center" wrapText="1"/>
    </xf>
    <xf numFmtId="0" fontId="3" fillId="3" borderId="1" xfId="0" applyFont="1" applyFill="1" applyBorder="1" applyAlignment="1">
      <alignment vertical="center" wrapText="1"/>
    </xf>
    <xf numFmtId="0" fontId="3" fillId="5" borderId="1" xfId="0" applyFont="1" applyFill="1" applyBorder="1" applyAlignment="1">
      <alignment horizontal="centerContinuous" vertical="center" wrapText="1"/>
    </xf>
    <xf numFmtId="1" fontId="3" fillId="5" borderId="1" xfId="0" applyNumberFormat="1" applyFont="1" applyFill="1" applyBorder="1" applyAlignment="1">
      <alignment horizontal="centerContinuous" vertical="center" wrapText="1"/>
    </xf>
    <xf numFmtId="0" fontId="3" fillId="6" borderId="1" xfId="0" applyFont="1" applyFill="1" applyBorder="1" applyAlignment="1">
      <alignment horizontal="centerContinuous" vertical="center" wrapText="1"/>
    </xf>
    <xf numFmtId="0" fontId="3" fillId="7" borderId="1" xfId="0" applyFont="1" applyFill="1" applyBorder="1" applyAlignment="1">
      <alignment horizontal="centerContinuous" vertical="center" wrapText="1"/>
    </xf>
    <xf numFmtId="0" fontId="3" fillId="8" borderId="1" xfId="0" applyFont="1" applyFill="1" applyBorder="1" applyAlignment="1">
      <alignment horizontal="centerContinuous" vertical="center" wrapText="1"/>
    </xf>
    <xf numFmtId="0" fontId="3" fillId="9" borderId="1" xfId="0" applyFont="1" applyFill="1" applyBorder="1" applyAlignment="1">
      <alignment horizontal="centerContinuous" vertical="center" wrapText="1"/>
    </xf>
    <xf numFmtId="0" fontId="3" fillId="10" borderId="1" xfId="0" applyFont="1" applyFill="1" applyBorder="1" applyAlignment="1">
      <alignment horizontal="centerContinuous" vertical="center" wrapText="1"/>
    </xf>
    <xf numFmtId="0" fontId="3" fillId="11" borderId="1" xfId="0" applyFont="1" applyFill="1" applyBorder="1" applyAlignment="1">
      <alignment horizontal="centerContinuous" vertical="center" wrapText="1"/>
    </xf>
    <xf numFmtId="0" fontId="3" fillId="12" borderId="1" xfId="0" applyFont="1" applyFill="1" applyBorder="1" applyAlignment="1">
      <alignment horizontal="centerContinuous" vertical="center" wrapText="1"/>
    </xf>
    <xf numFmtId="0" fontId="3" fillId="4" borderId="1" xfId="0" applyFont="1" applyFill="1" applyBorder="1" applyAlignment="1">
      <alignment vertical="center" wrapText="1"/>
    </xf>
    <xf numFmtId="0" fontId="0" fillId="3" borderId="1" xfId="0" applyFill="1" applyBorder="1" applyAlignment="1">
      <alignment horizontal="center" vertical="center" wrapText="1"/>
    </xf>
    <xf numFmtId="0" fontId="3" fillId="3"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13" borderId="1" xfId="0" applyFont="1" applyFill="1" applyBorder="1" applyAlignment="1">
      <alignment horizontal="centerContinuous" vertical="center" wrapText="1"/>
    </xf>
    <xf numFmtId="165" fontId="3" fillId="3" borderId="1" xfId="1" applyNumberFormat="1" applyFont="1" applyFill="1" applyBorder="1" applyAlignment="1">
      <alignment vertical="center" wrapText="1"/>
    </xf>
    <xf numFmtId="0" fontId="6" fillId="0" borderId="1" xfId="0" applyFont="1" applyBorder="1" applyAlignment="1">
      <alignment vertical="center" wrapText="1"/>
    </xf>
    <xf numFmtId="0" fontId="3" fillId="14" borderId="1" xfId="0" applyFont="1" applyFill="1" applyBorder="1" applyAlignment="1">
      <alignment horizontal="centerContinuous" vertical="center" wrapText="1"/>
    </xf>
    <xf numFmtId="0" fontId="7" fillId="14" borderId="1" xfId="0" applyFont="1" applyFill="1" applyBorder="1" applyAlignment="1">
      <alignment horizontal="centerContinuous" vertical="center" wrapText="1"/>
    </xf>
    <xf numFmtId="49" fontId="3" fillId="4" borderId="1" xfId="0" applyNumberFormat="1" applyFont="1" applyFill="1" applyBorder="1" applyAlignment="1">
      <alignment horizontal="right" vertical="center" wrapText="1"/>
    </xf>
    <xf numFmtId="0" fontId="2" fillId="0" borderId="0" xfId="0" applyFont="1"/>
    <xf numFmtId="0" fontId="4" fillId="0" borderId="0" xfId="0" applyFont="1" applyAlignment="1">
      <alignment horizontal="center" vertical="center" wrapText="1"/>
    </xf>
    <xf numFmtId="0" fontId="8" fillId="0" borderId="0" xfId="0" applyFont="1"/>
    <xf numFmtId="0" fontId="0" fillId="3" borderId="1" xfId="0" applyFill="1" applyBorder="1" applyAlignment="1">
      <alignment horizontal="left" vertical="top" wrapText="1"/>
    </xf>
    <xf numFmtId="164" fontId="0" fillId="3" borderId="1" xfId="0" applyNumberFormat="1" applyFill="1" applyBorder="1" applyAlignment="1">
      <alignment horizontal="left" vertical="top" wrapText="1"/>
    </xf>
    <xf numFmtId="49" fontId="0" fillId="3" borderId="1" xfId="0" applyNumberFormat="1" applyFill="1" applyBorder="1" applyAlignment="1">
      <alignment horizontal="left" vertical="top" wrapText="1"/>
    </xf>
    <xf numFmtId="0" fontId="0" fillId="0" borderId="1" xfId="0" applyBorder="1" applyAlignment="1">
      <alignment horizontal="left" vertical="top" wrapText="1"/>
    </xf>
    <xf numFmtId="1" fontId="0" fillId="0" borderId="1" xfId="0" applyNumberFormat="1" applyBorder="1" applyAlignment="1">
      <alignment horizontal="left" vertical="top" wrapText="1"/>
    </xf>
    <xf numFmtId="0" fontId="6" fillId="0" borderId="1" xfId="0" applyFont="1" applyBorder="1" applyAlignment="1">
      <alignment horizontal="left" vertical="top" wrapText="1"/>
    </xf>
    <xf numFmtId="0" fontId="0" fillId="2" borderId="1" xfId="0" applyFill="1" applyBorder="1" applyAlignment="1">
      <alignment horizontal="left" vertical="top" wrapText="1"/>
    </xf>
    <xf numFmtId="165" fontId="0" fillId="0" borderId="1" xfId="1" applyNumberFormat="1" applyFont="1" applyBorder="1" applyAlignment="1">
      <alignment horizontal="left" vertical="top" wrapText="1"/>
    </xf>
    <xf numFmtId="0" fontId="3" fillId="3" borderId="1" xfId="0" applyFont="1" applyFill="1" applyBorder="1" applyAlignment="1">
      <alignment horizontal="left" vertical="top" wrapText="1"/>
    </xf>
    <xf numFmtId="164" fontId="3" fillId="3" borderId="1" xfId="0" applyNumberFormat="1" applyFont="1" applyFill="1" applyBorder="1" applyAlignment="1">
      <alignment horizontal="left" vertical="top" wrapText="1"/>
    </xf>
    <xf numFmtId="49" fontId="3" fillId="3" borderId="1" xfId="0" applyNumberFormat="1" applyFont="1" applyFill="1" applyBorder="1" applyAlignment="1">
      <alignment horizontal="left" vertical="top" wrapText="1"/>
    </xf>
    <xf numFmtId="0" fontId="3" fillId="0" borderId="1" xfId="0" applyFont="1" applyBorder="1" applyAlignment="1">
      <alignment horizontal="left" vertical="top" wrapText="1"/>
    </xf>
    <xf numFmtId="1" fontId="3"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3" fillId="2" borderId="1" xfId="0" applyFont="1" applyFill="1" applyBorder="1" applyAlignment="1">
      <alignment horizontal="left" vertical="top" wrapText="1"/>
    </xf>
    <xf numFmtId="165" fontId="3" fillId="0" borderId="1" xfId="1" applyNumberFormat="1" applyFont="1" applyBorder="1" applyAlignment="1">
      <alignment horizontal="left" vertical="top" wrapText="1"/>
    </xf>
    <xf numFmtId="0" fontId="2" fillId="16" borderId="1" xfId="0" applyFont="1" applyFill="1" applyBorder="1" applyAlignment="1">
      <alignment horizontal="left" vertical="top" wrapText="1"/>
    </xf>
    <xf numFmtId="164" fontId="0" fillId="0" borderId="1" xfId="0" applyNumberFormat="1" applyBorder="1" applyAlignment="1">
      <alignment horizontal="left" vertical="top" wrapText="1"/>
    </xf>
    <xf numFmtId="49" fontId="0" fillId="0" borderId="1" xfId="0" applyNumberFormat="1" applyBorder="1" applyAlignment="1">
      <alignment horizontal="left" vertical="top" wrapText="1"/>
    </xf>
    <xf numFmtId="165" fontId="0" fillId="0" borderId="1" xfId="1" applyNumberFormat="1" applyFont="1" applyFill="1" applyBorder="1" applyAlignment="1">
      <alignment horizontal="left" vertical="top" wrapText="1"/>
    </xf>
    <xf numFmtId="166" fontId="0" fillId="3" borderId="1" xfId="0" applyNumberFormat="1" applyFill="1" applyBorder="1" applyAlignment="1">
      <alignment horizontal="left" vertical="top" wrapText="1"/>
    </xf>
    <xf numFmtId="166" fontId="0" fillId="2" borderId="1" xfId="0" applyNumberFormat="1" applyFill="1" applyBorder="1" applyAlignment="1">
      <alignment horizontal="left" vertical="top" wrapText="1"/>
    </xf>
    <xf numFmtId="0" fontId="0" fillId="16" borderId="1" xfId="0" applyFill="1" applyBorder="1" applyAlignment="1">
      <alignment horizontal="left" vertical="top" wrapText="1"/>
    </xf>
    <xf numFmtId="0" fontId="0" fillId="15" borderId="1" xfId="0" applyFill="1" applyBorder="1" applyAlignment="1">
      <alignment horizontal="left" vertical="top" wrapText="1"/>
    </xf>
    <xf numFmtId="164" fontId="0" fillId="15" borderId="1" xfId="0" applyNumberFormat="1" applyFill="1" applyBorder="1" applyAlignment="1">
      <alignment horizontal="left" vertical="top" wrapText="1"/>
    </xf>
    <xf numFmtId="49" fontId="0" fillId="15" borderId="1" xfId="0" applyNumberFormat="1" applyFill="1" applyBorder="1" applyAlignment="1">
      <alignment horizontal="left" vertical="top" wrapText="1"/>
    </xf>
    <xf numFmtId="166" fontId="0" fillId="15" borderId="1" xfId="0" applyNumberFormat="1" applyFill="1" applyBorder="1" applyAlignment="1">
      <alignment horizontal="left" vertical="top" wrapText="1"/>
    </xf>
    <xf numFmtId="166" fontId="0" fillId="0" borderId="1" xfId="0" applyNumberFormat="1" applyBorder="1" applyAlignment="1">
      <alignment horizontal="left" vertical="top" wrapText="1"/>
    </xf>
    <xf numFmtId="164" fontId="0" fillId="2" borderId="1" xfId="0" applyNumberFormat="1" applyFill="1" applyBorder="1" applyAlignment="1">
      <alignment horizontal="left" vertical="top" wrapText="1"/>
    </xf>
    <xf numFmtId="49" fontId="0" fillId="2" borderId="1" xfId="0" applyNumberFormat="1" applyFill="1" applyBorder="1" applyAlignment="1">
      <alignment horizontal="left" vertical="top" wrapText="1"/>
    </xf>
    <xf numFmtId="1" fontId="0" fillId="2" borderId="1" xfId="0" applyNumberFormat="1" applyFill="1" applyBorder="1" applyAlignment="1">
      <alignment horizontal="left" vertical="top" wrapText="1"/>
    </xf>
    <xf numFmtId="165" fontId="0" fillId="2" borderId="1" xfId="1" applyNumberFormat="1" applyFont="1" applyFill="1" applyBorder="1" applyAlignment="1">
      <alignment horizontal="left" vertical="top" wrapText="1"/>
    </xf>
    <xf numFmtId="0" fontId="1" fillId="0" borderId="0" xfId="0" applyFont="1"/>
    <xf numFmtId="0" fontId="1" fillId="0" borderId="1" xfId="0" applyFont="1" applyBorder="1" applyAlignment="1">
      <alignment horizontal="left" vertical="top" wrapText="1"/>
    </xf>
    <xf numFmtId="0" fontId="1" fillId="3" borderId="1" xfId="0" applyFont="1" applyFill="1" applyBorder="1" applyAlignment="1">
      <alignment horizontal="left" vertical="top" wrapText="1"/>
    </xf>
    <xf numFmtId="49" fontId="1" fillId="3" borderId="1" xfId="0" applyNumberFormat="1" applyFont="1" applyFill="1" applyBorder="1" applyAlignment="1">
      <alignment horizontal="left" vertical="top" wrapText="1"/>
    </xf>
    <xf numFmtId="49" fontId="0" fillId="16" borderId="1" xfId="0" applyNumberFormat="1" applyFill="1" applyBorder="1" applyAlignment="1">
      <alignment horizontal="lef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ASH-data-template-VN%2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xz"/>
      <sheetName val="database"/>
      <sheetName val="generic"/>
      <sheetName val="gender"/>
      <sheetName val="A4"/>
      <sheetName val="A5"/>
      <sheetName val="A6"/>
      <sheetName val="A9"/>
      <sheetName val="A9plus"/>
      <sheetName val="A10"/>
      <sheetName val="A13"/>
      <sheetName val="B2"/>
      <sheetName val="B2_ex"/>
      <sheetName val="B6"/>
      <sheetName val="B9"/>
      <sheetName val="B11"/>
      <sheetName val="B12"/>
      <sheetName val="C2"/>
      <sheetName val="C4"/>
      <sheetName val="C5"/>
      <sheetName val="C6"/>
      <sheetName val="C7"/>
      <sheetName val="D2"/>
      <sheetName val="D3"/>
      <sheetName val="D4"/>
      <sheetName val="D7"/>
      <sheetName val="D8"/>
      <sheetName val="E2"/>
      <sheetName val="E4"/>
      <sheetName val="E6"/>
      <sheetName val="F3"/>
      <sheetName val="F4"/>
      <sheetName val="F5"/>
      <sheetName val="G1"/>
      <sheetName val="G4"/>
      <sheetName val="G5.1"/>
      <sheetName val="G5.2"/>
      <sheetName val="G7"/>
      <sheetName val="G8"/>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9"/>
  <dimension ref="A1"/>
  <sheetViews>
    <sheetView workbookViewId="0"/>
  </sheetViews>
  <sheetFormatPr defaultRowHeight="14.4"/>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C7"/>
  <sheetViews>
    <sheetView workbookViewId="0"/>
  </sheetViews>
  <sheetFormatPr defaultColWidth="9" defaultRowHeight="14.4"/>
  <cols>
    <col min="2" max="2" width="60.5546875" customWidth="1"/>
    <col min="3" max="3" width="82.6640625" bestFit="1" customWidth="1"/>
  </cols>
  <sheetData>
    <row r="1" spans="1:3" s="1" customFormat="1">
      <c r="A1" s="1" t="s">
        <v>1370</v>
      </c>
      <c r="B1" s="1" t="s">
        <v>78</v>
      </c>
      <c r="C1" s="1" t="s">
        <v>1432</v>
      </c>
    </row>
    <row r="2" spans="1:3" s="1" customFormat="1">
      <c r="A2" s="1" t="s">
        <v>2043</v>
      </c>
      <c r="B2" s="1" t="s">
        <v>2044</v>
      </c>
      <c r="C2" s="1" t="s">
        <v>2045</v>
      </c>
    </row>
    <row r="3" spans="1:3">
      <c r="A3">
        <v>1</v>
      </c>
      <c r="B3" t="s">
        <v>1433</v>
      </c>
      <c r="C3" t="s">
        <v>1881</v>
      </c>
    </row>
    <row r="4" spans="1:3">
      <c r="A4">
        <v>2</v>
      </c>
      <c r="B4" t="s">
        <v>1434</v>
      </c>
      <c r="C4" t="s">
        <v>1882</v>
      </c>
    </row>
    <row r="5" spans="1:3">
      <c r="A5">
        <v>3</v>
      </c>
      <c r="B5" t="s">
        <v>1435</v>
      </c>
      <c r="C5" t="s">
        <v>1883</v>
      </c>
    </row>
    <row r="6" spans="1:3">
      <c r="A6">
        <v>4</v>
      </c>
      <c r="B6" t="s">
        <v>1436</v>
      </c>
      <c r="C6" t="s">
        <v>1885</v>
      </c>
    </row>
    <row r="7" spans="1:3">
      <c r="A7">
        <v>5</v>
      </c>
      <c r="B7" t="s">
        <v>1437</v>
      </c>
      <c r="C7" t="s">
        <v>1884</v>
      </c>
    </row>
  </sheetData>
  <pageMargins left="0.7" right="0.7" top="0.75" bottom="0.75" header="0.3" footer="0.3"/>
  <pageSetup orientation="portrait" r:id="rId1"/>
  <headerFooter>
    <oddFooter>&amp;LDatabase for WASH study&amp;CPage &amp;P of &amp;N&amp;RDesigned by Nam Le (https://namkyodai.github.io)</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C6"/>
  <sheetViews>
    <sheetView workbookViewId="0"/>
  </sheetViews>
  <sheetFormatPr defaultColWidth="9" defaultRowHeight="14.4"/>
  <cols>
    <col min="2" max="2" width="24.88671875" customWidth="1"/>
    <col min="3" max="3" width="27.6640625" customWidth="1"/>
  </cols>
  <sheetData>
    <row r="1" spans="1:3" s="1" customFormat="1">
      <c r="A1" s="1" t="s">
        <v>1370</v>
      </c>
      <c r="B1" s="1" t="s">
        <v>1438</v>
      </c>
      <c r="C1" s="1" t="s">
        <v>1439</v>
      </c>
    </row>
    <row r="2" spans="1:3" s="1" customFormat="1">
      <c r="A2" s="1" t="s">
        <v>2043</v>
      </c>
      <c r="B2" s="1" t="s">
        <v>2044</v>
      </c>
      <c r="C2" s="1" t="s">
        <v>2045</v>
      </c>
    </row>
    <row r="3" spans="1:3">
      <c r="A3">
        <v>1</v>
      </c>
      <c r="B3" t="s">
        <v>1440</v>
      </c>
      <c r="C3" s="2" t="s">
        <v>1886</v>
      </c>
    </row>
    <row r="4" spans="1:3">
      <c r="A4">
        <v>2</v>
      </c>
      <c r="B4" t="s">
        <v>1441</v>
      </c>
      <c r="C4" s="35" t="s">
        <v>1887</v>
      </c>
    </row>
    <row r="5" spans="1:3">
      <c r="A5">
        <v>3</v>
      </c>
      <c r="B5" t="s">
        <v>1442</v>
      </c>
      <c r="C5" s="35" t="s">
        <v>1888</v>
      </c>
    </row>
    <row r="6" spans="1:3">
      <c r="A6">
        <v>4</v>
      </c>
      <c r="B6" t="s">
        <v>96</v>
      </c>
      <c r="C6" s="35" t="s">
        <v>1425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C6"/>
  <sheetViews>
    <sheetView workbookViewId="0"/>
  </sheetViews>
  <sheetFormatPr defaultColWidth="9" defaultRowHeight="14.4"/>
  <cols>
    <col min="2" max="2" width="21.33203125" customWidth="1"/>
    <col min="3" max="3" width="27.6640625" customWidth="1"/>
  </cols>
  <sheetData>
    <row r="1" spans="1:3" s="1" customFormat="1">
      <c r="A1" s="1" t="s">
        <v>1370</v>
      </c>
      <c r="B1" s="1" t="s">
        <v>1443</v>
      </c>
      <c r="C1" s="1" t="s">
        <v>1444</v>
      </c>
    </row>
    <row r="2" spans="1:3" s="70" customFormat="1">
      <c r="A2" s="70" t="s">
        <v>2043</v>
      </c>
      <c r="B2" s="70" t="s">
        <v>2044</v>
      </c>
      <c r="C2" s="70" t="s">
        <v>2045</v>
      </c>
    </row>
    <row r="3" spans="1:3">
      <c r="A3">
        <v>1</v>
      </c>
      <c r="B3" t="s">
        <v>1445</v>
      </c>
      <c r="C3" s="35" t="s">
        <v>1889</v>
      </c>
    </row>
    <row r="4" spans="1:3">
      <c r="A4">
        <v>2</v>
      </c>
      <c r="B4" t="s">
        <v>1446</v>
      </c>
      <c r="C4" s="35" t="s">
        <v>1890</v>
      </c>
    </row>
    <row r="5" spans="1:3">
      <c r="A5">
        <v>3</v>
      </c>
      <c r="B5" t="s">
        <v>1447</v>
      </c>
      <c r="C5" s="35" t="s">
        <v>1891</v>
      </c>
    </row>
    <row r="6" spans="1:3">
      <c r="A6">
        <v>4</v>
      </c>
      <c r="B6" t="s">
        <v>1448</v>
      </c>
      <c r="C6" s="35" t="s">
        <v>1892</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C6"/>
  <sheetViews>
    <sheetView workbookViewId="0">
      <selection activeCell="C3" sqref="C3"/>
    </sheetView>
  </sheetViews>
  <sheetFormatPr defaultColWidth="9" defaultRowHeight="14.4"/>
  <cols>
    <col min="2" max="2" width="21.33203125" customWidth="1"/>
    <col min="3" max="3" width="27.6640625" customWidth="1"/>
  </cols>
  <sheetData>
    <row r="1" spans="1:3" s="1" customFormat="1">
      <c r="A1" s="1" t="s">
        <v>1370</v>
      </c>
      <c r="B1" s="1" t="s">
        <v>1449</v>
      </c>
      <c r="C1" s="1" t="s">
        <v>1450</v>
      </c>
    </row>
    <row r="2" spans="1:3" s="1" customFormat="1">
      <c r="A2" s="1" t="s">
        <v>2043</v>
      </c>
      <c r="B2" s="1" t="s">
        <v>2044</v>
      </c>
      <c r="C2" s="1" t="s">
        <v>2045</v>
      </c>
    </row>
    <row r="3" spans="1:3">
      <c r="A3">
        <v>1</v>
      </c>
      <c r="B3" t="s">
        <v>1451</v>
      </c>
      <c r="C3" s="35" t="s">
        <v>1893</v>
      </c>
    </row>
    <row r="4" spans="1:3">
      <c r="A4">
        <v>2</v>
      </c>
      <c r="B4" t="s">
        <v>1452</v>
      </c>
      <c r="C4" s="35" t="s">
        <v>1894</v>
      </c>
    </row>
    <row r="5" spans="1:3">
      <c r="A5">
        <v>3</v>
      </c>
      <c r="B5" t="s">
        <v>1453</v>
      </c>
      <c r="C5" s="35" t="s">
        <v>1895</v>
      </c>
    </row>
    <row r="6" spans="1:3">
      <c r="A6">
        <v>4</v>
      </c>
      <c r="B6" t="s">
        <v>1454</v>
      </c>
      <c r="C6" s="35" t="s">
        <v>1896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C7"/>
  <sheetViews>
    <sheetView workbookViewId="0">
      <selection activeCell="C13" sqref="C13"/>
    </sheetView>
  </sheetViews>
  <sheetFormatPr defaultColWidth="9" defaultRowHeight="14.4"/>
  <cols>
    <col min="2" max="2" width="21.33203125" customWidth="1"/>
    <col min="3" max="3" width="27.6640625" customWidth="1"/>
  </cols>
  <sheetData>
    <row r="1" spans="1:3" s="1" customFormat="1">
      <c r="A1" s="1" t="s">
        <v>1370</v>
      </c>
      <c r="B1" s="1" t="s">
        <v>1455</v>
      </c>
      <c r="C1" s="1" t="s">
        <v>1456</v>
      </c>
    </row>
    <row r="2" spans="1:3" s="1" customFormat="1">
      <c r="A2" s="1" t="s">
        <v>2043</v>
      </c>
      <c r="B2" s="1" t="s">
        <v>2044</v>
      </c>
      <c r="C2" s="1" t="s">
        <v>2045</v>
      </c>
    </row>
    <row r="3" spans="1:3">
      <c r="A3">
        <v>1</v>
      </c>
      <c r="B3" t="s">
        <v>1457</v>
      </c>
      <c r="C3" s="35" t="s">
        <v>1897</v>
      </c>
    </row>
    <row r="4" spans="1:3">
      <c r="A4">
        <v>2</v>
      </c>
      <c r="B4" t="s">
        <v>1458</v>
      </c>
      <c r="C4" s="35" t="s">
        <v>1898</v>
      </c>
    </row>
    <row r="5" spans="1:3">
      <c r="A5">
        <v>3</v>
      </c>
      <c r="B5" t="s">
        <v>1459</v>
      </c>
      <c r="C5" s="35" t="s">
        <v>1899</v>
      </c>
    </row>
    <row r="6" spans="1:3">
      <c r="A6">
        <v>4</v>
      </c>
      <c r="B6" t="s">
        <v>1460</v>
      </c>
      <c r="C6" s="35" t="s">
        <v>1900</v>
      </c>
    </row>
    <row r="7" spans="1:3">
      <c r="A7">
        <v>5</v>
      </c>
      <c r="B7" t="s">
        <v>96</v>
      </c>
      <c r="C7" s="35" t="s">
        <v>1425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C7"/>
  <sheetViews>
    <sheetView workbookViewId="0">
      <selection activeCell="C9" sqref="C9"/>
    </sheetView>
  </sheetViews>
  <sheetFormatPr defaultColWidth="9" defaultRowHeight="14.4"/>
  <cols>
    <col min="2" max="2" width="40.33203125" customWidth="1"/>
    <col min="3" max="3" width="27.6640625" customWidth="1"/>
  </cols>
  <sheetData>
    <row r="1" spans="1:3" s="1" customFormat="1">
      <c r="A1" s="1" t="s">
        <v>1370</v>
      </c>
      <c r="B1" s="1" t="s">
        <v>1461</v>
      </c>
      <c r="C1" s="1" t="s">
        <v>1462</v>
      </c>
    </row>
    <row r="2" spans="1:3" s="1" customFormat="1">
      <c r="A2" s="1" t="s">
        <v>2043</v>
      </c>
      <c r="B2" s="1" t="s">
        <v>2044</v>
      </c>
      <c r="C2" s="1" t="s">
        <v>2045</v>
      </c>
    </row>
    <row r="3" spans="1:3">
      <c r="A3">
        <v>1</v>
      </c>
      <c r="B3" t="s">
        <v>1463</v>
      </c>
      <c r="C3" s="35" t="s">
        <v>1901</v>
      </c>
    </row>
    <row r="4" spans="1:3">
      <c r="A4">
        <v>2</v>
      </c>
      <c r="B4" t="s">
        <v>1464</v>
      </c>
      <c r="C4" s="35" t="s">
        <v>1902</v>
      </c>
    </row>
    <row r="5" spans="1:3">
      <c r="A5">
        <v>3</v>
      </c>
      <c r="B5" t="s">
        <v>1465</v>
      </c>
      <c r="C5" s="35" t="s">
        <v>1903</v>
      </c>
    </row>
    <row r="6" spans="1:3">
      <c r="A6">
        <v>4</v>
      </c>
      <c r="B6" t="s">
        <v>1466</v>
      </c>
      <c r="C6" s="35" t="s">
        <v>1904</v>
      </c>
    </row>
    <row r="7" spans="1:3">
      <c r="A7">
        <v>5</v>
      </c>
      <c r="B7" t="s">
        <v>96</v>
      </c>
      <c r="C7" s="35" t="s">
        <v>1425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C10"/>
  <sheetViews>
    <sheetView workbookViewId="0">
      <selection activeCell="C17" sqref="C17"/>
    </sheetView>
  </sheetViews>
  <sheetFormatPr defaultColWidth="9" defaultRowHeight="14.4"/>
  <cols>
    <col min="2" max="2" width="40.33203125" customWidth="1"/>
    <col min="3" max="3" width="27.6640625" customWidth="1"/>
  </cols>
  <sheetData>
    <row r="1" spans="1:3" s="1" customFormat="1">
      <c r="A1" s="1" t="s">
        <v>1370</v>
      </c>
      <c r="B1" s="1" t="s">
        <v>1467</v>
      </c>
      <c r="C1" s="1" t="s">
        <v>1462</v>
      </c>
    </row>
    <row r="2" spans="1:3" s="1" customFormat="1">
      <c r="A2" s="1" t="s">
        <v>2043</v>
      </c>
      <c r="B2" s="1" t="s">
        <v>2044</v>
      </c>
      <c r="C2" s="1" t="s">
        <v>2045</v>
      </c>
    </row>
    <row r="3" spans="1:3">
      <c r="A3">
        <v>1</v>
      </c>
      <c r="B3" t="s">
        <v>1468</v>
      </c>
      <c r="C3" s="35" t="s">
        <v>1905</v>
      </c>
    </row>
    <row r="4" spans="1:3">
      <c r="A4">
        <v>2</v>
      </c>
      <c r="B4" t="s">
        <v>1469</v>
      </c>
      <c r="C4" s="2" t="s">
        <v>1906</v>
      </c>
    </row>
    <row r="5" spans="1:3">
      <c r="A5">
        <v>3</v>
      </c>
      <c r="B5" t="s">
        <v>1470</v>
      </c>
      <c r="C5" s="2" t="s">
        <v>1907</v>
      </c>
    </row>
    <row r="6" spans="1:3">
      <c r="A6">
        <v>4</v>
      </c>
      <c r="B6" t="s">
        <v>1471</v>
      </c>
      <c r="C6" s="2" t="s">
        <v>1908</v>
      </c>
    </row>
    <row r="7" spans="1:3">
      <c r="A7">
        <v>5</v>
      </c>
      <c r="B7" t="s">
        <v>1472</v>
      </c>
      <c r="C7" s="2" t="s">
        <v>1909</v>
      </c>
    </row>
    <row r="8" spans="1:3">
      <c r="A8">
        <v>6</v>
      </c>
      <c r="B8" t="s">
        <v>1473</v>
      </c>
      <c r="C8" s="2" t="s">
        <v>1910</v>
      </c>
    </row>
    <row r="9" spans="1:3">
      <c r="A9">
        <v>7</v>
      </c>
      <c r="B9" t="s">
        <v>1474</v>
      </c>
      <c r="C9" s="2" t="s">
        <v>1911</v>
      </c>
    </row>
    <row r="10" spans="1:3">
      <c r="A10">
        <v>8</v>
      </c>
      <c r="B10" t="s">
        <v>1475</v>
      </c>
      <c r="C10" s="2" t="s">
        <v>1912</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C8"/>
  <sheetViews>
    <sheetView workbookViewId="0">
      <selection activeCell="C13" sqref="C13"/>
    </sheetView>
  </sheetViews>
  <sheetFormatPr defaultColWidth="9" defaultRowHeight="14.4"/>
  <cols>
    <col min="2" max="2" width="40.33203125" customWidth="1"/>
    <col min="3" max="3" width="27.6640625" customWidth="1"/>
  </cols>
  <sheetData>
    <row r="1" spans="1:3" s="1" customFormat="1">
      <c r="A1" s="1" t="s">
        <v>1370</v>
      </c>
      <c r="B1" s="1" t="s">
        <v>12</v>
      </c>
      <c r="C1" s="1" t="s">
        <v>2028</v>
      </c>
    </row>
    <row r="2" spans="1:3" s="1" customFormat="1">
      <c r="A2" s="1" t="s">
        <v>2043</v>
      </c>
      <c r="B2" s="1" t="s">
        <v>2044</v>
      </c>
      <c r="C2" s="1" t="s">
        <v>2045</v>
      </c>
    </row>
    <row r="3" spans="1:3">
      <c r="A3">
        <v>1</v>
      </c>
      <c r="B3" t="s">
        <v>1476</v>
      </c>
      <c r="C3" s="36" t="s">
        <v>1913</v>
      </c>
    </row>
    <row r="4" spans="1:3">
      <c r="A4">
        <v>2</v>
      </c>
      <c r="B4" t="s">
        <v>1477</v>
      </c>
      <c r="C4" s="36" t="s">
        <v>1914</v>
      </c>
    </row>
    <row r="5" spans="1:3">
      <c r="A5">
        <v>3</v>
      </c>
      <c r="B5" t="s">
        <v>1478</v>
      </c>
      <c r="C5" s="36" t="s">
        <v>1915</v>
      </c>
    </row>
    <row r="6" spans="1:3">
      <c r="A6">
        <v>4</v>
      </c>
      <c r="B6" t="s">
        <v>1479</v>
      </c>
      <c r="C6" s="36" t="s">
        <v>1916</v>
      </c>
    </row>
    <row r="7" spans="1:3">
      <c r="A7">
        <v>5</v>
      </c>
      <c r="B7" t="s">
        <v>1480</v>
      </c>
      <c r="C7" s="36" t="s">
        <v>1917</v>
      </c>
    </row>
    <row r="8" spans="1:3">
      <c r="A8">
        <v>6</v>
      </c>
      <c r="B8" t="s">
        <v>1481</v>
      </c>
      <c r="C8" s="36" t="s">
        <v>1918</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C7"/>
  <sheetViews>
    <sheetView workbookViewId="0">
      <selection activeCell="C11" sqref="C11"/>
    </sheetView>
  </sheetViews>
  <sheetFormatPr defaultColWidth="9" defaultRowHeight="14.4"/>
  <cols>
    <col min="2" max="2" width="40.33203125" customWidth="1"/>
    <col min="3" max="3" width="28.77734375" bestFit="1" customWidth="1"/>
  </cols>
  <sheetData>
    <row r="1" spans="1:3" s="1" customFormat="1">
      <c r="A1" s="1" t="s">
        <v>1370</v>
      </c>
      <c r="B1" s="1" t="s">
        <v>13</v>
      </c>
      <c r="C1" s="1" t="s">
        <v>31</v>
      </c>
    </row>
    <row r="2" spans="1:3" s="1" customFormat="1">
      <c r="A2" s="1" t="s">
        <v>2043</v>
      </c>
      <c r="B2" s="1" t="s">
        <v>2044</v>
      </c>
      <c r="C2" s="1" t="s">
        <v>2045</v>
      </c>
    </row>
    <row r="3" spans="1:3">
      <c r="A3">
        <v>1</v>
      </c>
      <c r="B3" t="s">
        <v>1482</v>
      </c>
      <c r="C3" s="36" t="s">
        <v>1919</v>
      </c>
    </row>
    <row r="4" spans="1:3">
      <c r="A4">
        <v>2</v>
      </c>
      <c r="B4" t="s">
        <v>1483</v>
      </c>
      <c r="C4" s="36" t="s">
        <v>1920</v>
      </c>
    </row>
    <row r="5" spans="1:3">
      <c r="A5">
        <v>3</v>
      </c>
      <c r="B5" t="s">
        <v>1484</v>
      </c>
      <c r="C5" s="36" t="s">
        <v>1921</v>
      </c>
    </row>
    <row r="6" spans="1:3">
      <c r="A6">
        <v>4</v>
      </c>
      <c r="B6" t="s">
        <v>1485</v>
      </c>
      <c r="C6" s="36" t="s">
        <v>1922</v>
      </c>
    </row>
    <row r="7" spans="1:3">
      <c r="A7">
        <v>5</v>
      </c>
      <c r="B7" t="s">
        <v>1486</v>
      </c>
      <c r="C7" s="36" t="s">
        <v>1923</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C6"/>
  <sheetViews>
    <sheetView workbookViewId="0">
      <selection activeCell="C8" sqref="C8"/>
    </sheetView>
  </sheetViews>
  <sheetFormatPr defaultColWidth="9" defaultRowHeight="14.4"/>
  <cols>
    <col min="2" max="2" width="40.33203125" customWidth="1"/>
    <col min="3" max="3" width="27.6640625" customWidth="1"/>
  </cols>
  <sheetData>
    <row r="1" spans="1:3" s="1" customFormat="1">
      <c r="A1" s="1" t="s">
        <v>1370</v>
      </c>
      <c r="B1" s="1" t="s">
        <v>1487</v>
      </c>
      <c r="C1" s="1" t="s">
        <v>1927</v>
      </c>
    </row>
    <row r="2" spans="1:3" s="1" customFormat="1">
      <c r="A2" s="1" t="s">
        <v>2043</v>
      </c>
      <c r="B2" s="1" t="s">
        <v>2044</v>
      </c>
      <c r="C2" s="1" t="s">
        <v>2045</v>
      </c>
    </row>
    <row r="3" spans="1:3">
      <c r="A3">
        <v>1</v>
      </c>
      <c r="B3" t="s">
        <v>1488</v>
      </c>
      <c r="C3" s="35" t="s">
        <v>1924</v>
      </c>
    </row>
    <row r="4" spans="1:3">
      <c r="A4">
        <v>2</v>
      </c>
      <c r="B4" t="s">
        <v>1489</v>
      </c>
      <c r="C4" s="35" t="s">
        <v>1925</v>
      </c>
    </row>
    <row r="5" spans="1:3">
      <c r="A5">
        <v>3</v>
      </c>
      <c r="B5" t="s">
        <v>1490</v>
      </c>
      <c r="C5" s="2" t="s">
        <v>1926</v>
      </c>
    </row>
    <row r="6" spans="1:3">
      <c r="A6">
        <v>4</v>
      </c>
      <c r="B6" t="s">
        <v>96</v>
      </c>
      <c r="C6" s="35" t="s">
        <v>1425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IH341"/>
  <sheetViews>
    <sheetView tabSelected="1" topLeftCell="BW1" workbookViewId="0">
      <selection activeCell="BZ6" sqref="BZ6"/>
    </sheetView>
  </sheetViews>
  <sheetFormatPr defaultColWidth="8.88671875" defaultRowHeight="14.4"/>
  <cols>
    <col min="1" max="1" width="10.5546875" style="7" customWidth="1"/>
    <col min="2" max="2" width="14.33203125" style="7" customWidth="1"/>
    <col min="3" max="3" width="15.33203125" style="8" customWidth="1"/>
    <col min="4" max="4" width="12.33203125" style="7" customWidth="1"/>
    <col min="5" max="6" width="8.88671875" style="7"/>
    <col min="7" max="7" width="8.88671875" style="9"/>
    <col min="8" max="8" width="19.88671875" style="9" customWidth="1"/>
    <col min="9" max="9" width="20" style="9" customWidth="1"/>
    <col min="10" max="10" width="18.6640625" style="3" customWidth="1"/>
    <col min="11" max="11" width="8.88671875" style="10"/>
    <col min="12" max="17" width="8.88671875" style="3"/>
    <col min="18" max="18" width="8.88671875" style="31"/>
    <col min="19" max="60" width="8.88671875" style="3"/>
    <col min="61" max="61" width="8.88671875" style="5"/>
    <col min="62" max="62" width="13.33203125" style="5" customWidth="1"/>
    <col min="63" max="64" width="12.88671875" style="7"/>
    <col min="65" max="66" width="8.88671875" style="7"/>
    <col min="67" max="67" width="10.44140625" style="7" customWidth="1"/>
    <col min="68" max="68" width="12.33203125" style="7" customWidth="1"/>
    <col min="69" max="69" width="10.5546875" style="7" customWidth="1"/>
    <col min="70" max="70" width="13.33203125" style="7" customWidth="1"/>
    <col min="71" max="71" width="14.44140625" style="7" customWidth="1"/>
    <col min="72" max="72" width="8.88671875" style="5"/>
    <col min="73" max="75" width="8.88671875" style="3"/>
    <col min="76" max="76" width="12.88671875" style="3" customWidth="1"/>
    <col min="77" max="92" width="8.88671875" style="7"/>
    <col min="93" max="96" width="8.88671875" style="3"/>
    <col min="97" max="97" width="8.88671875" style="11"/>
    <col min="98" max="108" width="8.88671875" style="3"/>
    <col min="109" max="109" width="10.6640625" style="7" customWidth="1"/>
    <col min="110" max="110" width="8.88671875" style="7"/>
    <col min="111" max="111" width="10.44140625" style="7" customWidth="1"/>
    <col min="112" max="113" width="8.88671875" style="7"/>
    <col min="114" max="118" width="8.88671875" style="3"/>
    <col min="119" max="119" width="18.109375" style="3" customWidth="1"/>
    <col min="120" max="122" width="8.88671875" style="3"/>
    <col min="123" max="123" width="16" style="3" customWidth="1"/>
    <col min="124" max="129" width="8.88671875" style="3"/>
    <col min="130" max="130" width="8.88671875" style="7"/>
    <col min="131" max="131" width="24.88671875" style="7" customWidth="1"/>
    <col min="132" max="132" width="13.33203125" style="7" customWidth="1"/>
    <col min="133" max="141" width="8.88671875" style="3"/>
    <col min="142" max="142" width="17.88671875" style="3" customWidth="1"/>
    <col min="143" max="148" width="8.88671875" style="3"/>
    <col min="149" max="150" width="11.6640625" style="7" customWidth="1"/>
    <col min="151" max="151" width="12.6640625" style="7" customWidth="1"/>
    <col min="152" max="152" width="15.33203125" style="3" customWidth="1"/>
    <col min="153" max="153" width="12.33203125" style="3" customWidth="1"/>
    <col min="154" max="154" width="13.109375" style="3" customWidth="1"/>
    <col min="155" max="170" width="8.88671875" style="7"/>
    <col min="171" max="178" width="8.88671875" style="6"/>
    <col min="179" max="181" width="8.88671875" style="3"/>
    <col min="182" max="183" width="8.88671875" style="6"/>
    <col min="184" max="184" width="23" style="6" customWidth="1"/>
    <col min="185" max="185" width="8.88671875" style="6"/>
    <col min="186" max="186" width="10.5546875" style="3" customWidth="1"/>
    <col min="187" max="187" width="11.44140625" style="3" customWidth="1"/>
    <col min="188" max="188" width="11.88671875" style="3" customWidth="1"/>
    <col min="189" max="189" width="14.33203125" style="3" customWidth="1"/>
    <col min="190" max="190" width="15.6640625" style="6" customWidth="1"/>
    <col min="191" max="191" width="18" style="6" customWidth="1"/>
    <col min="192" max="195" width="8.88671875" style="6"/>
    <col min="196" max="196" width="16.5546875" style="3" customWidth="1"/>
    <col min="197" max="226" width="8.88671875" style="3"/>
    <col min="227" max="227" width="17.109375" style="3" customWidth="1"/>
    <col min="228" max="228" width="16.33203125" style="3" customWidth="1"/>
    <col min="229" max="229" width="17.33203125" style="3" customWidth="1"/>
    <col min="230" max="231" width="17.109375" style="3" customWidth="1"/>
    <col min="232" max="232" width="22.6640625" style="3" customWidth="1"/>
    <col min="233" max="233" width="14.88671875" style="3" customWidth="1"/>
    <col min="234" max="235" width="8.88671875" style="3"/>
    <col min="236" max="236" width="10.33203125" style="12" customWidth="1"/>
    <col min="237" max="237" width="8.88671875" style="3"/>
    <col min="238" max="238" width="10.33203125" style="12" customWidth="1"/>
    <col min="239" max="239" width="25.33203125" style="3" customWidth="1"/>
    <col min="240" max="240" width="8.88671875" style="3"/>
    <col min="241" max="241" width="18.44140625" style="3" customWidth="1"/>
    <col min="242" max="242" width="22.33203125" style="3" customWidth="1"/>
    <col min="243" max="16384" width="8.88671875" style="3"/>
  </cols>
  <sheetData>
    <row r="1" spans="1:242">
      <c r="A1" s="7">
        <v>1</v>
      </c>
      <c r="B1" s="7">
        <v>2</v>
      </c>
      <c r="C1" s="7">
        <v>3</v>
      </c>
      <c r="D1" s="7">
        <v>4</v>
      </c>
      <c r="E1" s="7">
        <v>5</v>
      </c>
      <c r="F1" s="7">
        <v>6</v>
      </c>
      <c r="G1" s="7">
        <v>7</v>
      </c>
      <c r="H1" s="9">
        <v>8</v>
      </c>
      <c r="I1" s="9">
        <v>9</v>
      </c>
      <c r="J1" s="7">
        <v>10</v>
      </c>
      <c r="K1" s="7">
        <v>11</v>
      </c>
      <c r="L1" s="7">
        <v>12</v>
      </c>
      <c r="M1" s="7">
        <v>13</v>
      </c>
      <c r="N1" s="7">
        <v>14</v>
      </c>
      <c r="O1" s="7">
        <v>15</v>
      </c>
      <c r="P1" s="7">
        <v>16</v>
      </c>
      <c r="Q1" s="7">
        <v>17</v>
      </c>
      <c r="R1" s="31">
        <v>18</v>
      </c>
      <c r="S1" s="7">
        <v>19</v>
      </c>
      <c r="T1" s="7">
        <v>20</v>
      </c>
      <c r="U1" s="7">
        <v>21</v>
      </c>
      <c r="V1" s="7">
        <v>22</v>
      </c>
      <c r="W1" s="7">
        <v>23</v>
      </c>
      <c r="X1" s="7">
        <v>24</v>
      </c>
      <c r="Y1" s="7">
        <v>25</v>
      </c>
      <c r="Z1" s="7">
        <v>26</v>
      </c>
      <c r="AA1" s="7">
        <v>27</v>
      </c>
      <c r="AB1" s="7">
        <v>28</v>
      </c>
      <c r="AC1" s="7">
        <v>29</v>
      </c>
      <c r="AD1" s="7">
        <v>30</v>
      </c>
      <c r="AE1" s="7">
        <v>31</v>
      </c>
      <c r="AF1" s="7">
        <v>32</v>
      </c>
      <c r="AG1" s="7">
        <v>33</v>
      </c>
      <c r="AH1" s="7">
        <v>34</v>
      </c>
      <c r="AI1" s="7">
        <v>35</v>
      </c>
      <c r="AJ1" s="7">
        <v>36</v>
      </c>
      <c r="AK1" s="7">
        <v>37</v>
      </c>
      <c r="AL1" s="7">
        <v>38</v>
      </c>
      <c r="AM1" s="7">
        <v>39</v>
      </c>
      <c r="AN1" s="7">
        <v>40</v>
      </c>
      <c r="AO1" s="7">
        <v>41</v>
      </c>
      <c r="AP1" s="7">
        <v>42</v>
      </c>
      <c r="AQ1" s="7">
        <v>43</v>
      </c>
      <c r="AR1" s="7">
        <v>44</v>
      </c>
      <c r="AS1" s="7">
        <v>45</v>
      </c>
      <c r="AT1" s="7">
        <v>46</v>
      </c>
      <c r="AU1" s="7">
        <v>47</v>
      </c>
      <c r="AV1" s="7">
        <v>48</v>
      </c>
      <c r="AW1" s="7">
        <v>49</v>
      </c>
      <c r="AX1" s="7">
        <v>50</v>
      </c>
      <c r="AY1" s="7">
        <v>51</v>
      </c>
      <c r="AZ1" s="7">
        <v>52</v>
      </c>
      <c r="BA1" s="7">
        <v>53</v>
      </c>
      <c r="BB1" s="7">
        <v>54</v>
      </c>
      <c r="BC1" s="7">
        <v>55</v>
      </c>
      <c r="BD1" s="7">
        <v>56</v>
      </c>
      <c r="BE1" s="7">
        <v>57</v>
      </c>
      <c r="BF1" s="7">
        <v>58</v>
      </c>
      <c r="BG1" s="7">
        <v>59</v>
      </c>
      <c r="BH1" s="7">
        <v>60</v>
      </c>
      <c r="BI1" s="7">
        <v>61</v>
      </c>
      <c r="BJ1" s="7">
        <v>62</v>
      </c>
      <c r="BK1" s="7">
        <v>63</v>
      </c>
      <c r="BL1" s="7">
        <v>64</v>
      </c>
      <c r="BM1" s="7">
        <v>65</v>
      </c>
      <c r="BN1" s="7">
        <v>66</v>
      </c>
      <c r="BO1" s="7">
        <v>67</v>
      </c>
      <c r="BP1" s="7">
        <v>68</v>
      </c>
      <c r="BQ1" s="7">
        <v>69</v>
      </c>
      <c r="BR1" s="7">
        <v>70</v>
      </c>
      <c r="BS1" s="7">
        <v>71</v>
      </c>
      <c r="BT1" s="7">
        <v>72</v>
      </c>
      <c r="BU1" s="7">
        <v>73</v>
      </c>
      <c r="BV1" s="7">
        <v>74</v>
      </c>
      <c r="BW1" s="7">
        <v>75</v>
      </c>
      <c r="BX1" s="7">
        <v>76</v>
      </c>
      <c r="BY1" s="7">
        <v>77</v>
      </c>
      <c r="BZ1" s="7">
        <v>78</v>
      </c>
      <c r="CA1" s="7">
        <v>79</v>
      </c>
      <c r="CB1" s="7">
        <v>80</v>
      </c>
      <c r="CC1" s="7">
        <v>81</v>
      </c>
      <c r="CD1" s="7">
        <v>82</v>
      </c>
      <c r="CE1" s="7">
        <v>83</v>
      </c>
      <c r="CF1" s="7">
        <v>84</v>
      </c>
      <c r="CG1" s="7">
        <v>85</v>
      </c>
      <c r="CH1" s="7">
        <v>86</v>
      </c>
      <c r="CI1" s="7">
        <v>87</v>
      </c>
      <c r="CJ1" s="7">
        <v>88</v>
      </c>
      <c r="CK1" s="7">
        <v>89</v>
      </c>
      <c r="CL1" s="7">
        <v>90</v>
      </c>
      <c r="CM1" s="7">
        <v>91</v>
      </c>
      <c r="CN1" s="7">
        <v>92</v>
      </c>
      <c r="CO1" s="7">
        <v>93</v>
      </c>
      <c r="CP1" s="7">
        <v>94</v>
      </c>
      <c r="CQ1" s="7">
        <v>95</v>
      </c>
      <c r="CR1" s="7">
        <v>96</v>
      </c>
      <c r="CS1" s="7">
        <v>97</v>
      </c>
      <c r="CT1" s="7">
        <v>98</v>
      </c>
      <c r="CU1" s="7">
        <v>99</v>
      </c>
      <c r="CV1" s="7">
        <v>100</v>
      </c>
      <c r="CW1" s="7">
        <v>101</v>
      </c>
      <c r="CX1" s="7">
        <v>102</v>
      </c>
      <c r="CY1" s="7">
        <v>103</v>
      </c>
      <c r="CZ1" s="7">
        <v>104</v>
      </c>
      <c r="DA1" s="7">
        <v>105</v>
      </c>
      <c r="DB1" s="7">
        <v>106</v>
      </c>
      <c r="DC1" s="7">
        <v>107</v>
      </c>
      <c r="DD1" s="7">
        <v>108</v>
      </c>
      <c r="DE1" s="7">
        <v>109</v>
      </c>
      <c r="DF1" s="7">
        <v>110</v>
      </c>
      <c r="DG1" s="7">
        <v>111</v>
      </c>
      <c r="DH1" s="7">
        <v>112</v>
      </c>
      <c r="DI1" s="7">
        <v>113</v>
      </c>
      <c r="DJ1" s="7">
        <v>114</v>
      </c>
      <c r="DK1" s="7">
        <v>115</v>
      </c>
      <c r="DL1" s="7">
        <v>116</v>
      </c>
      <c r="DM1" s="7">
        <v>117</v>
      </c>
      <c r="DN1" s="7">
        <v>118</v>
      </c>
      <c r="DO1" s="7">
        <v>119</v>
      </c>
      <c r="DP1" s="7">
        <v>120</v>
      </c>
      <c r="DQ1" s="7">
        <v>121</v>
      </c>
      <c r="DR1" s="7">
        <v>122</v>
      </c>
      <c r="DS1" s="7">
        <v>123</v>
      </c>
      <c r="DT1" s="7">
        <v>124</v>
      </c>
      <c r="DU1" s="7">
        <v>125</v>
      </c>
      <c r="DV1" s="7">
        <v>126</v>
      </c>
      <c r="DW1" s="7">
        <v>127</v>
      </c>
      <c r="DX1" s="7">
        <v>128</v>
      </c>
      <c r="DY1" s="7">
        <v>129</v>
      </c>
      <c r="DZ1" s="7">
        <v>130</v>
      </c>
      <c r="EA1" s="7">
        <v>131</v>
      </c>
      <c r="EB1" s="7">
        <v>132</v>
      </c>
      <c r="EC1" s="7">
        <v>133</v>
      </c>
      <c r="ED1" s="7">
        <v>134</v>
      </c>
      <c r="EE1" s="7">
        <v>135</v>
      </c>
      <c r="EF1" s="7">
        <v>136</v>
      </c>
      <c r="EG1" s="7">
        <v>137</v>
      </c>
      <c r="EH1" s="7">
        <v>138</v>
      </c>
      <c r="EI1" s="7">
        <v>139</v>
      </c>
      <c r="EJ1" s="7">
        <v>140</v>
      </c>
      <c r="EK1" s="7">
        <v>141</v>
      </c>
      <c r="EL1" s="7">
        <v>142</v>
      </c>
      <c r="EM1" s="7">
        <v>143</v>
      </c>
      <c r="EN1" s="7">
        <v>144</v>
      </c>
      <c r="EO1" s="7">
        <v>145</v>
      </c>
      <c r="EP1" s="7">
        <v>146</v>
      </c>
      <c r="EQ1" s="7">
        <v>147</v>
      </c>
      <c r="ER1" s="7">
        <v>148</v>
      </c>
      <c r="ES1" s="7">
        <v>149</v>
      </c>
      <c r="ET1" s="7">
        <v>150</v>
      </c>
      <c r="EU1" s="7">
        <v>151</v>
      </c>
      <c r="EV1" s="7">
        <v>152</v>
      </c>
      <c r="EW1" s="7">
        <v>153</v>
      </c>
      <c r="EX1" s="7">
        <v>154</v>
      </c>
      <c r="EY1" s="7">
        <v>155</v>
      </c>
      <c r="EZ1" s="7">
        <v>156</v>
      </c>
      <c r="FA1" s="7">
        <v>157</v>
      </c>
      <c r="FB1" s="7">
        <v>158</v>
      </c>
      <c r="FC1" s="7">
        <v>159</v>
      </c>
      <c r="FD1" s="7">
        <v>160</v>
      </c>
      <c r="FE1" s="7">
        <v>161</v>
      </c>
      <c r="FF1" s="7">
        <v>162</v>
      </c>
      <c r="FG1" s="7">
        <v>163</v>
      </c>
      <c r="FH1" s="7">
        <v>164</v>
      </c>
      <c r="FI1" s="7">
        <v>165</v>
      </c>
      <c r="FJ1" s="7">
        <v>166</v>
      </c>
      <c r="FK1" s="7">
        <v>167</v>
      </c>
      <c r="FL1" s="7">
        <v>168</v>
      </c>
      <c r="FM1" s="7">
        <v>169</v>
      </c>
      <c r="FN1" s="7">
        <v>170</v>
      </c>
      <c r="FO1" s="26">
        <v>171</v>
      </c>
      <c r="FP1" s="26">
        <v>172</v>
      </c>
      <c r="FQ1" s="26">
        <v>173</v>
      </c>
      <c r="FR1" s="26">
        <v>174</v>
      </c>
      <c r="FS1" s="26">
        <v>175</v>
      </c>
      <c r="FT1" s="26">
        <v>176</v>
      </c>
      <c r="FU1" s="26">
        <v>177</v>
      </c>
      <c r="FV1" s="26">
        <v>178</v>
      </c>
      <c r="FW1" s="7">
        <v>179</v>
      </c>
      <c r="FX1" s="7">
        <v>180</v>
      </c>
      <c r="FY1" s="7">
        <v>181</v>
      </c>
      <c r="FZ1" s="26">
        <v>182</v>
      </c>
      <c r="GA1" s="26">
        <v>183</v>
      </c>
      <c r="GB1" s="26">
        <v>184</v>
      </c>
      <c r="GC1" s="26">
        <v>185</v>
      </c>
      <c r="GD1" s="7">
        <v>186</v>
      </c>
      <c r="GE1" s="7">
        <v>187</v>
      </c>
      <c r="GF1" s="7">
        <v>188</v>
      </c>
      <c r="GG1" s="7">
        <v>189</v>
      </c>
      <c r="GH1" s="26">
        <v>190</v>
      </c>
      <c r="GI1" s="26">
        <v>191</v>
      </c>
      <c r="GJ1" s="26">
        <v>192</v>
      </c>
      <c r="GK1" s="26">
        <v>193</v>
      </c>
      <c r="GL1" s="26">
        <v>194</v>
      </c>
      <c r="GM1" s="26">
        <v>195</v>
      </c>
      <c r="GN1" s="7">
        <v>196</v>
      </c>
      <c r="GO1" s="7">
        <v>197</v>
      </c>
      <c r="GP1" s="7">
        <v>198</v>
      </c>
      <c r="GQ1" s="7">
        <v>199</v>
      </c>
      <c r="GR1" s="7">
        <v>200</v>
      </c>
      <c r="GS1" s="7">
        <v>201</v>
      </c>
      <c r="GT1" s="7">
        <v>202</v>
      </c>
      <c r="GU1" s="7">
        <v>203</v>
      </c>
      <c r="GV1" s="7">
        <v>204</v>
      </c>
      <c r="GW1" s="7">
        <v>205</v>
      </c>
      <c r="GX1" s="7">
        <v>206</v>
      </c>
      <c r="GY1" s="7">
        <v>207</v>
      </c>
      <c r="GZ1" s="7">
        <v>208</v>
      </c>
      <c r="HA1" s="7">
        <v>209</v>
      </c>
      <c r="HB1" s="7">
        <v>210</v>
      </c>
      <c r="HC1" s="7">
        <v>211</v>
      </c>
      <c r="HD1" s="7">
        <v>212</v>
      </c>
      <c r="HE1" s="7">
        <v>213</v>
      </c>
      <c r="HF1" s="7">
        <v>214</v>
      </c>
      <c r="HG1" s="7">
        <v>215</v>
      </c>
      <c r="HH1" s="7">
        <v>216</v>
      </c>
      <c r="HI1" s="7">
        <v>217</v>
      </c>
      <c r="HJ1" s="7">
        <v>218</v>
      </c>
      <c r="HK1" s="7">
        <v>219</v>
      </c>
      <c r="HL1" s="7">
        <v>220</v>
      </c>
      <c r="HM1" s="7">
        <v>221</v>
      </c>
      <c r="HN1" s="7">
        <v>222</v>
      </c>
      <c r="HO1" s="7">
        <v>223</v>
      </c>
      <c r="HP1" s="7">
        <v>224</v>
      </c>
      <c r="HQ1" s="7">
        <v>225</v>
      </c>
      <c r="HR1" s="7">
        <v>226</v>
      </c>
      <c r="HS1" s="7">
        <v>227</v>
      </c>
      <c r="HT1" s="7">
        <v>228</v>
      </c>
      <c r="HU1" s="7">
        <v>229</v>
      </c>
      <c r="HV1" s="7">
        <v>230</v>
      </c>
      <c r="HW1" s="7">
        <v>231</v>
      </c>
      <c r="HX1" s="7">
        <v>232</v>
      </c>
      <c r="HY1" s="7">
        <v>233</v>
      </c>
      <c r="HZ1" s="7">
        <v>234</v>
      </c>
      <c r="IA1" s="7">
        <v>235</v>
      </c>
      <c r="IB1" s="7">
        <v>236</v>
      </c>
      <c r="IC1" s="7">
        <v>237</v>
      </c>
      <c r="ID1" s="7">
        <v>238</v>
      </c>
      <c r="IE1" s="7">
        <v>239</v>
      </c>
      <c r="IF1" s="7">
        <v>240</v>
      </c>
      <c r="IG1" s="7">
        <v>241</v>
      </c>
      <c r="IH1" s="7">
        <v>242</v>
      </c>
    </row>
    <row r="2" spans="1:242" s="4" customFormat="1" ht="43.2">
      <c r="A2" s="13" t="s">
        <v>0</v>
      </c>
      <c r="B2" s="13"/>
      <c r="C2" s="13"/>
      <c r="D2" s="13"/>
      <c r="E2" s="13"/>
      <c r="F2" s="13"/>
      <c r="G2" s="14"/>
      <c r="H2" s="34"/>
      <c r="I2" s="34"/>
      <c r="J2" s="16" t="s">
        <v>1</v>
      </c>
      <c r="K2" s="17"/>
      <c r="L2" s="16"/>
      <c r="M2" s="16"/>
      <c r="N2" s="16"/>
      <c r="O2" s="16"/>
      <c r="P2" s="32" t="s">
        <v>2</v>
      </c>
      <c r="Q2" s="32"/>
      <c r="R2" s="33"/>
      <c r="S2" s="19" t="s">
        <v>3</v>
      </c>
      <c r="T2" s="19"/>
      <c r="U2" s="19"/>
      <c r="V2" s="19"/>
      <c r="W2" s="19"/>
      <c r="X2" s="19"/>
      <c r="Y2" s="19"/>
      <c r="Z2" s="19"/>
      <c r="AA2" s="19"/>
      <c r="AB2" s="19"/>
      <c r="AC2" s="19"/>
      <c r="AD2" s="19"/>
      <c r="AE2" s="19"/>
      <c r="AF2" s="19"/>
      <c r="AG2" s="19"/>
      <c r="AH2" s="19"/>
      <c r="AI2" s="19"/>
      <c r="AJ2" s="19"/>
      <c r="AK2" s="19"/>
      <c r="AL2" s="19"/>
      <c r="AM2" s="19"/>
      <c r="AN2" s="19"/>
      <c r="AO2" s="19"/>
      <c r="AP2" s="18" t="s">
        <v>4</v>
      </c>
      <c r="AQ2" s="18"/>
      <c r="AR2" s="18"/>
      <c r="AS2" s="16" t="s">
        <v>5</v>
      </c>
      <c r="AT2" s="16"/>
      <c r="AU2" s="16"/>
      <c r="AV2" s="16"/>
      <c r="AW2" s="16"/>
      <c r="AX2" s="16"/>
      <c r="AY2" s="16"/>
      <c r="AZ2" s="16"/>
      <c r="BA2" s="16"/>
      <c r="BB2" s="16"/>
      <c r="BC2" s="16"/>
      <c r="BD2" s="16"/>
      <c r="BE2" s="16"/>
      <c r="BF2" s="16"/>
      <c r="BG2" s="16"/>
      <c r="BH2" s="16"/>
      <c r="BI2" s="16"/>
      <c r="BJ2" s="16"/>
      <c r="BK2" s="20" t="s">
        <v>6</v>
      </c>
      <c r="BL2" s="20"/>
      <c r="BM2" s="20"/>
      <c r="BN2" s="20"/>
      <c r="BO2" s="20"/>
      <c r="BP2" s="20"/>
      <c r="BQ2" s="20"/>
      <c r="BR2" s="20"/>
      <c r="BS2" s="20"/>
      <c r="BT2" s="20"/>
      <c r="BU2" s="18" t="s">
        <v>7</v>
      </c>
      <c r="BV2" s="18"/>
      <c r="BW2" s="18"/>
      <c r="BX2" s="18"/>
      <c r="BY2" s="21" t="s">
        <v>8</v>
      </c>
      <c r="BZ2" s="21"/>
      <c r="CA2" s="21"/>
      <c r="CB2" s="21"/>
      <c r="CC2" s="21"/>
      <c r="CD2" s="21"/>
      <c r="CE2" s="21"/>
      <c r="CF2" s="21"/>
      <c r="CG2" s="21"/>
      <c r="CH2" s="21"/>
      <c r="CI2" s="21"/>
      <c r="CJ2" s="21"/>
      <c r="CK2" s="21"/>
      <c r="CL2" s="21"/>
      <c r="CM2" s="21"/>
      <c r="CN2" s="21"/>
      <c r="CO2" s="22" t="s">
        <v>9</v>
      </c>
      <c r="CP2" s="22"/>
      <c r="CQ2" s="22"/>
      <c r="CR2" s="22"/>
      <c r="CS2" s="22"/>
      <c r="CT2" s="22"/>
      <c r="CU2" s="22"/>
      <c r="CV2" s="22"/>
      <c r="CW2" s="22"/>
      <c r="CX2" s="22"/>
      <c r="CY2" s="22"/>
      <c r="CZ2" s="22"/>
      <c r="DA2" s="22"/>
      <c r="DB2" s="22"/>
      <c r="DC2" s="22"/>
      <c r="DD2" s="22"/>
      <c r="DE2" s="15"/>
      <c r="DF2" s="15"/>
      <c r="DG2" s="15"/>
      <c r="DH2" s="15"/>
      <c r="DI2" s="15"/>
      <c r="DJ2" s="23" t="s">
        <v>10</v>
      </c>
      <c r="DK2" s="23"/>
      <c r="DL2" s="23"/>
      <c r="DM2" s="23"/>
      <c r="DN2" s="23"/>
      <c r="DO2" s="23"/>
      <c r="DP2" s="23"/>
      <c r="DQ2" s="23"/>
      <c r="DR2" s="23"/>
      <c r="DS2" s="23"/>
      <c r="DT2" s="23"/>
      <c r="DU2" s="23"/>
      <c r="DV2" s="23"/>
      <c r="DW2" s="23"/>
      <c r="DX2" s="23"/>
      <c r="DY2" s="23"/>
      <c r="DZ2" s="15"/>
      <c r="EA2" s="15"/>
      <c r="EB2" s="15"/>
      <c r="EC2" s="24" t="s">
        <v>11</v>
      </c>
      <c r="ED2" s="24"/>
      <c r="EE2" s="24"/>
      <c r="EF2" s="24"/>
      <c r="EG2" s="24"/>
      <c r="EH2" s="24"/>
      <c r="EI2" s="24"/>
      <c r="EJ2" s="24"/>
      <c r="EK2" s="24"/>
      <c r="EL2" s="24"/>
      <c r="EM2" s="24"/>
      <c r="EN2" s="24"/>
      <c r="EO2" s="24"/>
      <c r="EP2" s="24"/>
      <c r="EQ2" s="24"/>
      <c r="ER2" s="24"/>
      <c r="ES2" s="13" t="s">
        <v>12</v>
      </c>
      <c r="ET2" s="13"/>
      <c r="EU2" s="13"/>
      <c r="EV2" s="25" t="s">
        <v>13</v>
      </c>
      <c r="EW2" s="25"/>
      <c r="EX2" s="25"/>
      <c r="EY2" s="13" t="s">
        <v>14</v>
      </c>
      <c r="EZ2" s="13"/>
      <c r="FA2" s="13"/>
      <c r="FB2" s="13"/>
      <c r="FC2" s="13"/>
      <c r="FD2" s="13"/>
      <c r="FE2" s="13"/>
      <c r="FF2" s="13"/>
      <c r="FG2" s="13"/>
      <c r="FH2" s="13"/>
      <c r="FI2" s="13"/>
      <c r="FJ2" s="13"/>
      <c r="FK2" s="13"/>
      <c r="FL2" s="13"/>
      <c r="FM2" s="13"/>
      <c r="FN2" s="13"/>
      <c r="FO2" s="27"/>
      <c r="FP2" s="27"/>
      <c r="FQ2" s="27"/>
      <c r="FR2" s="27"/>
      <c r="FS2" s="27"/>
      <c r="FT2" s="27"/>
      <c r="FU2" s="27"/>
      <c r="FV2" s="27"/>
      <c r="FW2" s="15"/>
      <c r="FX2" s="15"/>
      <c r="FY2" s="15"/>
      <c r="FZ2" s="27"/>
      <c r="GA2" s="27"/>
      <c r="GB2" s="27"/>
      <c r="GC2" s="27"/>
      <c r="GD2" s="18" t="s">
        <v>15</v>
      </c>
      <c r="GE2" s="18"/>
      <c r="GF2" s="18"/>
      <c r="GG2" s="18"/>
      <c r="GH2" s="28"/>
      <c r="GI2" s="27"/>
      <c r="GJ2" s="27"/>
      <c r="GK2" s="27"/>
      <c r="GL2" s="27"/>
      <c r="GM2" s="27"/>
      <c r="GN2" s="15"/>
      <c r="GO2" s="15"/>
      <c r="GP2" s="13" t="s">
        <v>16</v>
      </c>
      <c r="GQ2" s="13"/>
      <c r="GR2" s="13"/>
      <c r="GS2" s="13"/>
      <c r="GT2" s="13"/>
      <c r="GU2" s="13"/>
      <c r="GV2" s="13"/>
      <c r="GW2" s="13"/>
      <c r="GX2" s="13"/>
      <c r="GY2" s="13"/>
      <c r="GZ2" s="13"/>
      <c r="HA2" s="29" t="s">
        <v>17</v>
      </c>
      <c r="HB2" s="29"/>
      <c r="HC2" s="29"/>
      <c r="HD2" s="29"/>
      <c r="HE2" s="29"/>
      <c r="HF2" s="29"/>
      <c r="HG2" s="29"/>
      <c r="HH2" s="29"/>
      <c r="HI2" s="29"/>
      <c r="HJ2" s="29"/>
      <c r="HK2" s="29"/>
      <c r="HL2" s="29"/>
      <c r="HM2" s="29"/>
      <c r="HN2" s="29"/>
      <c r="HO2" s="29"/>
      <c r="HP2" s="29"/>
      <c r="HQ2" s="29"/>
      <c r="HR2" s="29"/>
      <c r="HS2" s="15"/>
      <c r="HT2" s="15"/>
      <c r="HU2" s="15"/>
      <c r="HV2" s="15"/>
      <c r="HW2" s="15"/>
      <c r="HX2" s="15"/>
      <c r="HY2" s="15"/>
      <c r="HZ2" s="15"/>
      <c r="IA2" s="15"/>
      <c r="IB2" s="30"/>
      <c r="IC2" s="15"/>
      <c r="ID2" s="30"/>
      <c r="IE2" s="15"/>
      <c r="IF2" s="15"/>
      <c r="IG2" s="15"/>
      <c r="IH2" s="15"/>
    </row>
    <row r="3" spans="1:242" s="4" customFormat="1" ht="28.8">
      <c r="A3" s="13" t="s">
        <v>18</v>
      </c>
      <c r="B3" s="13"/>
      <c r="C3" s="13"/>
      <c r="D3" s="13"/>
      <c r="E3" s="13"/>
      <c r="F3" s="13"/>
      <c r="G3" s="14"/>
      <c r="H3" s="34"/>
      <c r="I3" s="34"/>
      <c r="J3" s="16" t="s">
        <v>19</v>
      </c>
      <c r="K3" s="17"/>
      <c r="L3" s="16"/>
      <c r="M3" s="16"/>
      <c r="N3" s="16"/>
      <c r="O3" s="16"/>
      <c r="P3" s="32" t="s">
        <v>20</v>
      </c>
      <c r="Q3" s="32"/>
      <c r="R3" s="33"/>
      <c r="S3" s="19" t="s">
        <v>21</v>
      </c>
      <c r="T3" s="19"/>
      <c r="U3" s="19"/>
      <c r="V3" s="19"/>
      <c r="W3" s="19"/>
      <c r="X3" s="19"/>
      <c r="Y3" s="19"/>
      <c r="Z3" s="19"/>
      <c r="AA3" s="19"/>
      <c r="AB3" s="19"/>
      <c r="AC3" s="19"/>
      <c r="AD3" s="19"/>
      <c r="AE3" s="19"/>
      <c r="AF3" s="19"/>
      <c r="AG3" s="19"/>
      <c r="AH3" s="19"/>
      <c r="AI3" s="19"/>
      <c r="AJ3" s="19"/>
      <c r="AK3" s="19"/>
      <c r="AL3" s="19"/>
      <c r="AM3" s="19"/>
      <c r="AN3" s="19"/>
      <c r="AO3" s="19"/>
      <c r="AP3" s="18" t="s">
        <v>22</v>
      </c>
      <c r="AQ3" s="18"/>
      <c r="AR3" s="18"/>
      <c r="AS3" s="16" t="s">
        <v>23</v>
      </c>
      <c r="AT3" s="16"/>
      <c r="AU3" s="16"/>
      <c r="AV3" s="16"/>
      <c r="AW3" s="16"/>
      <c r="AX3" s="16"/>
      <c r="AY3" s="16"/>
      <c r="AZ3" s="16"/>
      <c r="BA3" s="16"/>
      <c r="BB3" s="16"/>
      <c r="BC3" s="16"/>
      <c r="BD3" s="16"/>
      <c r="BE3" s="16"/>
      <c r="BF3" s="16"/>
      <c r="BG3" s="16"/>
      <c r="BH3" s="16"/>
      <c r="BI3" s="16"/>
      <c r="BJ3" s="16"/>
      <c r="BK3" s="20" t="s">
        <v>24</v>
      </c>
      <c r="BL3" s="20"/>
      <c r="BM3" s="20"/>
      <c r="BN3" s="20"/>
      <c r="BO3" s="20"/>
      <c r="BP3" s="20"/>
      <c r="BQ3" s="20"/>
      <c r="BR3" s="20"/>
      <c r="BS3" s="20"/>
      <c r="BT3" s="20"/>
      <c r="BU3" s="18" t="s">
        <v>25</v>
      </c>
      <c r="BV3" s="18"/>
      <c r="BW3" s="18"/>
      <c r="BX3" s="18"/>
      <c r="BY3" s="21" t="s">
        <v>26</v>
      </c>
      <c r="BZ3" s="21"/>
      <c r="CA3" s="21"/>
      <c r="CB3" s="21"/>
      <c r="CC3" s="21"/>
      <c r="CD3" s="21"/>
      <c r="CE3" s="21"/>
      <c r="CF3" s="21"/>
      <c r="CG3" s="21"/>
      <c r="CH3" s="21"/>
      <c r="CI3" s="21"/>
      <c r="CJ3" s="21"/>
      <c r="CK3" s="21"/>
      <c r="CL3" s="21"/>
      <c r="CM3" s="21"/>
      <c r="CN3" s="21"/>
      <c r="CO3" s="22" t="s">
        <v>27</v>
      </c>
      <c r="CP3" s="22"/>
      <c r="CQ3" s="22"/>
      <c r="CR3" s="22"/>
      <c r="CS3" s="22"/>
      <c r="CT3" s="22"/>
      <c r="CU3" s="22"/>
      <c r="CV3" s="22"/>
      <c r="CW3" s="22"/>
      <c r="CX3" s="22"/>
      <c r="CY3" s="22"/>
      <c r="CZ3" s="22"/>
      <c r="DA3" s="22"/>
      <c r="DB3" s="22"/>
      <c r="DC3" s="22"/>
      <c r="DD3" s="22"/>
      <c r="DE3" s="15"/>
      <c r="DF3" s="15"/>
      <c r="DG3" s="15"/>
      <c r="DH3" s="15"/>
      <c r="DI3" s="15"/>
      <c r="DJ3" s="23" t="s">
        <v>28</v>
      </c>
      <c r="DK3" s="23"/>
      <c r="DL3" s="23"/>
      <c r="DM3" s="23"/>
      <c r="DN3" s="23"/>
      <c r="DO3" s="23"/>
      <c r="DP3" s="23"/>
      <c r="DQ3" s="23"/>
      <c r="DR3" s="23"/>
      <c r="DS3" s="23"/>
      <c r="DT3" s="23"/>
      <c r="DU3" s="23"/>
      <c r="DV3" s="23"/>
      <c r="DW3" s="23"/>
      <c r="DX3" s="23"/>
      <c r="DY3" s="23"/>
      <c r="DZ3" s="15"/>
      <c r="EA3" s="15"/>
      <c r="EB3" s="15"/>
      <c r="EC3" s="24" t="s">
        <v>29</v>
      </c>
      <c r="ED3" s="24"/>
      <c r="EE3" s="24"/>
      <c r="EF3" s="24"/>
      <c r="EG3" s="24"/>
      <c r="EH3" s="24"/>
      <c r="EI3" s="24"/>
      <c r="EJ3" s="24"/>
      <c r="EK3" s="24"/>
      <c r="EL3" s="24"/>
      <c r="EM3" s="24"/>
      <c r="EN3" s="24"/>
      <c r="EO3" s="24"/>
      <c r="EP3" s="24"/>
      <c r="EQ3" s="24"/>
      <c r="ER3" s="24"/>
      <c r="ES3" s="13" t="s">
        <v>30</v>
      </c>
      <c r="ET3" s="13"/>
      <c r="EU3" s="13"/>
      <c r="EV3" s="25" t="s">
        <v>31</v>
      </c>
      <c r="EW3" s="25"/>
      <c r="EX3" s="25"/>
      <c r="EY3" s="13" t="s">
        <v>32</v>
      </c>
      <c r="EZ3" s="13"/>
      <c r="FA3" s="13"/>
      <c r="FB3" s="13"/>
      <c r="FC3" s="13"/>
      <c r="FD3" s="13"/>
      <c r="FE3" s="13"/>
      <c r="FF3" s="13"/>
      <c r="FG3" s="13"/>
      <c r="FH3" s="13"/>
      <c r="FI3" s="13"/>
      <c r="FJ3" s="13"/>
      <c r="FK3" s="13"/>
      <c r="FL3" s="13"/>
      <c r="FM3" s="13"/>
      <c r="FN3" s="13"/>
      <c r="FO3" s="27"/>
      <c r="FP3" s="27"/>
      <c r="FQ3" s="27"/>
      <c r="FR3" s="27"/>
      <c r="FS3" s="27"/>
      <c r="FT3" s="27"/>
      <c r="FU3" s="27"/>
      <c r="FV3" s="27"/>
      <c r="FW3" s="15"/>
      <c r="FX3" s="15"/>
      <c r="FY3" s="15"/>
      <c r="FZ3" s="27"/>
      <c r="GA3" s="27"/>
      <c r="GB3" s="27"/>
      <c r="GC3" s="27"/>
      <c r="GD3" s="18" t="s">
        <v>33</v>
      </c>
      <c r="GE3" s="18"/>
      <c r="GF3" s="18"/>
      <c r="GG3" s="18"/>
      <c r="GH3" s="28"/>
      <c r="GI3" s="27"/>
      <c r="GJ3" s="27"/>
      <c r="GK3" s="27"/>
      <c r="GL3" s="27"/>
      <c r="GM3" s="27"/>
      <c r="GN3" s="15"/>
      <c r="GO3" s="15"/>
      <c r="GP3" s="13" t="s">
        <v>34</v>
      </c>
      <c r="GQ3" s="13"/>
      <c r="GR3" s="13"/>
      <c r="GS3" s="13"/>
      <c r="GT3" s="13"/>
      <c r="GU3" s="13"/>
      <c r="GV3" s="13"/>
      <c r="GW3" s="13"/>
      <c r="GX3" s="13"/>
      <c r="GY3" s="13"/>
      <c r="GZ3" s="13"/>
      <c r="HA3" s="29" t="s">
        <v>35</v>
      </c>
      <c r="HB3" s="29"/>
      <c r="HC3" s="29"/>
      <c r="HD3" s="29"/>
      <c r="HE3" s="29"/>
      <c r="HF3" s="29"/>
      <c r="HG3" s="29"/>
      <c r="HH3" s="29"/>
      <c r="HI3" s="29"/>
      <c r="HJ3" s="29"/>
      <c r="HK3" s="29"/>
      <c r="HL3" s="29"/>
      <c r="HM3" s="29"/>
      <c r="HN3" s="29"/>
      <c r="HO3" s="29"/>
      <c r="HP3" s="29"/>
      <c r="HQ3" s="29"/>
      <c r="HR3" s="29"/>
      <c r="HS3" s="15"/>
      <c r="HT3" s="15"/>
      <c r="HU3" s="15"/>
      <c r="HV3" s="15"/>
      <c r="HW3" s="15"/>
      <c r="HX3" s="15"/>
      <c r="HY3" s="15"/>
      <c r="HZ3" s="15"/>
      <c r="IA3" s="15"/>
      <c r="IB3" s="30"/>
      <c r="IC3" s="15"/>
      <c r="ID3" s="30"/>
      <c r="IE3" s="15"/>
      <c r="IF3" s="15"/>
      <c r="IG3" s="15"/>
      <c r="IH3" s="15"/>
    </row>
    <row r="4" spans="1:242" s="41" customFormat="1" ht="57.6" customHeight="1">
      <c r="A4" s="38" t="s">
        <v>36</v>
      </c>
      <c r="B4" s="38" t="s">
        <v>37</v>
      </c>
      <c r="C4" s="39" t="s">
        <v>38</v>
      </c>
      <c r="D4" s="38" t="s">
        <v>39</v>
      </c>
      <c r="E4" s="38" t="s">
        <v>40</v>
      </c>
      <c r="F4" s="38" t="s">
        <v>41</v>
      </c>
      <c r="G4" s="40" t="s">
        <v>42</v>
      </c>
      <c r="H4" s="40" t="s">
        <v>43</v>
      </c>
      <c r="I4" s="40" t="s">
        <v>44</v>
      </c>
      <c r="J4" s="41" t="s">
        <v>45</v>
      </c>
      <c r="K4" s="42" t="s">
        <v>46</v>
      </c>
      <c r="L4" s="41" t="s">
        <v>47</v>
      </c>
      <c r="M4" s="41" t="s">
        <v>48</v>
      </c>
      <c r="N4" s="41" t="s">
        <v>49</v>
      </c>
      <c r="O4" s="41" t="s">
        <v>50</v>
      </c>
      <c r="P4" s="41" t="s">
        <v>51</v>
      </c>
      <c r="Q4" s="41" t="s">
        <v>52</v>
      </c>
      <c r="R4" s="43" t="s">
        <v>53</v>
      </c>
      <c r="S4" s="41" t="s">
        <v>54</v>
      </c>
      <c r="T4" s="41" t="s">
        <v>55</v>
      </c>
      <c r="U4" s="41" t="s">
        <v>56</v>
      </c>
      <c r="V4" s="41" t="s">
        <v>57</v>
      </c>
      <c r="W4" s="41" t="s">
        <v>58</v>
      </c>
      <c r="X4" s="41" t="s">
        <v>59</v>
      </c>
      <c r="Y4" s="41" t="s">
        <v>60</v>
      </c>
      <c r="Z4" s="41" t="s">
        <v>61</v>
      </c>
      <c r="AA4" s="41" t="s">
        <v>62</v>
      </c>
      <c r="AB4" s="41" t="s">
        <v>63</v>
      </c>
      <c r="AC4" s="41" t="s">
        <v>64</v>
      </c>
      <c r="AD4" s="41" t="s">
        <v>65</v>
      </c>
      <c r="AE4" s="41" t="s">
        <v>66</v>
      </c>
      <c r="AF4" s="41" t="s">
        <v>67</v>
      </c>
      <c r="AG4" s="41" t="s">
        <v>68</v>
      </c>
      <c r="AH4" s="41" t="s">
        <v>69</v>
      </c>
      <c r="AI4" s="41" t="s">
        <v>70</v>
      </c>
      <c r="AJ4" s="41" t="s">
        <v>71</v>
      </c>
      <c r="AK4" s="41" t="s">
        <v>72</v>
      </c>
      <c r="AL4" s="41" t="s">
        <v>73</v>
      </c>
      <c r="AM4" s="41" t="s">
        <v>74</v>
      </c>
      <c r="AN4" s="41" t="s">
        <v>75</v>
      </c>
      <c r="AO4" s="41" t="s">
        <v>76</v>
      </c>
      <c r="AP4" s="41" t="s">
        <v>77</v>
      </c>
      <c r="AQ4" s="41" t="s">
        <v>78</v>
      </c>
      <c r="AR4" s="41" t="s">
        <v>79</v>
      </c>
      <c r="AS4" s="41" t="s">
        <v>80</v>
      </c>
      <c r="AT4" s="41" t="s">
        <v>81</v>
      </c>
      <c r="AU4" s="41" t="s">
        <v>82</v>
      </c>
      <c r="AV4" s="41" t="s">
        <v>83</v>
      </c>
      <c r="AW4" s="41" t="s">
        <v>84</v>
      </c>
      <c r="AX4" s="41" t="s">
        <v>85</v>
      </c>
      <c r="AY4" s="41" t="s">
        <v>86</v>
      </c>
      <c r="AZ4" s="41" t="s">
        <v>87</v>
      </c>
      <c r="BA4" s="41" t="s">
        <v>88</v>
      </c>
      <c r="BB4" s="41" t="s">
        <v>89</v>
      </c>
      <c r="BC4" s="41" t="s">
        <v>90</v>
      </c>
      <c r="BD4" s="41" t="s">
        <v>91</v>
      </c>
      <c r="BE4" s="41" t="s">
        <v>92</v>
      </c>
      <c r="BF4" s="41" t="s">
        <v>93</v>
      </c>
      <c r="BG4" s="41" t="s">
        <v>94</v>
      </c>
      <c r="BH4" s="41" t="s">
        <v>95</v>
      </c>
      <c r="BI4" s="44" t="s">
        <v>96</v>
      </c>
      <c r="BJ4" s="44" t="s">
        <v>97</v>
      </c>
      <c r="BK4" s="38" t="s">
        <v>98</v>
      </c>
      <c r="BL4" s="38" t="s">
        <v>99</v>
      </c>
      <c r="BM4" s="38" t="s">
        <v>100</v>
      </c>
      <c r="BN4" s="38" t="s">
        <v>101</v>
      </c>
      <c r="BO4" s="38" t="s">
        <v>102</v>
      </c>
      <c r="BP4" s="38" t="s">
        <v>103</v>
      </c>
      <c r="BQ4" s="38" t="s">
        <v>104</v>
      </c>
      <c r="BR4" s="38" t="s">
        <v>105</v>
      </c>
      <c r="BS4" s="38" t="s">
        <v>106</v>
      </c>
      <c r="BT4" s="44" t="s">
        <v>107</v>
      </c>
      <c r="BU4" s="41" t="s">
        <v>108</v>
      </c>
      <c r="BV4" s="41" t="s">
        <v>109</v>
      </c>
      <c r="BW4" s="41" t="s">
        <v>110</v>
      </c>
      <c r="BX4" s="41" t="s">
        <v>111</v>
      </c>
      <c r="BY4" s="38" t="s">
        <v>88</v>
      </c>
      <c r="BZ4" s="38" t="s">
        <v>112</v>
      </c>
      <c r="CA4" s="38" t="s">
        <v>113</v>
      </c>
      <c r="CB4" s="38" t="s">
        <v>112</v>
      </c>
      <c r="CC4" s="38" t="s">
        <v>114</v>
      </c>
      <c r="CD4" s="38" t="s">
        <v>112</v>
      </c>
      <c r="CE4" s="38" t="s">
        <v>115</v>
      </c>
      <c r="CF4" s="38" t="s">
        <v>112</v>
      </c>
      <c r="CG4" s="38" t="s">
        <v>116</v>
      </c>
      <c r="CH4" s="38" t="s">
        <v>112</v>
      </c>
      <c r="CI4" s="38" t="s">
        <v>117</v>
      </c>
      <c r="CJ4" s="38" t="s">
        <v>112</v>
      </c>
      <c r="CK4" s="38" t="s">
        <v>118</v>
      </c>
      <c r="CL4" s="38" t="s">
        <v>112</v>
      </c>
      <c r="CM4" s="38" t="s">
        <v>119</v>
      </c>
      <c r="CN4" s="38" t="s">
        <v>112</v>
      </c>
      <c r="CO4" s="41" t="s">
        <v>88</v>
      </c>
      <c r="CP4" s="41" t="s">
        <v>120</v>
      </c>
      <c r="CQ4" s="41" t="s">
        <v>113</v>
      </c>
      <c r="CR4" s="41" t="s">
        <v>120</v>
      </c>
      <c r="CS4" s="41" t="s">
        <v>114</v>
      </c>
      <c r="CT4" s="41" t="s">
        <v>120</v>
      </c>
      <c r="CU4" s="41" t="s">
        <v>115</v>
      </c>
      <c r="CV4" s="41" t="s">
        <v>120</v>
      </c>
      <c r="CW4" s="41" t="s">
        <v>116</v>
      </c>
      <c r="CX4" s="41" t="s">
        <v>120</v>
      </c>
      <c r="CY4" s="41" t="s">
        <v>117</v>
      </c>
      <c r="CZ4" s="41" t="s">
        <v>120</v>
      </c>
      <c r="DA4" s="41" t="s">
        <v>118</v>
      </c>
      <c r="DB4" s="41" t="s">
        <v>120</v>
      </c>
      <c r="DC4" s="41" t="s">
        <v>119</v>
      </c>
      <c r="DD4" s="41" t="s">
        <v>120</v>
      </c>
      <c r="DE4" s="38" t="s">
        <v>121</v>
      </c>
      <c r="DF4" s="38" t="s">
        <v>122</v>
      </c>
      <c r="DG4" s="38" t="s">
        <v>123</v>
      </c>
      <c r="DH4" s="38" t="s">
        <v>124</v>
      </c>
      <c r="DI4" s="38" t="s">
        <v>125</v>
      </c>
      <c r="DJ4" s="41" t="s">
        <v>88</v>
      </c>
      <c r="DK4" s="41" t="s">
        <v>126</v>
      </c>
      <c r="DL4" s="41" t="s">
        <v>113</v>
      </c>
      <c r="DM4" s="41" t="s">
        <v>126</v>
      </c>
      <c r="DN4" s="41" t="s">
        <v>114</v>
      </c>
      <c r="DO4" s="41" t="s">
        <v>126</v>
      </c>
      <c r="DP4" s="41" t="s">
        <v>115</v>
      </c>
      <c r="DQ4" s="41" t="s">
        <v>126</v>
      </c>
      <c r="DR4" s="41" t="s">
        <v>116</v>
      </c>
      <c r="DS4" s="41" t="s">
        <v>126</v>
      </c>
      <c r="DT4" s="41" t="s">
        <v>117</v>
      </c>
      <c r="DU4" s="41" t="s">
        <v>126</v>
      </c>
      <c r="DV4" s="41" t="s">
        <v>118</v>
      </c>
      <c r="DW4" s="41" t="s">
        <v>126</v>
      </c>
      <c r="DX4" s="41" t="s">
        <v>119</v>
      </c>
      <c r="DY4" s="41" t="s">
        <v>126</v>
      </c>
      <c r="DZ4" s="38" t="s">
        <v>127</v>
      </c>
      <c r="EA4" s="38" t="s">
        <v>128</v>
      </c>
      <c r="EB4" s="38" t="s">
        <v>129</v>
      </c>
      <c r="EC4" s="41" t="s">
        <v>88</v>
      </c>
      <c r="ED4" s="41" t="s">
        <v>126</v>
      </c>
      <c r="EE4" s="41" t="s">
        <v>113</v>
      </c>
      <c r="EF4" s="41" t="s">
        <v>126</v>
      </c>
      <c r="EG4" s="41" t="s">
        <v>114</v>
      </c>
      <c r="EH4" s="41" t="s">
        <v>126</v>
      </c>
      <c r="EI4" s="41" t="s">
        <v>115</v>
      </c>
      <c r="EJ4" s="41" t="s">
        <v>126</v>
      </c>
      <c r="EK4" s="41" t="s">
        <v>116</v>
      </c>
      <c r="EL4" s="41" t="s">
        <v>126</v>
      </c>
      <c r="EM4" s="41" t="s">
        <v>117</v>
      </c>
      <c r="EN4" s="41" t="s">
        <v>126</v>
      </c>
      <c r="EO4" s="41" t="s">
        <v>118</v>
      </c>
      <c r="EP4" s="41" t="s">
        <v>126</v>
      </c>
      <c r="EQ4" s="41" t="s">
        <v>119</v>
      </c>
      <c r="ER4" s="41" t="s">
        <v>126</v>
      </c>
      <c r="ES4" s="38" t="s">
        <v>113</v>
      </c>
      <c r="ET4" s="38" t="s">
        <v>118</v>
      </c>
      <c r="EU4" s="38" t="s">
        <v>119</v>
      </c>
      <c r="EV4" s="41" t="s">
        <v>113</v>
      </c>
      <c r="EW4" s="41" t="s">
        <v>118</v>
      </c>
      <c r="EX4" s="41" t="s">
        <v>119</v>
      </c>
      <c r="EY4" s="38" t="s">
        <v>88</v>
      </c>
      <c r="EZ4" s="38" t="s">
        <v>130</v>
      </c>
      <c r="FA4" s="38" t="s">
        <v>113</v>
      </c>
      <c r="FB4" s="38" t="s">
        <v>130</v>
      </c>
      <c r="FC4" s="38" t="s">
        <v>114</v>
      </c>
      <c r="FD4" s="38" t="s">
        <v>130</v>
      </c>
      <c r="FE4" s="38" t="s">
        <v>115</v>
      </c>
      <c r="FF4" s="38" t="s">
        <v>130</v>
      </c>
      <c r="FG4" s="38" t="s">
        <v>116</v>
      </c>
      <c r="FH4" s="38" t="s">
        <v>130</v>
      </c>
      <c r="FI4" s="38" t="s">
        <v>117</v>
      </c>
      <c r="FJ4" s="38" t="s">
        <v>130</v>
      </c>
      <c r="FK4" s="38" t="s">
        <v>118</v>
      </c>
      <c r="FL4" s="38" t="s">
        <v>130</v>
      </c>
      <c r="FM4" s="38" t="s">
        <v>119</v>
      </c>
      <c r="FN4" s="38" t="s">
        <v>130</v>
      </c>
      <c r="FO4" s="71" t="s">
        <v>131</v>
      </c>
      <c r="FP4" s="41" t="s">
        <v>132</v>
      </c>
      <c r="FQ4" s="41" t="s">
        <v>133</v>
      </c>
      <c r="FR4" s="41" t="s">
        <v>134</v>
      </c>
      <c r="FS4" s="41" t="s">
        <v>135</v>
      </c>
      <c r="FT4" s="41" t="s">
        <v>136</v>
      </c>
      <c r="FU4" s="41" t="s">
        <v>137</v>
      </c>
      <c r="FV4" s="41" t="s">
        <v>138</v>
      </c>
      <c r="FW4" s="41" t="s">
        <v>139</v>
      </c>
      <c r="FX4" s="41" t="s">
        <v>140</v>
      </c>
      <c r="FY4" s="41" t="s">
        <v>141</v>
      </c>
      <c r="FZ4" s="41" t="s">
        <v>142</v>
      </c>
      <c r="GA4" s="41" t="s">
        <v>143</v>
      </c>
      <c r="GB4" s="41" t="s">
        <v>144</v>
      </c>
      <c r="GC4" s="41" t="s">
        <v>145</v>
      </c>
      <c r="GD4" s="41" t="s">
        <v>146</v>
      </c>
      <c r="GE4" s="41" t="s">
        <v>147</v>
      </c>
      <c r="GF4" s="41" t="s">
        <v>148</v>
      </c>
      <c r="GG4" s="41" t="s">
        <v>149</v>
      </c>
      <c r="GH4" s="41" t="s">
        <v>150</v>
      </c>
      <c r="GI4" s="41" t="s">
        <v>151</v>
      </c>
      <c r="GJ4" s="41" t="s">
        <v>152</v>
      </c>
      <c r="GK4" s="41" t="s">
        <v>153</v>
      </c>
      <c r="GL4" s="41" t="s">
        <v>154</v>
      </c>
      <c r="GM4" s="41" t="s">
        <v>155</v>
      </c>
      <c r="GN4" s="41" t="s">
        <v>156</v>
      </c>
      <c r="GO4" s="41" t="s">
        <v>157</v>
      </c>
      <c r="GP4" s="41" t="s">
        <v>158</v>
      </c>
      <c r="GQ4" s="41" t="s">
        <v>159</v>
      </c>
      <c r="GR4" s="41" t="s">
        <v>160</v>
      </c>
      <c r="GS4" s="41" t="s">
        <v>161</v>
      </c>
      <c r="GT4" s="41" t="s">
        <v>162</v>
      </c>
      <c r="GU4" s="41" t="s">
        <v>163</v>
      </c>
      <c r="GV4" s="41" t="s">
        <v>164</v>
      </c>
      <c r="GW4" s="41" t="s">
        <v>165</v>
      </c>
      <c r="GX4" s="41" t="s">
        <v>166</v>
      </c>
      <c r="GY4" s="41" t="s">
        <v>167</v>
      </c>
      <c r="GZ4" s="41" t="s">
        <v>96</v>
      </c>
      <c r="HA4" s="41" t="s">
        <v>168</v>
      </c>
      <c r="HB4" s="41" t="s">
        <v>169</v>
      </c>
      <c r="HC4" s="41" t="s">
        <v>170</v>
      </c>
      <c r="HD4" s="41" t="s">
        <v>171</v>
      </c>
      <c r="HE4" s="41" t="s">
        <v>172</v>
      </c>
      <c r="HF4" s="41" t="s">
        <v>173</v>
      </c>
      <c r="HG4" s="41" t="s">
        <v>174</v>
      </c>
      <c r="HH4" s="41" t="s">
        <v>175</v>
      </c>
      <c r="HI4" s="41" t="s">
        <v>176</v>
      </c>
      <c r="HJ4" s="41" t="s">
        <v>177</v>
      </c>
      <c r="HK4" s="41" t="s">
        <v>178</v>
      </c>
      <c r="HL4" s="41" t="s">
        <v>179</v>
      </c>
      <c r="HM4" s="41" t="s">
        <v>180</v>
      </c>
      <c r="HN4" s="41" t="s">
        <v>181</v>
      </c>
      <c r="HO4" s="41" t="s">
        <v>182</v>
      </c>
      <c r="HP4" s="41" t="s">
        <v>183</v>
      </c>
      <c r="HQ4" s="41" t="s">
        <v>184</v>
      </c>
      <c r="HR4" s="41" t="s">
        <v>185</v>
      </c>
      <c r="HS4" s="41" t="s">
        <v>186</v>
      </c>
      <c r="HT4" s="41" t="s">
        <v>187</v>
      </c>
      <c r="HU4" s="41" t="s">
        <v>188</v>
      </c>
      <c r="HV4" s="41" t="s">
        <v>189</v>
      </c>
      <c r="HW4" s="41" t="s">
        <v>190</v>
      </c>
      <c r="HX4" s="41" t="s">
        <v>191</v>
      </c>
      <c r="HY4" s="41" t="s">
        <v>192</v>
      </c>
      <c r="HZ4" s="41" t="s">
        <v>193</v>
      </c>
      <c r="IA4" s="41" t="s">
        <v>194</v>
      </c>
      <c r="IB4" s="45" t="s">
        <v>195</v>
      </c>
      <c r="IC4" s="41" t="s">
        <v>196</v>
      </c>
      <c r="ID4" s="45" t="s">
        <v>197</v>
      </c>
      <c r="IE4" s="41" t="s">
        <v>198</v>
      </c>
      <c r="IF4" s="41" t="s">
        <v>199</v>
      </c>
      <c r="IG4" s="41" t="s">
        <v>200</v>
      </c>
      <c r="IH4" s="41" t="s">
        <v>201</v>
      </c>
    </row>
    <row r="5" spans="1:242" s="41" customFormat="1" ht="34.200000000000003" customHeight="1">
      <c r="A5" s="38" t="s">
        <v>202</v>
      </c>
      <c r="B5" s="38" t="s">
        <v>203</v>
      </c>
      <c r="C5" s="39" t="s">
        <v>204</v>
      </c>
      <c r="D5" s="38" t="s">
        <v>205</v>
      </c>
      <c r="E5" s="38" t="s">
        <v>206</v>
      </c>
      <c r="F5" s="38" t="s">
        <v>207</v>
      </c>
      <c r="G5" s="40" t="s">
        <v>208</v>
      </c>
      <c r="H5" s="40" t="s">
        <v>209</v>
      </c>
      <c r="I5" s="40" t="s">
        <v>210</v>
      </c>
      <c r="J5" s="41" t="s">
        <v>211</v>
      </c>
      <c r="K5" s="42" t="s">
        <v>212</v>
      </c>
      <c r="L5" s="41" t="s">
        <v>213</v>
      </c>
      <c r="M5" s="41" t="s">
        <v>214</v>
      </c>
      <c r="N5" s="41" t="s">
        <v>215</v>
      </c>
      <c r="O5" s="41" t="s">
        <v>216</v>
      </c>
      <c r="P5" s="41" t="s">
        <v>20</v>
      </c>
      <c r="Q5" s="41" t="s">
        <v>217</v>
      </c>
      <c r="R5" s="43" t="s">
        <v>218</v>
      </c>
      <c r="S5" s="41" t="s">
        <v>219</v>
      </c>
      <c r="T5" s="41" t="s">
        <v>220</v>
      </c>
      <c r="U5" s="41" t="s">
        <v>221</v>
      </c>
      <c r="V5" s="41" t="s">
        <v>220</v>
      </c>
      <c r="W5" s="41" t="s">
        <v>222</v>
      </c>
      <c r="X5" s="41" t="s">
        <v>220</v>
      </c>
      <c r="Y5" s="41" t="s">
        <v>1734</v>
      </c>
      <c r="Z5" s="41" t="s">
        <v>220</v>
      </c>
      <c r="AA5" s="41" t="s">
        <v>1735</v>
      </c>
      <c r="AB5" s="41" t="s">
        <v>220</v>
      </c>
      <c r="AC5" s="41" t="s">
        <v>1736</v>
      </c>
      <c r="AD5" s="41" t="s">
        <v>220</v>
      </c>
      <c r="AE5" s="41" t="s">
        <v>1737</v>
      </c>
      <c r="AF5" s="41" t="s">
        <v>220</v>
      </c>
      <c r="AG5" s="41" t="s">
        <v>1738</v>
      </c>
      <c r="AH5" s="41" t="s">
        <v>220</v>
      </c>
      <c r="AI5" s="41" t="s">
        <v>1739</v>
      </c>
      <c r="AJ5" s="41" t="s">
        <v>220</v>
      </c>
      <c r="AK5" s="41" t="s">
        <v>1740</v>
      </c>
      <c r="AL5" s="41" t="s">
        <v>1741</v>
      </c>
      <c r="AM5" s="41" t="s">
        <v>220</v>
      </c>
      <c r="AN5" s="41" t="s">
        <v>1742</v>
      </c>
      <c r="AO5" s="41" t="s">
        <v>220</v>
      </c>
      <c r="AP5" s="41" t="s">
        <v>1743</v>
      </c>
      <c r="AQ5" s="41" t="s">
        <v>1744</v>
      </c>
      <c r="AR5" s="41" t="s">
        <v>1745</v>
      </c>
      <c r="AS5" s="41" t="s">
        <v>1746</v>
      </c>
      <c r="AT5" s="41" t="s">
        <v>1747</v>
      </c>
      <c r="AU5" s="41" t="s">
        <v>1748</v>
      </c>
      <c r="AV5" s="41" t="s">
        <v>1391</v>
      </c>
      <c r="AW5" s="41" t="s">
        <v>1749</v>
      </c>
      <c r="AX5" s="41" t="s">
        <v>1750</v>
      </c>
      <c r="AY5" s="41" t="s">
        <v>1751</v>
      </c>
      <c r="AZ5" s="41" t="s">
        <v>1752</v>
      </c>
      <c r="BA5" s="41" t="s">
        <v>1753</v>
      </c>
      <c r="BB5" s="41" t="s">
        <v>1754</v>
      </c>
      <c r="BC5" s="41" t="s">
        <v>1755</v>
      </c>
      <c r="BD5" s="41" t="s">
        <v>1756</v>
      </c>
      <c r="BE5" s="41" t="s">
        <v>1757</v>
      </c>
      <c r="BF5" s="41" t="s">
        <v>1758</v>
      </c>
      <c r="BG5" s="41" t="s">
        <v>1759</v>
      </c>
      <c r="BH5" s="41" t="s">
        <v>1760</v>
      </c>
      <c r="BI5" s="44" t="s">
        <v>1761</v>
      </c>
      <c r="BJ5" s="44" t="s">
        <v>1762</v>
      </c>
      <c r="BK5" s="38" t="s">
        <v>1763</v>
      </c>
      <c r="BL5" s="38" t="s">
        <v>1764</v>
      </c>
      <c r="BM5" s="38" t="s">
        <v>1765</v>
      </c>
      <c r="BN5" s="38" t="s">
        <v>1766</v>
      </c>
      <c r="BO5" s="38" t="s">
        <v>1767</v>
      </c>
      <c r="BP5" s="38" t="s">
        <v>1768</v>
      </c>
      <c r="BQ5" s="38" t="s">
        <v>1769</v>
      </c>
      <c r="BR5" s="38" t="s">
        <v>1770</v>
      </c>
      <c r="BS5" s="38" t="s">
        <v>1425</v>
      </c>
      <c r="BT5" s="44" t="s">
        <v>1771</v>
      </c>
      <c r="BU5" s="41" t="s">
        <v>1772</v>
      </c>
      <c r="BV5" s="41" t="s">
        <v>1773</v>
      </c>
      <c r="BW5" s="71" t="s">
        <v>1774</v>
      </c>
      <c r="BX5" s="41" t="s">
        <v>1775</v>
      </c>
      <c r="BY5" s="38" t="s">
        <v>1776</v>
      </c>
      <c r="BZ5" s="38" t="s">
        <v>1778</v>
      </c>
      <c r="CA5" s="38" t="s">
        <v>1777</v>
      </c>
      <c r="CB5" s="38" t="s">
        <v>1778</v>
      </c>
      <c r="CC5" s="38" t="s">
        <v>1779</v>
      </c>
      <c r="CD5" s="38" t="s">
        <v>1778</v>
      </c>
      <c r="CE5" s="38" t="s">
        <v>1780</v>
      </c>
      <c r="CF5" s="38" t="s">
        <v>1778</v>
      </c>
      <c r="CG5" s="38" t="s">
        <v>1781</v>
      </c>
      <c r="CH5" s="38" t="s">
        <v>1778</v>
      </c>
      <c r="CI5" s="38" t="s">
        <v>1782</v>
      </c>
      <c r="CJ5" s="38" t="s">
        <v>1778</v>
      </c>
      <c r="CK5" s="38" t="s">
        <v>1783</v>
      </c>
      <c r="CL5" s="38" t="s">
        <v>1778</v>
      </c>
      <c r="CM5" s="38" t="s">
        <v>1425</v>
      </c>
      <c r="CN5" s="38" t="s">
        <v>1778</v>
      </c>
      <c r="CO5" s="41" t="s">
        <v>1776</v>
      </c>
      <c r="CP5" s="41" t="s">
        <v>1784</v>
      </c>
      <c r="CQ5" s="41" t="s">
        <v>1777</v>
      </c>
      <c r="CR5" s="41" t="s">
        <v>1784</v>
      </c>
      <c r="CS5" s="41" t="s">
        <v>1779</v>
      </c>
      <c r="CT5" s="41" t="s">
        <v>1784</v>
      </c>
      <c r="CU5" s="41" t="s">
        <v>1780</v>
      </c>
      <c r="CV5" s="41" t="s">
        <v>1784</v>
      </c>
      <c r="CW5" s="41" t="s">
        <v>1781</v>
      </c>
      <c r="CX5" s="41" t="s">
        <v>1784</v>
      </c>
      <c r="CY5" s="41" t="s">
        <v>1782</v>
      </c>
      <c r="CZ5" s="41" t="s">
        <v>1784</v>
      </c>
      <c r="DA5" s="41" t="s">
        <v>1783</v>
      </c>
      <c r="DB5" s="41" t="s">
        <v>1784</v>
      </c>
      <c r="DC5" s="41" t="s">
        <v>1425</v>
      </c>
      <c r="DD5" s="41" t="s">
        <v>1784</v>
      </c>
      <c r="DE5" s="38" t="s">
        <v>1785</v>
      </c>
      <c r="DF5" s="38" t="s">
        <v>1786</v>
      </c>
      <c r="DG5" s="38" t="s">
        <v>1787</v>
      </c>
      <c r="DH5" s="38" t="s">
        <v>1788</v>
      </c>
      <c r="DI5" s="38" t="s">
        <v>1789</v>
      </c>
      <c r="DJ5" s="41" t="s">
        <v>1776</v>
      </c>
      <c r="DK5" s="41" t="s">
        <v>1790</v>
      </c>
      <c r="DL5" s="41" t="s">
        <v>1777</v>
      </c>
      <c r="DM5" s="41" t="s">
        <v>1790</v>
      </c>
      <c r="DN5" s="41" t="s">
        <v>1779</v>
      </c>
      <c r="DO5" s="41" t="s">
        <v>1790</v>
      </c>
      <c r="DP5" s="41" t="s">
        <v>1780</v>
      </c>
      <c r="DQ5" s="41" t="s">
        <v>1790</v>
      </c>
      <c r="DR5" s="41" t="s">
        <v>1781</v>
      </c>
      <c r="DS5" s="41" t="s">
        <v>1790</v>
      </c>
      <c r="DT5" s="41" t="s">
        <v>1782</v>
      </c>
      <c r="DU5" s="41" t="s">
        <v>1790</v>
      </c>
      <c r="DV5" s="41" t="s">
        <v>1783</v>
      </c>
      <c r="DW5" s="41" t="s">
        <v>1790</v>
      </c>
      <c r="DX5" s="41" t="s">
        <v>1425</v>
      </c>
      <c r="DY5" s="41" t="s">
        <v>1790</v>
      </c>
      <c r="DZ5" s="38" t="s">
        <v>1791</v>
      </c>
      <c r="EA5" s="38"/>
      <c r="EB5" s="72" t="s">
        <v>1792</v>
      </c>
      <c r="EC5" s="41" t="s">
        <v>1776</v>
      </c>
      <c r="ED5" s="41" t="s">
        <v>1790</v>
      </c>
      <c r="EE5" s="41" t="s">
        <v>1777</v>
      </c>
      <c r="EF5" s="41" t="s">
        <v>1790</v>
      </c>
      <c r="EG5" s="41" t="s">
        <v>1779</v>
      </c>
      <c r="EH5" s="41" t="s">
        <v>1790</v>
      </c>
      <c r="EI5" s="41" t="s">
        <v>1780</v>
      </c>
      <c r="EJ5" s="41" t="s">
        <v>1790</v>
      </c>
      <c r="EK5" s="41" t="s">
        <v>1781</v>
      </c>
      <c r="EL5" s="41" t="s">
        <v>1790</v>
      </c>
      <c r="EM5" s="41" t="s">
        <v>1782</v>
      </c>
      <c r="EN5" s="41" t="s">
        <v>1790</v>
      </c>
      <c r="EO5" s="41" t="s">
        <v>1783</v>
      </c>
      <c r="EP5" s="41" t="s">
        <v>1790</v>
      </c>
      <c r="EQ5" s="41" t="s">
        <v>1425</v>
      </c>
      <c r="ER5" s="41" t="s">
        <v>1790</v>
      </c>
      <c r="ES5" s="38" t="s">
        <v>1777</v>
      </c>
      <c r="ET5" s="38" t="s">
        <v>1783</v>
      </c>
      <c r="EU5" s="38" t="s">
        <v>1425</v>
      </c>
      <c r="EV5" s="41" t="s">
        <v>1777</v>
      </c>
      <c r="EW5" s="41" t="s">
        <v>1783</v>
      </c>
      <c r="EX5" s="41" t="s">
        <v>1425</v>
      </c>
      <c r="EY5" s="38" t="s">
        <v>1776</v>
      </c>
      <c r="EZ5" s="38" t="s">
        <v>1793</v>
      </c>
      <c r="FA5" s="38" t="s">
        <v>1777</v>
      </c>
      <c r="FB5" s="38" t="s">
        <v>1793</v>
      </c>
      <c r="FC5" s="38" t="s">
        <v>1779</v>
      </c>
      <c r="FD5" s="38" t="s">
        <v>1793</v>
      </c>
      <c r="FE5" s="38" t="s">
        <v>1780</v>
      </c>
      <c r="FF5" s="38" t="s">
        <v>1793</v>
      </c>
      <c r="FG5" s="38" t="s">
        <v>1781</v>
      </c>
      <c r="FH5" s="38" t="s">
        <v>1793</v>
      </c>
      <c r="FI5" s="38" t="s">
        <v>1782</v>
      </c>
      <c r="FJ5" s="38" t="s">
        <v>1793</v>
      </c>
      <c r="FK5" s="38" t="s">
        <v>1783</v>
      </c>
      <c r="FL5" s="38" t="s">
        <v>1793</v>
      </c>
      <c r="FM5" s="38" t="s">
        <v>1425</v>
      </c>
      <c r="FN5" s="38" t="s">
        <v>1793</v>
      </c>
      <c r="FO5" s="71" t="s">
        <v>1794</v>
      </c>
      <c r="FP5" s="71" t="s">
        <v>1795</v>
      </c>
      <c r="FQ5" s="41" t="s">
        <v>1796</v>
      </c>
      <c r="FR5" s="41" t="s">
        <v>1797</v>
      </c>
      <c r="FS5" s="41" t="s">
        <v>1798</v>
      </c>
      <c r="FT5" s="41" t="s">
        <v>1799</v>
      </c>
      <c r="FU5" s="71" t="s">
        <v>1800</v>
      </c>
      <c r="FV5" s="71" t="s">
        <v>1801</v>
      </c>
      <c r="FW5" s="71" t="s">
        <v>1802</v>
      </c>
      <c r="FX5" s="71" t="s">
        <v>1803</v>
      </c>
      <c r="FY5" s="71" t="s">
        <v>1804</v>
      </c>
      <c r="FZ5" s="71" t="s">
        <v>1805</v>
      </c>
      <c r="GA5" s="41" t="s">
        <v>1806</v>
      </c>
      <c r="GB5" s="71" t="s">
        <v>1807</v>
      </c>
      <c r="GC5" s="71" t="s">
        <v>1808</v>
      </c>
      <c r="GD5" s="41" t="s">
        <v>1809</v>
      </c>
      <c r="GE5" s="41" t="s">
        <v>1810</v>
      </c>
      <c r="GF5" s="41" t="s">
        <v>1811</v>
      </c>
      <c r="GG5" s="41" t="s">
        <v>1812</v>
      </c>
      <c r="GH5" s="41" t="s">
        <v>1813</v>
      </c>
      <c r="GI5" s="71" t="s">
        <v>1814</v>
      </c>
      <c r="GJ5" s="71" t="s">
        <v>1815</v>
      </c>
      <c r="GK5" s="41" t="s">
        <v>1816</v>
      </c>
      <c r="GL5" s="71" t="s">
        <v>1816</v>
      </c>
      <c r="GM5" s="41" t="s">
        <v>1817</v>
      </c>
      <c r="GN5" s="71" t="s">
        <v>1818</v>
      </c>
      <c r="GO5" s="71" t="s">
        <v>1819</v>
      </c>
      <c r="GP5" s="41" t="s">
        <v>1820</v>
      </c>
      <c r="GQ5" s="41" t="s">
        <v>1821</v>
      </c>
      <c r="GR5" s="41" t="s">
        <v>1822</v>
      </c>
      <c r="GS5" s="41" t="s">
        <v>1823</v>
      </c>
      <c r="GT5" s="41" t="s">
        <v>1824</v>
      </c>
      <c r="GU5" s="41" t="s">
        <v>1825</v>
      </c>
      <c r="GV5" s="41" t="s">
        <v>1826</v>
      </c>
      <c r="GW5" s="41" t="s">
        <v>1827</v>
      </c>
      <c r="GX5" s="41" t="s">
        <v>1828</v>
      </c>
      <c r="GY5" s="41" t="s">
        <v>1829</v>
      </c>
      <c r="GZ5" s="41" t="s">
        <v>1425</v>
      </c>
      <c r="HA5" s="41" t="s">
        <v>1830</v>
      </c>
      <c r="HB5" s="41" t="s">
        <v>1831</v>
      </c>
      <c r="HC5" s="41" t="s">
        <v>1832</v>
      </c>
      <c r="HD5" s="41" t="s">
        <v>1833</v>
      </c>
      <c r="HE5" s="41" t="s">
        <v>1835</v>
      </c>
      <c r="HF5" s="41" t="s">
        <v>1834</v>
      </c>
      <c r="HG5" s="41" t="s">
        <v>1836</v>
      </c>
      <c r="HH5" s="41" t="s">
        <v>1837</v>
      </c>
      <c r="HI5" s="41" t="s">
        <v>1838</v>
      </c>
      <c r="HJ5" s="41" t="s">
        <v>1839</v>
      </c>
      <c r="HK5" s="41" t="s">
        <v>1840</v>
      </c>
      <c r="HL5" s="41" t="s">
        <v>1841</v>
      </c>
      <c r="HM5" s="41" t="s">
        <v>1842</v>
      </c>
      <c r="HN5" s="41" t="s">
        <v>1843</v>
      </c>
      <c r="HO5" s="41" t="s">
        <v>1844</v>
      </c>
      <c r="HP5" s="41" t="s">
        <v>1845</v>
      </c>
      <c r="HQ5" s="41" t="s">
        <v>1846</v>
      </c>
      <c r="HR5" s="41" t="s">
        <v>1425</v>
      </c>
      <c r="HS5" s="71" t="s">
        <v>1847</v>
      </c>
      <c r="HT5" s="71" t="s">
        <v>1848</v>
      </c>
      <c r="HU5" s="71" t="s">
        <v>1849</v>
      </c>
      <c r="HV5" s="41" t="s">
        <v>1850</v>
      </c>
      <c r="HW5" s="71" t="s">
        <v>1851</v>
      </c>
      <c r="HX5" s="71" t="s">
        <v>1852</v>
      </c>
      <c r="HY5" s="71" t="s">
        <v>1853</v>
      </c>
      <c r="HZ5" s="71" t="s">
        <v>1854</v>
      </c>
      <c r="IA5" s="71" t="s">
        <v>1855</v>
      </c>
      <c r="IB5" s="45" t="s">
        <v>1856</v>
      </c>
      <c r="IC5" s="41" t="s">
        <v>1855</v>
      </c>
      <c r="ID5" s="45" t="s">
        <v>1857</v>
      </c>
      <c r="IE5" s="71" t="s">
        <v>1858</v>
      </c>
      <c r="IF5" s="71" t="s">
        <v>1859</v>
      </c>
      <c r="IG5" s="41" t="s">
        <v>1860</v>
      </c>
      <c r="IH5" s="71" t="s">
        <v>1861</v>
      </c>
    </row>
    <row r="6" spans="1:242" s="49" customFormat="1" ht="28.8">
      <c r="A6" s="46" t="s">
        <v>223</v>
      </c>
      <c r="B6" s="46" t="s">
        <v>224</v>
      </c>
      <c r="C6" s="47" t="s">
        <v>225</v>
      </c>
      <c r="D6" s="46" t="s">
        <v>226</v>
      </c>
      <c r="E6" s="46" t="s">
        <v>227</v>
      </c>
      <c r="F6" s="46" t="s">
        <v>228</v>
      </c>
      <c r="G6" s="48" t="s">
        <v>229</v>
      </c>
      <c r="H6" s="48" t="s">
        <v>230</v>
      </c>
      <c r="I6" s="48" t="s">
        <v>231</v>
      </c>
      <c r="J6" s="49" t="s">
        <v>232</v>
      </c>
      <c r="K6" s="50" t="s">
        <v>233</v>
      </c>
      <c r="L6" s="49" t="s">
        <v>234</v>
      </c>
      <c r="M6" s="49" t="s">
        <v>235</v>
      </c>
      <c r="N6" s="49" t="s">
        <v>236</v>
      </c>
      <c r="O6" s="49" t="s">
        <v>237</v>
      </c>
      <c r="P6" s="49" t="s">
        <v>238</v>
      </c>
      <c r="Q6" s="49" t="s">
        <v>239</v>
      </c>
      <c r="R6" s="51" t="s">
        <v>240</v>
      </c>
      <c r="S6" s="49" t="s">
        <v>241</v>
      </c>
      <c r="T6" s="49" t="s">
        <v>242</v>
      </c>
      <c r="U6" s="49" t="s">
        <v>243</v>
      </c>
      <c r="V6" s="49" t="s">
        <v>244</v>
      </c>
      <c r="W6" s="49" t="s">
        <v>245</v>
      </c>
      <c r="X6" s="49" t="s">
        <v>246</v>
      </c>
      <c r="Y6" s="49" t="s">
        <v>247</v>
      </c>
      <c r="Z6" s="49" t="s">
        <v>248</v>
      </c>
      <c r="AA6" s="49" t="s">
        <v>249</v>
      </c>
      <c r="AB6" s="49" t="s">
        <v>250</v>
      </c>
      <c r="AC6" s="49" t="s">
        <v>251</v>
      </c>
      <c r="AD6" s="49" t="s">
        <v>252</v>
      </c>
      <c r="AE6" s="49" t="s">
        <v>253</v>
      </c>
      <c r="AF6" s="49" t="s">
        <v>254</v>
      </c>
      <c r="AG6" s="49" t="s">
        <v>255</v>
      </c>
      <c r="AH6" s="49" t="s">
        <v>256</v>
      </c>
      <c r="AI6" s="49" t="s">
        <v>257</v>
      </c>
      <c r="AJ6" s="49" t="s">
        <v>258</v>
      </c>
      <c r="AK6" s="49" t="s">
        <v>259</v>
      </c>
      <c r="AL6" s="49" t="s">
        <v>260</v>
      </c>
      <c r="AM6" s="49" t="s">
        <v>261</v>
      </c>
      <c r="AN6" s="49" t="s">
        <v>262</v>
      </c>
      <c r="AO6" s="49" t="s">
        <v>263</v>
      </c>
      <c r="AP6" s="49" t="s">
        <v>264</v>
      </c>
      <c r="AQ6" s="49" t="s">
        <v>265</v>
      </c>
      <c r="AR6" s="49" t="s">
        <v>266</v>
      </c>
      <c r="AS6" s="49" t="s">
        <v>267</v>
      </c>
      <c r="AT6" s="49" t="s">
        <v>268</v>
      </c>
      <c r="AU6" s="49" t="s">
        <v>269</v>
      </c>
      <c r="AV6" s="49" t="s">
        <v>270</v>
      </c>
      <c r="AW6" s="49" t="s">
        <v>271</v>
      </c>
      <c r="AX6" s="49" t="s">
        <v>272</v>
      </c>
      <c r="AY6" s="49" t="s">
        <v>273</v>
      </c>
      <c r="AZ6" s="49" t="s">
        <v>274</v>
      </c>
      <c r="BA6" s="49" t="s">
        <v>275</v>
      </c>
      <c r="BB6" s="49" t="s">
        <v>276</v>
      </c>
      <c r="BC6" s="49" t="s">
        <v>277</v>
      </c>
      <c r="BD6" s="49" t="s">
        <v>278</v>
      </c>
      <c r="BE6" s="49" t="s">
        <v>279</v>
      </c>
      <c r="BF6" s="49" t="s">
        <v>280</v>
      </c>
      <c r="BG6" s="49" t="s">
        <v>281</v>
      </c>
      <c r="BH6" s="49" t="s">
        <v>282</v>
      </c>
      <c r="BI6" s="52" t="s">
        <v>283</v>
      </c>
      <c r="BJ6" s="52" t="s">
        <v>284</v>
      </c>
      <c r="BK6" s="46" t="s">
        <v>285</v>
      </c>
      <c r="BL6" s="46" t="s">
        <v>286</v>
      </c>
      <c r="BM6" s="46" t="s">
        <v>287</v>
      </c>
      <c r="BN6" s="46" t="s">
        <v>288</v>
      </c>
      <c r="BO6" s="46" t="s">
        <v>289</v>
      </c>
      <c r="BP6" s="46" t="s">
        <v>290</v>
      </c>
      <c r="BQ6" s="46" t="s">
        <v>291</v>
      </c>
      <c r="BR6" s="46" t="s">
        <v>292</v>
      </c>
      <c r="BS6" s="46" t="s">
        <v>293</v>
      </c>
      <c r="BT6" s="52" t="s">
        <v>294</v>
      </c>
      <c r="BU6" s="49" t="s">
        <v>295</v>
      </c>
      <c r="BV6" s="49" t="s">
        <v>296</v>
      </c>
      <c r="BW6" s="49" t="s">
        <v>297</v>
      </c>
      <c r="BX6" s="49" t="s">
        <v>298</v>
      </c>
      <c r="BY6" s="46" t="s">
        <v>299</v>
      </c>
      <c r="BZ6" s="46" t="s">
        <v>300</v>
      </c>
      <c r="CA6" s="46" t="s">
        <v>301</v>
      </c>
      <c r="CB6" s="46" t="s">
        <v>302</v>
      </c>
      <c r="CC6" s="46" t="s">
        <v>303</v>
      </c>
      <c r="CD6" s="46" t="s">
        <v>304</v>
      </c>
      <c r="CE6" s="46" t="s">
        <v>305</v>
      </c>
      <c r="CF6" s="46" t="s">
        <v>306</v>
      </c>
      <c r="CG6" s="46" t="s">
        <v>307</v>
      </c>
      <c r="CH6" s="46" t="s">
        <v>308</v>
      </c>
      <c r="CI6" s="46" t="s">
        <v>309</v>
      </c>
      <c r="CJ6" s="46" t="s">
        <v>310</v>
      </c>
      <c r="CK6" s="46" t="s">
        <v>311</v>
      </c>
      <c r="CL6" s="46" t="s">
        <v>312</v>
      </c>
      <c r="CM6" s="46" t="s">
        <v>313</v>
      </c>
      <c r="CN6" s="46" t="s">
        <v>314</v>
      </c>
      <c r="CO6" s="49" t="s">
        <v>315</v>
      </c>
      <c r="CP6" s="49" t="s">
        <v>316</v>
      </c>
      <c r="CQ6" s="49" t="s">
        <v>317</v>
      </c>
      <c r="CR6" s="49" t="s">
        <v>318</v>
      </c>
      <c r="CS6" s="49" t="s">
        <v>319</v>
      </c>
      <c r="CT6" s="49" t="s">
        <v>320</v>
      </c>
      <c r="CU6" s="49" t="s">
        <v>321</v>
      </c>
      <c r="CV6" s="49" t="s">
        <v>322</v>
      </c>
      <c r="CW6" s="49" t="s">
        <v>323</v>
      </c>
      <c r="CX6" s="49" t="s">
        <v>324</v>
      </c>
      <c r="CY6" s="49" t="s">
        <v>325</v>
      </c>
      <c r="CZ6" s="49" t="s">
        <v>326</v>
      </c>
      <c r="DA6" s="49" t="s">
        <v>327</v>
      </c>
      <c r="DB6" s="49" t="s">
        <v>328</v>
      </c>
      <c r="DC6" s="49" t="s">
        <v>329</v>
      </c>
      <c r="DD6" s="49" t="s">
        <v>330</v>
      </c>
      <c r="DE6" s="46" t="s">
        <v>331</v>
      </c>
      <c r="DF6" s="46" t="s">
        <v>332</v>
      </c>
      <c r="DG6" s="46" t="s">
        <v>333</v>
      </c>
      <c r="DH6" s="46" t="s">
        <v>334</v>
      </c>
      <c r="DI6" s="46" t="s">
        <v>335</v>
      </c>
      <c r="DJ6" s="49" t="s">
        <v>336</v>
      </c>
      <c r="DK6" s="49" t="s">
        <v>337</v>
      </c>
      <c r="DL6" s="49" t="s">
        <v>338</v>
      </c>
      <c r="DM6" s="49" t="s">
        <v>339</v>
      </c>
      <c r="DN6" s="49" t="s">
        <v>340</v>
      </c>
      <c r="DO6" s="49" t="s">
        <v>341</v>
      </c>
      <c r="DP6" s="49" t="s">
        <v>342</v>
      </c>
      <c r="DQ6" s="49" t="s">
        <v>343</v>
      </c>
      <c r="DR6" s="49" t="s">
        <v>344</v>
      </c>
      <c r="DS6" s="49" t="s">
        <v>345</v>
      </c>
      <c r="DT6" s="49" t="s">
        <v>346</v>
      </c>
      <c r="DU6" s="49" t="s">
        <v>347</v>
      </c>
      <c r="DV6" s="49" t="s">
        <v>348</v>
      </c>
      <c r="DW6" s="49" t="s">
        <v>349</v>
      </c>
      <c r="DX6" s="49" t="s">
        <v>350</v>
      </c>
      <c r="DY6" s="49" t="s">
        <v>351</v>
      </c>
      <c r="DZ6" s="46" t="s">
        <v>352</v>
      </c>
      <c r="EA6" s="46" t="s">
        <v>353</v>
      </c>
      <c r="EB6" s="46" t="s">
        <v>354</v>
      </c>
      <c r="EC6" s="49" t="s">
        <v>355</v>
      </c>
      <c r="ED6" s="49" t="s">
        <v>356</v>
      </c>
      <c r="EE6" s="49" t="s">
        <v>357</v>
      </c>
      <c r="EF6" s="49" t="s">
        <v>358</v>
      </c>
      <c r="EG6" s="49" t="s">
        <v>359</v>
      </c>
      <c r="EH6" s="49" t="s">
        <v>360</v>
      </c>
      <c r="EI6" s="49" t="s">
        <v>361</v>
      </c>
      <c r="EJ6" s="49" t="s">
        <v>362</v>
      </c>
      <c r="EK6" s="49" t="s">
        <v>363</v>
      </c>
      <c r="EL6" s="49" t="s">
        <v>364</v>
      </c>
      <c r="EM6" s="49" t="s">
        <v>365</v>
      </c>
      <c r="EN6" s="49" t="s">
        <v>366</v>
      </c>
      <c r="EO6" s="49" t="s">
        <v>367</v>
      </c>
      <c r="EP6" s="49" t="s">
        <v>368</v>
      </c>
      <c r="EQ6" s="49" t="s">
        <v>369</v>
      </c>
      <c r="ER6" s="49" t="s">
        <v>370</v>
      </c>
      <c r="ES6" s="46" t="s">
        <v>371</v>
      </c>
      <c r="ET6" s="46" t="s">
        <v>372</v>
      </c>
      <c r="EU6" s="46" t="s">
        <v>373</v>
      </c>
      <c r="EV6" s="49" t="s">
        <v>374</v>
      </c>
      <c r="EW6" s="49" t="s">
        <v>375</v>
      </c>
      <c r="EX6" s="49" t="s">
        <v>376</v>
      </c>
      <c r="EY6" s="46" t="s">
        <v>377</v>
      </c>
      <c r="EZ6" s="46" t="s">
        <v>378</v>
      </c>
      <c r="FA6" s="46" t="s">
        <v>379</v>
      </c>
      <c r="FB6" s="46" t="s">
        <v>380</v>
      </c>
      <c r="FC6" s="46" t="s">
        <v>381</v>
      </c>
      <c r="FD6" s="46" t="s">
        <v>382</v>
      </c>
      <c r="FE6" s="46" t="s">
        <v>383</v>
      </c>
      <c r="FF6" s="46" t="s">
        <v>384</v>
      </c>
      <c r="FG6" s="46" t="s">
        <v>385</v>
      </c>
      <c r="FH6" s="46" t="s">
        <v>386</v>
      </c>
      <c r="FI6" s="46" t="s">
        <v>387</v>
      </c>
      <c r="FJ6" s="46" t="s">
        <v>388</v>
      </c>
      <c r="FK6" s="46" t="s">
        <v>389</v>
      </c>
      <c r="FL6" s="46" t="s">
        <v>390</v>
      </c>
      <c r="FM6" s="46" t="s">
        <v>391</v>
      </c>
      <c r="FN6" s="46" t="s">
        <v>392</v>
      </c>
      <c r="FO6" s="49" t="s">
        <v>393</v>
      </c>
      <c r="FP6" s="49" t="s">
        <v>394</v>
      </c>
      <c r="FQ6" s="49" t="s">
        <v>395</v>
      </c>
      <c r="FR6" s="49" t="s">
        <v>396</v>
      </c>
      <c r="FS6" s="49" t="s">
        <v>397</v>
      </c>
      <c r="FT6" s="49" t="s">
        <v>398</v>
      </c>
      <c r="FU6" s="49" t="s">
        <v>399</v>
      </c>
      <c r="FV6" s="49" t="s">
        <v>400</v>
      </c>
      <c r="FW6" s="49" t="s">
        <v>401</v>
      </c>
      <c r="FX6" s="49" t="s">
        <v>402</v>
      </c>
      <c r="FY6" s="49" t="s">
        <v>403</v>
      </c>
      <c r="FZ6" s="49" t="s">
        <v>404</v>
      </c>
      <c r="GA6" s="49" t="s">
        <v>405</v>
      </c>
      <c r="GB6" s="49" t="s">
        <v>406</v>
      </c>
      <c r="GC6" s="49" t="s">
        <v>407</v>
      </c>
      <c r="GD6" s="49" t="s">
        <v>408</v>
      </c>
      <c r="GE6" s="49" t="s">
        <v>409</v>
      </c>
      <c r="GF6" s="49" t="s">
        <v>410</v>
      </c>
      <c r="GG6" s="49" t="s">
        <v>411</v>
      </c>
      <c r="GH6" s="49" t="s">
        <v>412</v>
      </c>
      <c r="GI6" s="49" t="s">
        <v>413</v>
      </c>
      <c r="GJ6" s="49" t="s">
        <v>414</v>
      </c>
      <c r="GK6" s="49" t="s">
        <v>415</v>
      </c>
      <c r="GL6" s="49" t="s">
        <v>416</v>
      </c>
      <c r="GM6" s="49" t="s">
        <v>417</v>
      </c>
      <c r="GN6" s="49" t="s">
        <v>418</v>
      </c>
      <c r="GO6" s="49" t="s">
        <v>419</v>
      </c>
      <c r="GP6" s="49" t="s">
        <v>420</v>
      </c>
      <c r="GQ6" s="49" t="s">
        <v>421</v>
      </c>
      <c r="GR6" s="49" t="s">
        <v>422</v>
      </c>
      <c r="GS6" s="49" t="s">
        <v>423</v>
      </c>
      <c r="GT6" s="49" t="s">
        <v>424</v>
      </c>
      <c r="GU6" s="49" t="s">
        <v>425</v>
      </c>
      <c r="GV6" s="49" t="s">
        <v>426</v>
      </c>
      <c r="GW6" s="49" t="s">
        <v>427</v>
      </c>
      <c r="GX6" s="49" t="s">
        <v>428</v>
      </c>
      <c r="GY6" s="49" t="s">
        <v>429</v>
      </c>
      <c r="GZ6" s="49" t="s">
        <v>430</v>
      </c>
      <c r="HA6" s="49" t="s">
        <v>431</v>
      </c>
      <c r="HB6" s="49" t="s">
        <v>432</v>
      </c>
      <c r="HC6" s="49" t="s">
        <v>433</v>
      </c>
      <c r="HD6" s="49" t="s">
        <v>434</v>
      </c>
      <c r="HE6" s="49" t="s">
        <v>435</v>
      </c>
      <c r="HF6" s="49" t="s">
        <v>436</v>
      </c>
      <c r="HG6" s="49" t="s">
        <v>437</v>
      </c>
      <c r="HH6" s="49" t="s">
        <v>438</v>
      </c>
      <c r="HI6" s="49" t="s">
        <v>439</v>
      </c>
      <c r="HJ6" s="49" t="s">
        <v>440</v>
      </c>
      <c r="HK6" s="49" t="s">
        <v>441</v>
      </c>
      <c r="HL6" s="49" t="s">
        <v>442</v>
      </c>
      <c r="HM6" s="49" t="s">
        <v>443</v>
      </c>
      <c r="HN6" s="49" t="s">
        <v>444</v>
      </c>
      <c r="HO6" s="49" t="s">
        <v>445</v>
      </c>
      <c r="HP6" s="49" t="s">
        <v>446</v>
      </c>
      <c r="HQ6" s="49" t="s">
        <v>447</v>
      </c>
      <c r="HR6" s="49" t="s">
        <v>448</v>
      </c>
      <c r="HS6" s="49" t="s">
        <v>449</v>
      </c>
      <c r="HT6" s="49" t="s">
        <v>450</v>
      </c>
      <c r="HU6" s="49" t="s">
        <v>451</v>
      </c>
      <c r="HV6" s="49" t="s">
        <v>452</v>
      </c>
      <c r="HW6" s="49" t="s">
        <v>453</v>
      </c>
      <c r="HX6" s="49" t="s">
        <v>454</v>
      </c>
      <c r="HY6" s="49" t="s">
        <v>455</v>
      </c>
      <c r="HZ6" s="49" t="s">
        <v>456</v>
      </c>
      <c r="IA6" s="49" t="s">
        <v>457</v>
      </c>
      <c r="IB6" s="53" t="s">
        <v>458</v>
      </c>
      <c r="IC6" s="49" t="s">
        <v>459</v>
      </c>
      <c r="ID6" s="53" t="s">
        <v>460</v>
      </c>
      <c r="IE6" s="49" t="s">
        <v>461</v>
      </c>
      <c r="IF6" s="49" t="s">
        <v>462</v>
      </c>
      <c r="IG6" s="49" t="s">
        <v>463</v>
      </c>
      <c r="IH6" s="49" t="s">
        <v>464</v>
      </c>
    </row>
    <row r="7" spans="1:242" s="41" customFormat="1" ht="28.8">
      <c r="A7" s="54">
        <v>1</v>
      </c>
      <c r="B7" s="38" t="s">
        <v>466</v>
      </c>
      <c r="C7" s="39"/>
      <c r="D7" s="41" t="s">
        <v>467</v>
      </c>
      <c r="E7" s="41" t="s">
        <v>468</v>
      </c>
      <c r="F7" s="38" t="s">
        <v>469</v>
      </c>
      <c r="G7" s="40"/>
      <c r="H7" s="40">
        <v>21.458303399999998</v>
      </c>
      <c r="I7" s="40">
        <v>105.97572599999999</v>
      </c>
      <c r="J7" s="41" t="s">
        <v>470</v>
      </c>
      <c r="K7" s="42">
        <v>54</v>
      </c>
      <c r="L7" s="41">
        <v>1</v>
      </c>
      <c r="M7" s="41">
        <v>3</v>
      </c>
      <c r="N7" s="41">
        <v>5</v>
      </c>
      <c r="O7" s="41">
        <v>1</v>
      </c>
      <c r="P7" s="41">
        <v>4</v>
      </c>
      <c r="Q7" s="41">
        <v>3</v>
      </c>
      <c r="R7" s="43">
        <v>1</v>
      </c>
      <c r="S7" s="41">
        <v>1</v>
      </c>
      <c r="T7" s="41">
        <v>2</v>
      </c>
      <c r="U7" s="41">
        <v>2</v>
      </c>
      <c r="W7" s="41">
        <v>1</v>
      </c>
      <c r="X7" s="41">
        <v>1</v>
      </c>
      <c r="Y7" s="41">
        <v>1</v>
      </c>
      <c r="Z7" s="41">
        <v>1</v>
      </c>
      <c r="AA7" s="41">
        <v>1</v>
      </c>
      <c r="AB7" s="41">
        <v>1</v>
      </c>
      <c r="AC7" s="41">
        <v>1</v>
      </c>
      <c r="AD7" s="41">
        <v>1</v>
      </c>
      <c r="AE7" s="41">
        <v>2</v>
      </c>
      <c r="AG7" s="41">
        <v>2</v>
      </c>
      <c r="AI7" s="41">
        <v>1</v>
      </c>
      <c r="AJ7" s="41">
        <v>4</v>
      </c>
      <c r="AK7" s="41">
        <v>2</v>
      </c>
      <c r="AL7" s="41">
        <v>2</v>
      </c>
      <c r="AN7" s="41">
        <v>1</v>
      </c>
      <c r="AO7" s="41">
        <v>1</v>
      </c>
      <c r="AP7" s="41">
        <v>5</v>
      </c>
      <c r="AQ7" s="41">
        <v>3</v>
      </c>
      <c r="AR7" s="41">
        <v>1</v>
      </c>
      <c r="AS7" s="41">
        <v>3</v>
      </c>
      <c r="AU7" s="41">
        <v>1</v>
      </c>
      <c r="AX7" s="41">
        <v>7.4999999999999997E-2</v>
      </c>
      <c r="AY7" s="41">
        <v>0.28000000000000003</v>
      </c>
      <c r="AZ7" s="41">
        <v>0.1</v>
      </c>
      <c r="BB7" s="41">
        <v>2.4E-2</v>
      </c>
      <c r="BC7" s="41">
        <v>0.03</v>
      </c>
      <c r="BG7" s="41">
        <v>0.5</v>
      </c>
      <c r="BH7" s="41">
        <v>1</v>
      </c>
      <c r="BI7" s="44"/>
      <c r="BJ7" s="44">
        <f t="shared" ref="BJ7:BJ25" si="0">SUM(AT7:BI7)</f>
        <v>3.0090000000000003</v>
      </c>
      <c r="BK7" s="38">
        <v>3</v>
      </c>
      <c r="BL7" s="38">
        <v>1</v>
      </c>
      <c r="BM7" s="38"/>
      <c r="BN7" s="38"/>
      <c r="BO7" s="38">
        <v>1</v>
      </c>
      <c r="BP7" s="38"/>
      <c r="BQ7" s="38">
        <v>1</v>
      </c>
      <c r="BR7" s="38"/>
      <c r="BS7" s="38"/>
      <c r="BT7" s="44">
        <f t="shared" ref="BT7:BT78" si="1">SUM(BL7:BS7)</f>
        <v>3</v>
      </c>
      <c r="BU7" s="41">
        <v>2</v>
      </c>
      <c r="BV7" s="41">
        <v>2</v>
      </c>
      <c r="BW7" s="41">
        <v>2</v>
      </c>
      <c r="BX7" s="41">
        <v>6</v>
      </c>
      <c r="BY7" s="38"/>
      <c r="BZ7" s="38"/>
      <c r="CA7" s="38">
        <v>1</v>
      </c>
      <c r="CB7" s="38">
        <v>1</v>
      </c>
      <c r="CC7" s="38"/>
      <c r="CD7" s="38"/>
      <c r="CE7" s="38">
        <v>1</v>
      </c>
      <c r="CF7" s="38">
        <v>2</v>
      </c>
      <c r="CG7" s="38"/>
      <c r="CH7" s="38"/>
      <c r="CI7" s="38"/>
      <c r="CJ7" s="38"/>
      <c r="CK7" s="38"/>
      <c r="CL7" s="38"/>
      <c r="CM7" s="38"/>
      <c r="CN7" s="38"/>
      <c r="CQ7" s="41" t="s">
        <v>471</v>
      </c>
      <c r="CR7" s="41">
        <v>2</v>
      </c>
      <c r="CU7" s="41" t="s">
        <v>472</v>
      </c>
      <c r="CV7" s="41">
        <v>1</v>
      </c>
      <c r="DE7" s="38">
        <v>15</v>
      </c>
      <c r="DF7" s="38">
        <v>1</v>
      </c>
      <c r="DG7" s="38"/>
      <c r="DH7" s="38">
        <v>1</v>
      </c>
      <c r="DI7" s="38">
        <v>1.2</v>
      </c>
      <c r="DL7" s="41">
        <v>2</v>
      </c>
      <c r="DZ7" s="38">
        <v>2</v>
      </c>
      <c r="EA7" s="38"/>
      <c r="EB7" s="38">
        <v>1</v>
      </c>
      <c r="EE7" s="41">
        <v>1</v>
      </c>
      <c r="EI7" s="41">
        <v>1</v>
      </c>
      <c r="ES7" s="38">
        <v>4</v>
      </c>
      <c r="ET7" s="38"/>
      <c r="EU7" s="38"/>
      <c r="EV7" s="41">
        <v>4</v>
      </c>
      <c r="EY7" s="38"/>
      <c r="EZ7" s="38"/>
      <c r="FA7" s="38">
        <v>1</v>
      </c>
      <c r="FB7" s="38"/>
      <c r="FC7" s="38"/>
      <c r="FD7" s="38"/>
      <c r="FE7" s="38">
        <v>1</v>
      </c>
      <c r="FF7" s="38"/>
      <c r="FG7" s="38"/>
      <c r="FH7" s="38"/>
      <c r="FI7" s="38"/>
      <c r="FJ7" s="38"/>
      <c r="FK7" s="38"/>
      <c r="FL7" s="38"/>
      <c r="FM7" s="38"/>
      <c r="FN7" s="38"/>
      <c r="FO7" s="41">
        <v>1</v>
      </c>
      <c r="FP7" s="41">
        <v>1</v>
      </c>
      <c r="FQ7" s="41">
        <v>2</v>
      </c>
      <c r="FU7" s="41">
        <v>2</v>
      </c>
      <c r="FV7" s="41">
        <v>1</v>
      </c>
      <c r="FX7" s="41">
        <v>3</v>
      </c>
      <c r="FY7" s="41">
        <v>5</v>
      </c>
      <c r="FZ7" s="41">
        <v>2</v>
      </c>
      <c r="GC7" s="41">
        <v>3</v>
      </c>
      <c r="GH7" s="41">
        <v>1</v>
      </c>
      <c r="GI7" s="41">
        <v>2</v>
      </c>
      <c r="GJ7" s="41">
        <v>1</v>
      </c>
      <c r="GK7" s="41">
        <v>35000</v>
      </c>
      <c r="GL7" s="41">
        <v>2</v>
      </c>
      <c r="GM7" s="41">
        <v>5</v>
      </c>
      <c r="GN7" s="41">
        <v>1</v>
      </c>
      <c r="GO7" s="41">
        <v>2</v>
      </c>
      <c r="HC7" s="41">
        <v>1</v>
      </c>
      <c r="HF7" s="41">
        <v>1</v>
      </c>
      <c r="HP7" s="41">
        <v>1</v>
      </c>
      <c r="HT7" s="41">
        <v>2</v>
      </c>
      <c r="HU7" s="41" t="s">
        <v>473</v>
      </c>
      <c r="HV7" s="41" t="s">
        <v>474</v>
      </c>
      <c r="HW7" s="41">
        <v>1</v>
      </c>
      <c r="HX7" s="41">
        <v>1</v>
      </c>
      <c r="HZ7" s="41">
        <v>1</v>
      </c>
      <c r="IA7" s="41">
        <v>1</v>
      </c>
      <c r="IB7" s="45">
        <v>6000</v>
      </c>
      <c r="IC7" s="41">
        <v>1</v>
      </c>
      <c r="ID7" s="45">
        <v>40000</v>
      </c>
      <c r="IE7" s="41">
        <v>1</v>
      </c>
      <c r="IF7" s="41">
        <v>1</v>
      </c>
      <c r="IG7" s="41">
        <v>1.5</v>
      </c>
      <c r="IH7" s="41">
        <v>2</v>
      </c>
    </row>
    <row r="8" spans="1:242" s="41" customFormat="1" ht="28.8">
      <c r="A8" s="54">
        <v>2</v>
      </c>
      <c r="B8" s="38" t="s">
        <v>466</v>
      </c>
      <c r="C8" s="39"/>
      <c r="D8" s="41" t="s">
        <v>467</v>
      </c>
      <c r="E8" s="41" t="s">
        <v>468</v>
      </c>
      <c r="F8" s="38" t="s">
        <v>469</v>
      </c>
      <c r="G8" s="40"/>
      <c r="H8" s="74">
        <v>21.272885148</v>
      </c>
      <c r="I8" s="74" t="s">
        <v>475</v>
      </c>
      <c r="J8" s="41" t="s">
        <v>476</v>
      </c>
      <c r="K8" s="42">
        <v>65</v>
      </c>
      <c r="L8" s="41">
        <v>1</v>
      </c>
      <c r="M8" s="41">
        <v>3</v>
      </c>
      <c r="N8" s="41">
        <v>3</v>
      </c>
      <c r="O8" s="41">
        <v>1</v>
      </c>
      <c r="P8" s="41">
        <v>6</v>
      </c>
      <c r="Q8" s="41">
        <v>2</v>
      </c>
      <c r="R8" s="43">
        <v>4</v>
      </c>
      <c r="S8" s="41">
        <v>1</v>
      </c>
      <c r="T8" s="41">
        <v>2</v>
      </c>
      <c r="U8" s="41">
        <v>2</v>
      </c>
      <c r="W8" s="41">
        <v>1</v>
      </c>
      <c r="X8" s="41">
        <v>1</v>
      </c>
      <c r="Y8" s="41">
        <v>1</v>
      </c>
      <c r="Z8" s="41">
        <v>1</v>
      </c>
      <c r="AA8" s="41">
        <v>1</v>
      </c>
      <c r="AB8" s="41">
        <v>2</v>
      </c>
      <c r="AC8" s="41">
        <v>1</v>
      </c>
      <c r="AD8" s="41">
        <v>1</v>
      </c>
      <c r="AE8" s="41">
        <v>1</v>
      </c>
      <c r="AF8" s="41">
        <v>1</v>
      </c>
      <c r="AG8" s="41">
        <v>1</v>
      </c>
      <c r="AH8" s="41">
        <v>1</v>
      </c>
      <c r="AI8" s="41">
        <v>1</v>
      </c>
      <c r="AJ8" s="41">
        <v>4</v>
      </c>
      <c r="AK8" s="41">
        <v>1</v>
      </c>
      <c r="AL8" s="41">
        <v>2</v>
      </c>
      <c r="AN8" s="41">
        <v>1</v>
      </c>
      <c r="AO8" s="41">
        <v>1</v>
      </c>
      <c r="AP8" s="41">
        <v>5</v>
      </c>
      <c r="AQ8" s="41">
        <v>2</v>
      </c>
      <c r="AR8" s="41">
        <v>1</v>
      </c>
      <c r="AS8" s="41">
        <v>14.035</v>
      </c>
      <c r="AU8" s="41">
        <v>3</v>
      </c>
      <c r="AV8" s="41">
        <v>2</v>
      </c>
      <c r="AX8" s="41">
        <v>0.08</v>
      </c>
      <c r="AY8" s="41">
        <v>1</v>
      </c>
      <c r="AZ8" s="41">
        <v>0.5</v>
      </c>
      <c r="BB8" s="41">
        <v>0.12</v>
      </c>
      <c r="BC8" s="41">
        <v>3.5000000000000003E-2</v>
      </c>
      <c r="BF8" s="41">
        <v>5</v>
      </c>
      <c r="BG8" s="41">
        <v>0.3</v>
      </c>
      <c r="BH8" s="41">
        <v>2</v>
      </c>
      <c r="BI8" s="44"/>
      <c r="BJ8" s="44">
        <f t="shared" si="0"/>
        <v>14.035</v>
      </c>
      <c r="BK8" s="38">
        <v>23</v>
      </c>
      <c r="BL8" s="38"/>
      <c r="BM8" s="38"/>
      <c r="BN8" s="38"/>
      <c r="BO8" s="38">
        <v>15</v>
      </c>
      <c r="BP8" s="38"/>
      <c r="BQ8" s="38">
        <v>8</v>
      </c>
      <c r="BR8" s="38"/>
      <c r="BS8" s="38"/>
      <c r="BT8" s="44">
        <f t="shared" si="1"/>
        <v>23</v>
      </c>
      <c r="BU8" s="41">
        <v>3</v>
      </c>
      <c r="BV8" s="41">
        <v>3</v>
      </c>
      <c r="BW8" s="41">
        <v>1</v>
      </c>
      <c r="BY8" s="38"/>
      <c r="BZ8" s="38"/>
      <c r="CA8" s="38">
        <v>1</v>
      </c>
      <c r="CB8" s="38">
        <v>1</v>
      </c>
      <c r="CC8" s="38"/>
      <c r="CD8" s="38"/>
      <c r="CE8" s="38">
        <v>1</v>
      </c>
      <c r="CF8" s="38"/>
      <c r="CG8" s="38"/>
      <c r="CH8" s="38"/>
      <c r="CI8" s="38"/>
      <c r="CJ8" s="38"/>
      <c r="CK8" s="38"/>
      <c r="CL8" s="38"/>
      <c r="CM8" s="38"/>
      <c r="CN8" s="38"/>
      <c r="CQ8" s="41" t="s">
        <v>465</v>
      </c>
      <c r="CR8" s="41">
        <v>1</v>
      </c>
      <c r="CU8" s="41" t="s">
        <v>472</v>
      </c>
      <c r="CV8" s="41">
        <v>2</v>
      </c>
      <c r="DE8" s="38">
        <v>25</v>
      </c>
      <c r="DF8" s="38">
        <v>1</v>
      </c>
      <c r="DG8" s="38"/>
      <c r="DH8" s="38">
        <v>1</v>
      </c>
      <c r="DI8" s="38">
        <v>1.2</v>
      </c>
      <c r="DL8" s="41">
        <v>2</v>
      </c>
      <c r="DP8" s="41">
        <v>2</v>
      </c>
      <c r="DZ8" s="38">
        <v>2</v>
      </c>
      <c r="EA8" s="38"/>
      <c r="EB8" s="38">
        <v>2</v>
      </c>
      <c r="EE8" s="41">
        <v>1</v>
      </c>
      <c r="EI8" s="41">
        <v>1</v>
      </c>
      <c r="ES8" s="38">
        <v>4</v>
      </c>
      <c r="ET8" s="38"/>
      <c r="EU8" s="38"/>
      <c r="EV8" s="41">
        <v>4</v>
      </c>
      <c r="EY8" s="38"/>
      <c r="EZ8" s="38"/>
      <c r="FA8" s="38">
        <v>1</v>
      </c>
      <c r="FB8" s="38"/>
      <c r="FC8" s="38"/>
      <c r="FD8" s="38"/>
      <c r="FE8" s="38">
        <v>1</v>
      </c>
      <c r="FF8" s="38"/>
      <c r="FG8" s="38"/>
      <c r="FH8" s="38"/>
      <c r="FI8" s="38"/>
      <c r="FJ8" s="38"/>
      <c r="FK8" s="38"/>
      <c r="FL8" s="38"/>
      <c r="FM8" s="38"/>
      <c r="FN8" s="38"/>
      <c r="FO8" s="41">
        <v>1</v>
      </c>
      <c r="FP8" s="41">
        <v>1</v>
      </c>
      <c r="FQ8" s="41">
        <v>2</v>
      </c>
      <c r="FU8" s="41">
        <v>2</v>
      </c>
      <c r="FV8" s="41">
        <v>1</v>
      </c>
      <c r="FX8" s="41">
        <v>3</v>
      </c>
      <c r="FY8" s="41">
        <v>5</v>
      </c>
      <c r="FZ8" s="41">
        <v>2</v>
      </c>
      <c r="GC8" s="41">
        <v>4</v>
      </c>
      <c r="GH8" s="41">
        <v>1</v>
      </c>
      <c r="GI8" s="41">
        <v>2</v>
      </c>
      <c r="GJ8" s="41">
        <v>1</v>
      </c>
      <c r="GK8" s="41">
        <v>35000</v>
      </c>
      <c r="GL8" s="41">
        <v>2</v>
      </c>
      <c r="GM8" s="41">
        <v>3</v>
      </c>
      <c r="GN8" s="41">
        <v>1</v>
      </c>
      <c r="GO8" s="41">
        <v>2</v>
      </c>
      <c r="HC8" s="41">
        <v>1</v>
      </c>
      <c r="HF8" s="41">
        <v>1</v>
      </c>
      <c r="HM8" s="41">
        <v>1</v>
      </c>
      <c r="HT8" s="41">
        <v>2</v>
      </c>
      <c r="HU8" s="41" t="s">
        <v>473</v>
      </c>
      <c r="HV8" s="41" t="s">
        <v>477</v>
      </c>
      <c r="HW8" s="41">
        <v>1</v>
      </c>
      <c r="HX8" s="41">
        <v>1</v>
      </c>
      <c r="HZ8" s="41">
        <v>1</v>
      </c>
      <c r="IA8" s="41">
        <v>1</v>
      </c>
      <c r="IB8" s="45">
        <v>7000</v>
      </c>
      <c r="IC8" s="41">
        <v>2</v>
      </c>
      <c r="ID8" s="45">
        <v>100000</v>
      </c>
      <c r="IE8" s="41">
        <v>1</v>
      </c>
      <c r="IF8" s="41">
        <v>1</v>
      </c>
      <c r="IG8" s="41">
        <v>1.8</v>
      </c>
      <c r="IH8" s="41">
        <v>2</v>
      </c>
    </row>
    <row r="9" spans="1:242" s="41" customFormat="1" ht="72">
      <c r="A9" s="54">
        <v>3</v>
      </c>
      <c r="B9" s="38" t="s">
        <v>466</v>
      </c>
      <c r="C9" s="55"/>
      <c r="D9" s="41" t="s">
        <v>467</v>
      </c>
      <c r="E9" s="41" t="s">
        <v>468</v>
      </c>
      <c r="F9" s="41" t="s">
        <v>469</v>
      </c>
      <c r="G9" s="56"/>
      <c r="H9" s="56" t="s">
        <v>478</v>
      </c>
      <c r="I9" s="56" t="s">
        <v>479</v>
      </c>
      <c r="J9" s="41" t="s">
        <v>480</v>
      </c>
      <c r="K9" s="42">
        <v>60</v>
      </c>
      <c r="L9" s="41">
        <v>1</v>
      </c>
      <c r="M9" s="41">
        <v>3</v>
      </c>
      <c r="N9" s="41">
        <v>3</v>
      </c>
      <c r="O9" s="41">
        <v>1</v>
      </c>
      <c r="P9" s="41">
        <v>4</v>
      </c>
      <c r="Q9" s="41">
        <v>2</v>
      </c>
      <c r="R9" s="43">
        <v>2</v>
      </c>
      <c r="S9" s="41">
        <v>1</v>
      </c>
      <c r="T9" s="41">
        <v>3</v>
      </c>
      <c r="U9" s="41">
        <v>1</v>
      </c>
      <c r="V9" s="41">
        <v>1</v>
      </c>
      <c r="W9" s="41">
        <v>1</v>
      </c>
      <c r="X9" s="41">
        <v>1</v>
      </c>
      <c r="Y9" s="41">
        <v>1</v>
      </c>
      <c r="Z9" s="41">
        <v>1</v>
      </c>
      <c r="AA9" s="41">
        <v>1</v>
      </c>
      <c r="AB9" s="41">
        <v>2</v>
      </c>
      <c r="AC9" s="41">
        <v>1</v>
      </c>
      <c r="AD9" s="41">
        <v>1</v>
      </c>
      <c r="AE9" s="41">
        <v>1</v>
      </c>
      <c r="AF9" s="41">
        <v>1</v>
      </c>
      <c r="AG9" s="41">
        <v>1</v>
      </c>
      <c r="AH9" s="41">
        <v>1</v>
      </c>
      <c r="AI9" s="41">
        <v>1</v>
      </c>
      <c r="AJ9" s="41">
        <v>4</v>
      </c>
      <c r="AK9" s="41">
        <v>1</v>
      </c>
      <c r="AL9" s="41">
        <v>2</v>
      </c>
      <c r="AN9" s="41">
        <v>1</v>
      </c>
      <c r="AO9" s="41">
        <v>1</v>
      </c>
      <c r="AP9" s="41">
        <v>5</v>
      </c>
      <c r="AQ9" s="41">
        <v>2</v>
      </c>
      <c r="AR9" s="41">
        <v>1</v>
      </c>
      <c r="AS9" s="41">
        <v>10</v>
      </c>
      <c r="AU9" s="41">
        <v>3</v>
      </c>
      <c r="AV9" s="41">
        <v>2</v>
      </c>
      <c r="AW9" s="41">
        <v>1</v>
      </c>
      <c r="AX9" s="41">
        <v>0.08</v>
      </c>
      <c r="AY9" s="41">
        <v>0.8</v>
      </c>
      <c r="AZ9" s="41">
        <v>0.3</v>
      </c>
      <c r="BC9" s="41">
        <v>3.5000000000000003E-2</v>
      </c>
      <c r="BG9" s="41">
        <v>0.4</v>
      </c>
      <c r="BH9" s="41">
        <v>3.5</v>
      </c>
      <c r="BI9" s="41">
        <v>0.88500000000000001</v>
      </c>
      <c r="BJ9" s="41">
        <f t="shared" si="0"/>
        <v>12</v>
      </c>
      <c r="BK9" s="41">
        <v>20</v>
      </c>
      <c r="BL9" s="41">
        <v>1</v>
      </c>
      <c r="BO9" s="41">
        <v>17</v>
      </c>
      <c r="BP9" s="41">
        <v>1</v>
      </c>
      <c r="BR9" s="41">
        <v>1</v>
      </c>
      <c r="BT9" s="41">
        <f t="shared" si="1"/>
        <v>20</v>
      </c>
      <c r="BU9" s="41">
        <v>3</v>
      </c>
      <c r="BV9" s="41">
        <v>3</v>
      </c>
      <c r="BW9" s="41">
        <v>1</v>
      </c>
      <c r="CE9" s="41">
        <v>1</v>
      </c>
      <c r="CF9" s="41">
        <v>1</v>
      </c>
      <c r="CU9" s="41" t="s">
        <v>465</v>
      </c>
      <c r="CV9" s="41">
        <v>1</v>
      </c>
      <c r="DE9" s="41">
        <v>30</v>
      </c>
      <c r="DF9" s="41">
        <v>1</v>
      </c>
      <c r="DH9" s="41">
        <v>1</v>
      </c>
      <c r="DI9" s="41">
        <v>1.2</v>
      </c>
      <c r="DP9" s="41">
        <v>2</v>
      </c>
      <c r="DZ9" s="41">
        <v>2</v>
      </c>
      <c r="EB9" s="41">
        <v>3</v>
      </c>
      <c r="EI9" s="41">
        <v>2</v>
      </c>
      <c r="EJ9" s="41" t="s">
        <v>481</v>
      </c>
      <c r="FE9" s="41">
        <v>1</v>
      </c>
      <c r="FO9" s="41">
        <v>1</v>
      </c>
      <c r="FP9" s="41">
        <v>1</v>
      </c>
      <c r="FQ9" s="41">
        <v>2</v>
      </c>
      <c r="FU9" s="41">
        <v>1</v>
      </c>
      <c r="FV9" s="41">
        <v>1</v>
      </c>
      <c r="FX9" s="41">
        <v>3</v>
      </c>
      <c r="FY9" s="41">
        <v>3</v>
      </c>
      <c r="FZ9" s="41">
        <v>2</v>
      </c>
      <c r="GC9" s="41">
        <v>4</v>
      </c>
      <c r="GH9" s="41">
        <v>1</v>
      </c>
      <c r="GI9" s="41">
        <v>3</v>
      </c>
      <c r="GJ9" s="41">
        <v>1</v>
      </c>
      <c r="GK9" s="41">
        <v>35000</v>
      </c>
      <c r="GL9" s="41">
        <v>2</v>
      </c>
      <c r="GM9" s="41">
        <v>3</v>
      </c>
      <c r="GN9" s="41">
        <v>3</v>
      </c>
      <c r="GO9" s="41">
        <v>1</v>
      </c>
      <c r="GU9" s="41">
        <v>1</v>
      </c>
      <c r="GV9" s="41">
        <v>1</v>
      </c>
      <c r="GW9" s="41">
        <v>1</v>
      </c>
      <c r="GY9" s="41">
        <v>1</v>
      </c>
      <c r="HF9" s="41">
        <v>1</v>
      </c>
      <c r="HH9" s="41">
        <v>1</v>
      </c>
      <c r="HT9" s="41">
        <v>2</v>
      </c>
      <c r="HU9" s="41">
        <v>6</v>
      </c>
      <c r="HV9" s="41" t="s">
        <v>482</v>
      </c>
      <c r="HW9" s="41">
        <v>1</v>
      </c>
      <c r="HX9" s="41">
        <v>1</v>
      </c>
      <c r="HZ9" s="41">
        <v>1</v>
      </c>
      <c r="IA9" s="41">
        <v>1</v>
      </c>
      <c r="IB9" s="57">
        <v>8000</v>
      </c>
      <c r="IC9" s="41">
        <v>2</v>
      </c>
      <c r="ID9" s="57">
        <v>100000</v>
      </c>
      <c r="IE9" s="41">
        <v>1</v>
      </c>
      <c r="IF9" s="41">
        <v>2</v>
      </c>
      <c r="IG9" s="41">
        <v>2</v>
      </c>
      <c r="IH9" s="41">
        <v>2</v>
      </c>
    </row>
    <row r="10" spans="1:242" s="41" customFormat="1" ht="28.8">
      <c r="A10" s="54">
        <v>4</v>
      </c>
      <c r="B10" s="38" t="s">
        <v>466</v>
      </c>
      <c r="C10" s="55"/>
      <c r="D10" s="41" t="s">
        <v>467</v>
      </c>
      <c r="E10" s="41" t="s">
        <v>468</v>
      </c>
      <c r="F10" s="41" t="s">
        <v>469</v>
      </c>
      <c r="G10" s="56"/>
      <c r="H10" s="56" t="s">
        <v>483</v>
      </c>
      <c r="I10" s="56" t="s">
        <v>484</v>
      </c>
      <c r="J10" s="41" t="s">
        <v>485</v>
      </c>
      <c r="K10" s="42">
        <v>50</v>
      </c>
      <c r="L10" s="41">
        <v>1</v>
      </c>
      <c r="M10" s="41">
        <v>3</v>
      </c>
      <c r="N10" s="41">
        <v>3</v>
      </c>
      <c r="O10" s="41">
        <v>1</v>
      </c>
      <c r="P10" s="41">
        <v>4</v>
      </c>
      <c r="Q10" s="41">
        <v>2</v>
      </c>
      <c r="R10" s="43">
        <v>2</v>
      </c>
      <c r="S10" s="41">
        <v>1</v>
      </c>
      <c r="T10" s="41">
        <v>4</v>
      </c>
      <c r="U10" s="41">
        <v>2</v>
      </c>
      <c r="W10" s="41">
        <v>1</v>
      </c>
      <c r="X10" s="41">
        <v>1</v>
      </c>
      <c r="Y10" s="41">
        <v>1</v>
      </c>
      <c r="Z10" s="41">
        <v>1</v>
      </c>
      <c r="AA10" s="41">
        <v>1</v>
      </c>
      <c r="AB10" s="41">
        <v>1</v>
      </c>
      <c r="AC10" s="41">
        <v>1</v>
      </c>
      <c r="AD10" s="41">
        <v>1</v>
      </c>
      <c r="AE10" s="41">
        <v>1</v>
      </c>
      <c r="AF10" s="41">
        <v>1</v>
      </c>
      <c r="AG10" s="41">
        <v>1</v>
      </c>
      <c r="AH10" s="41">
        <v>1</v>
      </c>
      <c r="AI10" s="41">
        <v>1</v>
      </c>
      <c r="AJ10" s="41">
        <v>3</v>
      </c>
      <c r="AK10" s="41">
        <v>1</v>
      </c>
      <c r="AN10" s="41">
        <v>1</v>
      </c>
      <c r="AO10" s="41">
        <v>1</v>
      </c>
      <c r="AP10" s="41">
        <v>3</v>
      </c>
      <c r="AQ10" s="41">
        <v>3</v>
      </c>
      <c r="AR10" s="41">
        <v>1</v>
      </c>
      <c r="AS10" s="41">
        <v>12</v>
      </c>
      <c r="AU10" s="41">
        <v>1</v>
      </c>
      <c r="AX10" s="41">
        <v>0.35</v>
      </c>
      <c r="AY10" s="41">
        <v>1</v>
      </c>
      <c r="AZ10" s="41">
        <v>0.5</v>
      </c>
      <c r="BB10" s="41">
        <v>0.115</v>
      </c>
      <c r="BC10" s="41">
        <v>3.5000000000000003E-2</v>
      </c>
      <c r="BF10" s="41">
        <v>6</v>
      </c>
      <c r="BG10" s="41">
        <v>1</v>
      </c>
      <c r="BH10" s="41">
        <v>2</v>
      </c>
      <c r="BJ10" s="41">
        <f t="shared" si="0"/>
        <v>12</v>
      </c>
      <c r="BK10" s="41">
        <v>20</v>
      </c>
      <c r="BL10" s="41">
        <v>2</v>
      </c>
      <c r="BM10" s="41">
        <v>5</v>
      </c>
      <c r="BO10" s="41">
        <v>11</v>
      </c>
      <c r="BP10" s="41">
        <v>1</v>
      </c>
      <c r="BR10" s="41">
        <v>1</v>
      </c>
      <c r="BT10" s="41">
        <f t="shared" si="1"/>
        <v>20</v>
      </c>
      <c r="BU10" s="41">
        <v>2</v>
      </c>
      <c r="BV10" s="41">
        <v>3</v>
      </c>
      <c r="BW10" s="41">
        <v>1</v>
      </c>
      <c r="CA10" s="41">
        <v>1</v>
      </c>
      <c r="CB10" s="41">
        <v>1</v>
      </c>
      <c r="CE10" s="41">
        <v>1</v>
      </c>
      <c r="CF10" s="41">
        <v>1</v>
      </c>
      <c r="CQ10" s="41" t="s">
        <v>471</v>
      </c>
      <c r="CR10" s="41">
        <v>2</v>
      </c>
      <c r="CU10" s="41" t="s">
        <v>472</v>
      </c>
      <c r="CV10" s="41">
        <v>1</v>
      </c>
      <c r="DE10" s="41">
        <v>20</v>
      </c>
      <c r="DF10" s="41">
        <v>1</v>
      </c>
      <c r="DH10" s="41">
        <v>1</v>
      </c>
      <c r="DI10" s="41">
        <v>1.2</v>
      </c>
      <c r="DL10" s="41">
        <v>2</v>
      </c>
      <c r="DP10" s="41">
        <v>2</v>
      </c>
      <c r="DZ10" s="41">
        <v>2</v>
      </c>
      <c r="EB10" s="41">
        <v>1</v>
      </c>
      <c r="EE10" s="41">
        <v>1</v>
      </c>
      <c r="EI10" s="41">
        <v>1</v>
      </c>
      <c r="ES10" s="41">
        <v>4</v>
      </c>
      <c r="EV10" s="41">
        <v>4</v>
      </c>
      <c r="FA10" s="41">
        <v>1</v>
      </c>
      <c r="FE10" s="41">
        <v>1</v>
      </c>
      <c r="FO10" s="41">
        <v>1</v>
      </c>
      <c r="FP10" s="41">
        <v>1</v>
      </c>
      <c r="FQ10" s="41">
        <v>2</v>
      </c>
      <c r="FU10" s="41">
        <v>1</v>
      </c>
      <c r="FV10" s="41">
        <v>1</v>
      </c>
      <c r="FX10" s="41">
        <v>3</v>
      </c>
      <c r="FY10" s="41">
        <v>3</v>
      </c>
      <c r="FZ10" s="41">
        <v>2</v>
      </c>
      <c r="GC10" s="41">
        <v>3</v>
      </c>
      <c r="GH10" s="41">
        <v>1</v>
      </c>
      <c r="GI10" s="41">
        <v>3</v>
      </c>
      <c r="GJ10" s="41">
        <v>1</v>
      </c>
      <c r="GK10" s="41">
        <v>35000</v>
      </c>
      <c r="GL10" s="41">
        <v>2</v>
      </c>
      <c r="GM10" s="41">
        <v>4</v>
      </c>
      <c r="GN10" s="41">
        <v>1</v>
      </c>
      <c r="GO10" s="41">
        <v>2</v>
      </c>
      <c r="HC10" s="41">
        <v>1</v>
      </c>
      <c r="HK10" s="41">
        <v>1</v>
      </c>
      <c r="HP10" s="41">
        <v>1</v>
      </c>
      <c r="HT10" s="41">
        <v>2</v>
      </c>
      <c r="HU10" s="41">
        <v>6</v>
      </c>
      <c r="HV10" s="41" t="s">
        <v>486</v>
      </c>
      <c r="HW10" s="41">
        <v>1</v>
      </c>
      <c r="HX10" s="41">
        <v>1</v>
      </c>
      <c r="HZ10" s="41">
        <v>1</v>
      </c>
      <c r="IA10" s="41">
        <v>1</v>
      </c>
      <c r="IB10" s="57">
        <v>6000</v>
      </c>
      <c r="IC10" s="41">
        <v>3</v>
      </c>
      <c r="ID10" s="57">
        <v>120000</v>
      </c>
      <c r="IE10" s="41">
        <v>1</v>
      </c>
      <c r="IF10" s="41">
        <v>1</v>
      </c>
      <c r="IG10" s="41">
        <v>1.8</v>
      </c>
      <c r="IH10" s="41">
        <v>2</v>
      </c>
    </row>
    <row r="11" spans="1:242" s="41" customFormat="1" ht="28.8">
      <c r="A11" s="54">
        <v>5</v>
      </c>
      <c r="B11" s="38" t="s">
        <v>466</v>
      </c>
      <c r="C11" s="55"/>
      <c r="D11" s="41" t="s">
        <v>467</v>
      </c>
      <c r="E11" s="41" t="s">
        <v>468</v>
      </c>
      <c r="F11" s="41" t="s">
        <v>469</v>
      </c>
      <c r="G11" s="56"/>
      <c r="H11" s="74" t="s">
        <v>487</v>
      </c>
      <c r="I11" s="74" t="s">
        <v>488</v>
      </c>
      <c r="J11" s="41" t="s">
        <v>489</v>
      </c>
      <c r="K11" s="42">
        <v>60</v>
      </c>
      <c r="L11" s="41">
        <v>1</v>
      </c>
      <c r="M11" s="41">
        <v>3</v>
      </c>
      <c r="N11" s="41">
        <v>7</v>
      </c>
      <c r="O11" s="41">
        <v>1</v>
      </c>
      <c r="P11" s="41">
        <v>5</v>
      </c>
      <c r="Q11" s="41">
        <v>2</v>
      </c>
      <c r="R11" s="43">
        <v>3</v>
      </c>
      <c r="S11" s="41">
        <v>1</v>
      </c>
      <c r="T11" s="41">
        <v>3</v>
      </c>
      <c r="U11" s="41">
        <v>1</v>
      </c>
      <c r="V11" s="41">
        <v>1</v>
      </c>
      <c r="W11" s="41">
        <v>1</v>
      </c>
      <c r="X11" s="41">
        <v>1</v>
      </c>
      <c r="Y11" s="41">
        <v>1</v>
      </c>
      <c r="Z11" s="41">
        <v>1</v>
      </c>
      <c r="AA11" s="41">
        <v>1</v>
      </c>
      <c r="AB11" s="41">
        <v>2</v>
      </c>
      <c r="AC11" s="41">
        <v>1</v>
      </c>
      <c r="AD11" s="41">
        <v>1</v>
      </c>
      <c r="AE11" s="41">
        <v>1</v>
      </c>
      <c r="AF11" s="41">
        <v>1</v>
      </c>
      <c r="AG11" s="41">
        <v>1</v>
      </c>
      <c r="AH11" s="41">
        <v>1</v>
      </c>
      <c r="AI11" s="41">
        <v>1</v>
      </c>
      <c r="AJ11" s="41">
        <v>4</v>
      </c>
      <c r="AK11" s="41">
        <v>1</v>
      </c>
      <c r="AL11" s="41">
        <v>2</v>
      </c>
      <c r="AN11" s="41">
        <v>1</v>
      </c>
      <c r="AO11" s="41">
        <v>1</v>
      </c>
      <c r="AP11" s="41">
        <v>5</v>
      </c>
      <c r="AQ11" s="41">
        <v>3</v>
      </c>
      <c r="AR11" s="41">
        <v>1</v>
      </c>
      <c r="AS11" s="41">
        <v>10</v>
      </c>
      <c r="AU11" s="41">
        <v>5</v>
      </c>
      <c r="AV11" s="41">
        <v>1</v>
      </c>
      <c r="AW11" s="41">
        <v>0.5</v>
      </c>
      <c r="AX11" s="41">
        <v>0.15</v>
      </c>
      <c r="AY11" s="41">
        <v>0.4</v>
      </c>
      <c r="AZ11" s="41">
        <v>0.3</v>
      </c>
      <c r="BB11" s="41">
        <v>0.15</v>
      </c>
      <c r="BC11" s="41">
        <v>3.5000000000000003E-2</v>
      </c>
      <c r="BG11" s="41">
        <v>0.6</v>
      </c>
      <c r="BH11" s="41">
        <v>1.9</v>
      </c>
      <c r="BJ11" s="41">
        <f t="shared" si="0"/>
        <v>10.035000000000002</v>
      </c>
      <c r="BK11" s="41">
        <v>10</v>
      </c>
      <c r="BL11" s="41">
        <v>2</v>
      </c>
      <c r="BN11" s="41">
        <v>7</v>
      </c>
      <c r="BO11" s="41">
        <v>1</v>
      </c>
      <c r="BT11" s="41">
        <f t="shared" si="1"/>
        <v>10</v>
      </c>
      <c r="BU11" s="41">
        <v>2</v>
      </c>
      <c r="BV11" s="41">
        <v>2</v>
      </c>
      <c r="BW11" s="41">
        <v>1</v>
      </c>
      <c r="CA11" s="41">
        <v>1</v>
      </c>
      <c r="CB11" s="41">
        <v>1</v>
      </c>
      <c r="CG11" s="41">
        <v>1</v>
      </c>
      <c r="CH11" s="41">
        <v>2</v>
      </c>
      <c r="CQ11" s="41" t="s">
        <v>465</v>
      </c>
      <c r="CR11" s="41">
        <v>1</v>
      </c>
      <c r="CW11" s="41">
        <v>4</v>
      </c>
      <c r="CX11" s="41">
        <v>2</v>
      </c>
      <c r="DE11" s="41">
        <v>25</v>
      </c>
      <c r="DF11" s="41">
        <v>1</v>
      </c>
      <c r="DH11" s="41">
        <v>1</v>
      </c>
      <c r="DI11" s="41">
        <v>2</v>
      </c>
      <c r="DL11" s="41">
        <v>2</v>
      </c>
      <c r="DR11" s="41">
        <v>1</v>
      </c>
      <c r="DZ11" s="41">
        <v>2</v>
      </c>
      <c r="EB11" s="41">
        <v>1</v>
      </c>
      <c r="EE11" s="41">
        <v>1</v>
      </c>
      <c r="EK11" s="41">
        <v>1</v>
      </c>
      <c r="ES11" s="41">
        <v>4</v>
      </c>
      <c r="EV11" s="41">
        <v>4</v>
      </c>
      <c r="FA11" s="41">
        <v>1</v>
      </c>
      <c r="FG11" s="41">
        <v>1</v>
      </c>
      <c r="FO11" s="41">
        <v>1</v>
      </c>
      <c r="FP11" s="41">
        <v>1</v>
      </c>
      <c r="FQ11" s="41">
        <v>2</v>
      </c>
      <c r="FU11" s="41">
        <v>2</v>
      </c>
      <c r="FV11" s="41">
        <v>1</v>
      </c>
      <c r="FX11" s="41">
        <v>3</v>
      </c>
      <c r="FY11" s="41">
        <v>5</v>
      </c>
      <c r="FZ11" s="41">
        <v>2</v>
      </c>
      <c r="GC11" s="41">
        <v>4</v>
      </c>
      <c r="GH11" s="41">
        <v>1</v>
      </c>
      <c r="GI11" s="41">
        <v>2</v>
      </c>
      <c r="GJ11" s="41">
        <v>1</v>
      </c>
      <c r="GK11" s="41">
        <v>35000</v>
      </c>
      <c r="GL11" s="41">
        <v>2</v>
      </c>
      <c r="GM11" s="41">
        <v>5</v>
      </c>
      <c r="GN11" s="41">
        <v>1</v>
      </c>
      <c r="GO11" s="41">
        <v>2</v>
      </c>
      <c r="HC11" s="41">
        <v>1</v>
      </c>
      <c r="HE11" s="41">
        <v>1</v>
      </c>
      <c r="HF11" s="41">
        <v>1</v>
      </c>
      <c r="HH11" s="41">
        <v>1</v>
      </c>
      <c r="HK11" s="41">
        <v>1</v>
      </c>
      <c r="HM11" s="41">
        <v>1</v>
      </c>
      <c r="HP11" s="41">
        <v>1</v>
      </c>
      <c r="HT11" s="41">
        <v>2</v>
      </c>
      <c r="HU11" s="41">
        <v>6</v>
      </c>
      <c r="HV11" s="41" t="s">
        <v>490</v>
      </c>
      <c r="HW11" s="41">
        <v>1</v>
      </c>
      <c r="HX11" s="41">
        <v>1</v>
      </c>
      <c r="HZ11" s="41">
        <v>1</v>
      </c>
      <c r="IA11" s="41">
        <v>1</v>
      </c>
      <c r="IB11" s="57">
        <v>6000</v>
      </c>
      <c r="IC11" s="41">
        <v>3</v>
      </c>
      <c r="ID11" s="57">
        <v>150000</v>
      </c>
      <c r="IE11" s="41">
        <v>1</v>
      </c>
      <c r="IF11" s="41">
        <v>1</v>
      </c>
      <c r="IG11" s="41">
        <v>2</v>
      </c>
      <c r="IH11" s="41">
        <v>2</v>
      </c>
    </row>
    <row r="12" spans="1:242" s="41" customFormat="1" ht="28.8">
      <c r="A12" s="54">
        <v>6</v>
      </c>
      <c r="B12" s="38" t="s">
        <v>466</v>
      </c>
      <c r="C12" s="55"/>
      <c r="D12" s="41" t="s">
        <v>467</v>
      </c>
      <c r="E12" s="41" t="s">
        <v>468</v>
      </c>
      <c r="F12" s="41" t="s">
        <v>469</v>
      </c>
      <c r="G12" s="56"/>
      <c r="H12" s="56" t="s">
        <v>491</v>
      </c>
      <c r="I12" s="56" t="s">
        <v>492</v>
      </c>
      <c r="J12" s="41" t="s">
        <v>493</v>
      </c>
      <c r="K12" s="42">
        <v>40</v>
      </c>
      <c r="L12" s="41">
        <v>1</v>
      </c>
      <c r="M12" s="41">
        <v>4</v>
      </c>
      <c r="N12" s="41">
        <v>3</v>
      </c>
      <c r="O12" s="41">
        <v>1</v>
      </c>
      <c r="P12" s="41">
        <v>5</v>
      </c>
      <c r="Q12" s="41">
        <v>2</v>
      </c>
      <c r="R12" s="43">
        <v>3</v>
      </c>
      <c r="S12" s="41">
        <v>1</v>
      </c>
      <c r="T12" s="41">
        <v>1</v>
      </c>
      <c r="U12" s="41">
        <v>2</v>
      </c>
      <c r="W12" s="41">
        <v>1</v>
      </c>
      <c r="X12" s="41">
        <v>1</v>
      </c>
      <c r="Y12" s="41">
        <v>1</v>
      </c>
      <c r="Z12" s="41">
        <v>1</v>
      </c>
      <c r="AA12" s="41">
        <v>1</v>
      </c>
      <c r="AB12" s="41">
        <v>1</v>
      </c>
      <c r="AC12" s="41">
        <v>1</v>
      </c>
      <c r="AD12" s="41">
        <v>1</v>
      </c>
      <c r="AE12" s="41">
        <v>1</v>
      </c>
      <c r="AF12" s="41">
        <v>1</v>
      </c>
      <c r="AG12" s="41">
        <v>2</v>
      </c>
      <c r="AI12" s="41">
        <v>1</v>
      </c>
      <c r="AJ12" s="41">
        <v>3</v>
      </c>
      <c r="AK12" s="41">
        <v>1</v>
      </c>
      <c r="AL12" s="41">
        <v>2</v>
      </c>
      <c r="AN12" s="41">
        <v>1</v>
      </c>
      <c r="AO12" s="41">
        <v>1</v>
      </c>
      <c r="AP12" s="41">
        <v>5</v>
      </c>
      <c r="AQ12" s="41">
        <v>3</v>
      </c>
      <c r="AR12" s="41">
        <v>1</v>
      </c>
      <c r="AS12" s="41">
        <v>8.5050000000000008</v>
      </c>
      <c r="AU12" s="41">
        <v>2</v>
      </c>
      <c r="AV12" s="41">
        <v>1</v>
      </c>
      <c r="AX12" s="41">
        <v>0.15</v>
      </c>
      <c r="AY12" s="41">
        <v>3</v>
      </c>
      <c r="AZ12" s="41">
        <v>0.2</v>
      </c>
      <c r="BB12" s="41">
        <v>0.12</v>
      </c>
      <c r="BC12" s="41">
        <v>3.5000000000000003E-2</v>
      </c>
      <c r="BG12" s="41">
        <v>0.5</v>
      </c>
      <c r="BH12" s="41">
        <v>1.5</v>
      </c>
      <c r="BJ12" s="41">
        <f t="shared" si="0"/>
        <v>8.5050000000000008</v>
      </c>
      <c r="BK12" s="41">
        <v>10</v>
      </c>
      <c r="BL12" s="41">
        <v>2</v>
      </c>
      <c r="BO12" s="41">
        <v>8</v>
      </c>
      <c r="BT12" s="41">
        <f t="shared" si="1"/>
        <v>10</v>
      </c>
      <c r="BU12" s="41">
        <v>2</v>
      </c>
      <c r="BV12" s="41">
        <v>2</v>
      </c>
      <c r="BW12" s="41">
        <v>1</v>
      </c>
      <c r="CA12" s="41">
        <v>1</v>
      </c>
      <c r="CB12" s="41">
        <v>1</v>
      </c>
      <c r="CE12" s="41">
        <v>1</v>
      </c>
      <c r="CF12" s="41">
        <v>1</v>
      </c>
      <c r="CQ12" s="41" t="s">
        <v>471</v>
      </c>
      <c r="CR12" s="41">
        <v>1</v>
      </c>
      <c r="CU12" s="41" t="s">
        <v>472</v>
      </c>
      <c r="CV12" s="41">
        <v>1</v>
      </c>
      <c r="DE12" s="41">
        <v>20</v>
      </c>
      <c r="DF12" s="41">
        <v>1</v>
      </c>
      <c r="DH12" s="41">
        <v>1</v>
      </c>
      <c r="DI12" s="41">
        <v>1.2</v>
      </c>
      <c r="DL12" s="41">
        <v>2</v>
      </c>
      <c r="DP12" s="41">
        <v>2</v>
      </c>
      <c r="DZ12" s="41">
        <v>2</v>
      </c>
      <c r="EB12" s="41">
        <v>1</v>
      </c>
      <c r="EE12" s="41">
        <v>1</v>
      </c>
      <c r="EI12" s="41">
        <v>1</v>
      </c>
      <c r="ES12" s="41">
        <v>4</v>
      </c>
      <c r="EV12" s="41">
        <v>4</v>
      </c>
      <c r="FA12" s="41">
        <v>1</v>
      </c>
      <c r="FE12" s="41">
        <v>1</v>
      </c>
      <c r="FO12" s="41">
        <v>1</v>
      </c>
      <c r="FP12" s="41">
        <v>1</v>
      </c>
      <c r="FQ12" s="41">
        <v>2</v>
      </c>
      <c r="FU12" s="41">
        <v>2</v>
      </c>
      <c r="FV12" s="41">
        <v>1</v>
      </c>
      <c r="FX12" s="41">
        <v>3</v>
      </c>
      <c r="FY12" s="41">
        <v>4</v>
      </c>
      <c r="FZ12" s="41">
        <v>2</v>
      </c>
      <c r="GC12" s="41">
        <v>3</v>
      </c>
      <c r="GH12" s="41">
        <v>1</v>
      </c>
      <c r="GI12" s="41">
        <v>3</v>
      </c>
      <c r="GJ12" s="41">
        <v>1</v>
      </c>
      <c r="GK12" s="41">
        <v>35000</v>
      </c>
      <c r="GL12" s="41">
        <v>2</v>
      </c>
      <c r="GM12" s="41">
        <v>2</v>
      </c>
      <c r="GN12" s="41">
        <v>1</v>
      </c>
      <c r="GO12" s="41">
        <v>2</v>
      </c>
      <c r="HA12" s="41">
        <v>1</v>
      </c>
      <c r="HC12" s="41">
        <v>3</v>
      </c>
      <c r="HT12" s="41">
        <v>2</v>
      </c>
      <c r="HU12" s="41" t="s">
        <v>494</v>
      </c>
      <c r="HV12" s="41" t="s">
        <v>495</v>
      </c>
      <c r="HW12" s="41">
        <v>2</v>
      </c>
      <c r="HX12" s="41">
        <v>1</v>
      </c>
      <c r="HZ12" s="41">
        <v>1</v>
      </c>
      <c r="IA12" s="41">
        <v>1</v>
      </c>
      <c r="IB12" s="57">
        <v>6000</v>
      </c>
      <c r="IC12" s="41">
        <v>3</v>
      </c>
      <c r="ID12" s="57">
        <v>120000</v>
      </c>
      <c r="IE12" s="41">
        <v>1</v>
      </c>
      <c r="IF12" s="41">
        <v>1</v>
      </c>
      <c r="IG12" s="41">
        <v>0.5</v>
      </c>
      <c r="IH12" s="41">
        <v>2</v>
      </c>
    </row>
    <row r="13" spans="1:242" s="41" customFormat="1" ht="28.8">
      <c r="A13" s="54">
        <v>7</v>
      </c>
      <c r="B13" s="38" t="s">
        <v>1172</v>
      </c>
      <c r="C13" s="39" t="s">
        <v>941</v>
      </c>
      <c r="D13" s="41" t="s">
        <v>467</v>
      </c>
      <c r="E13" s="38" t="s">
        <v>468</v>
      </c>
      <c r="F13" s="38" t="s">
        <v>469</v>
      </c>
      <c r="G13" s="40"/>
      <c r="H13" s="40" t="s">
        <v>1256</v>
      </c>
      <c r="I13" s="40" t="s">
        <v>1257</v>
      </c>
      <c r="J13" s="41" t="s">
        <v>1258</v>
      </c>
      <c r="K13" s="42">
        <v>60</v>
      </c>
      <c r="L13" s="41">
        <v>2</v>
      </c>
      <c r="M13" s="41">
        <v>3</v>
      </c>
      <c r="N13" s="41">
        <v>2</v>
      </c>
      <c r="O13" s="41">
        <v>1</v>
      </c>
      <c r="P13" s="41">
        <v>6</v>
      </c>
      <c r="Q13" s="41">
        <v>3</v>
      </c>
      <c r="R13" s="43">
        <v>3</v>
      </c>
      <c r="S13" s="41">
        <v>1</v>
      </c>
      <c r="U13" s="41">
        <v>2</v>
      </c>
      <c r="W13" s="41">
        <v>1</v>
      </c>
      <c r="X13" s="41">
        <v>1</v>
      </c>
      <c r="Y13" s="41">
        <v>1</v>
      </c>
      <c r="Z13" s="41">
        <v>1</v>
      </c>
      <c r="AA13" s="41">
        <v>1</v>
      </c>
      <c r="AB13" s="41">
        <v>1</v>
      </c>
      <c r="AC13" s="41">
        <v>1</v>
      </c>
      <c r="AD13" s="41">
        <v>1</v>
      </c>
      <c r="AE13" s="41">
        <v>1</v>
      </c>
      <c r="AF13" s="41">
        <v>1</v>
      </c>
      <c r="AG13" s="41">
        <v>2</v>
      </c>
      <c r="AI13" s="41">
        <v>1</v>
      </c>
      <c r="AJ13" s="41">
        <v>2</v>
      </c>
      <c r="AK13" s="41">
        <v>1</v>
      </c>
      <c r="AL13" s="41">
        <v>2</v>
      </c>
      <c r="AN13" s="41">
        <v>1</v>
      </c>
      <c r="AO13" s="41">
        <v>1</v>
      </c>
      <c r="AP13" s="41">
        <v>5</v>
      </c>
      <c r="AQ13" s="41">
        <v>3</v>
      </c>
      <c r="AR13" s="41">
        <v>1</v>
      </c>
      <c r="AS13" s="41">
        <f>SUM(AT13:BI13)</f>
        <v>6.13</v>
      </c>
      <c r="AU13" s="41">
        <v>1</v>
      </c>
      <c r="AV13" s="41">
        <v>0.5</v>
      </c>
      <c r="AW13" s="41">
        <v>0.6</v>
      </c>
      <c r="AX13" s="41">
        <v>0.4</v>
      </c>
      <c r="AY13" s="41">
        <v>0.7</v>
      </c>
      <c r="AZ13" s="41">
        <v>0.4</v>
      </c>
      <c r="BC13" s="41">
        <v>0.03</v>
      </c>
      <c r="BD13" s="41">
        <v>0.5</v>
      </c>
      <c r="BE13" s="41">
        <v>0.6</v>
      </c>
      <c r="BG13" s="41">
        <v>0.4</v>
      </c>
      <c r="BH13" s="41">
        <v>1</v>
      </c>
      <c r="BI13" s="44"/>
      <c r="BJ13" s="44">
        <f>SUM(AT13:BI13)</f>
        <v>6.13</v>
      </c>
      <c r="BK13" s="58">
        <f>SUM(BL13:BS13)</f>
        <v>9</v>
      </c>
      <c r="BL13" s="38">
        <v>2</v>
      </c>
      <c r="BM13" s="38">
        <v>7</v>
      </c>
      <c r="BN13" s="38"/>
      <c r="BO13" s="38"/>
      <c r="BP13" s="38"/>
      <c r="BQ13" s="38"/>
      <c r="BR13" s="38"/>
      <c r="BS13" s="38"/>
      <c r="BT13" s="59">
        <f>SUM(BL13:BS13)</f>
        <v>9</v>
      </c>
      <c r="BU13" s="41">
        <v>2</v>
      </c>
      <c r="BV13" s="41">
        <v>2</v>
      </c>
      <c r="BW13" s="41">
        <v>1</v>
      </c>
      <c r="BY13" s="38"/>
      <c r="BZ13" s="38"/>
      <c r="CA13" s="38"/>
      <c r="CB13" s="38"/>
      <c r="CC13" s="38"/>
      <c r="CD13" s="38"/>
      <c r="CE13" s="38">
        <v>1</v>
      </c>
      <c r="CF13" s="38">
        <v>1</v>
      </c>
      <c r="CG13" s="38"/>
      <c r="CH13" s="38"/>
      <c r="CI13" s="38"/>
      <c r="CJ13" s="38"/>
      <c r="CK13" s="38"/>
      <c r="CL13" s="38"/>
      <c r="CM13" s="38"/>
      <c r="CN13" s="38"/>
      <c r="CU13" s="41" t="s">
        <v>465</v>
      </c>
      <c r="CV13" s="60"/>
      <c r="DE13" s="38">
        <v>15</v>
      </c>
      <c r="DF13" s="38">
        <v>1</v>
      </c>
      <c r="DG13" s="38"/>
      <c r="DH13" s="38">
        <v>1</v>
      </c>
      <c r="DI13" s="38">
        <v>1</v>
      </c>
      <c r="DP13" s="41">
        <v>1</v>
      </c>
      <c r="DZ13" s="38">
        <v>1</v>
      </c>
      <c r="EA13" s="38"/>
      <c r="EB13" s="38">
        <v>6</v>
      </c>
      <c r="EI13" s="41">
        <v>1</v>
      </c>
      <c r="ES13" s="38"/>
      <c r="ET13" s="38"/>
      <c r="EU13" s="38"/>
      <c r="EY13" s="38"/>
      <c r="EZ13" s="38"/>
      <c r="FA13" s="38"/>
      <c r="FB13" s="38"/>
      <c r="FC13" s="38"/>
      <c r="FD13" s="38"/>
      <c r="FE13" s="38">
        <v>1</v>
      </c>
      <c r="FF13" s="38"/>
      <c r="FG13" s="38"/>
      <c r="FH13" s="38"/>
      <c r="FI13" s="38"/>
      <c r="FJ13" s="38"/>
      <c r="FK13" s="38"/>
      <c r="FL13" s="38"/>
      <c r="FM13" s="38"/>
      <c r="FN13" s="38"/>
      <c r="FO13" s="41">
        <v>1</v>
      </c>
      <c r="FP13" s="41">
        <v>1</v>
      </c>
      <c r="FQ13" s="41">
        <v>1</v>
      </c>
      <c r="FR13" s="41">
        <v>1</v>
      </c>
      <c r="FS13" s="41">
        <v>1</v>
      </c>
      <c r="FT13" s="41">
        <v>1</v>
      </c>
      <c r="FU13" s="41">
        <v>1</v>
      </c>
      <c r="FV13" s="41">
        <v>1</v>
      </c>
      <c r="FX13" s="41">
        <v>3</v>
      </c>
      <c r="FY13" s="41">
        <v>4</v>
      </c>
      <c r="FZ13" s="41">
        <v>1</v>
      </c>
      <c r="GA13" s="41">
        <v>60</v>
      </c>
      <c r="GB13" s="41">
        <v>3</v>
      </c>
      <c r="GC13" s="41">
        <v>3</v>
      </c>
      <c r="GH13" s="41">
        <v>1</v>
      </c>
      <c r="GI13" s="41">
        <v>3</v>
      </c>
      <c r="GJ13" s="41">
        <v>1</v>
      </c>
      <c r="GK13" s="41">
        <v>30000</v>
      </c>
      <c r="GL13" s="41">
        <v>2</v>
      </c>
      <c r="GM13" s="41">
        <v>2</v>
      </c>
      <c r="GN13" s="41">
        <v>2</v>
      </c>
      <c r="GO13" s="41">
        <v>1</v>
      </c>
      <c r="GR13" s="41">
        <v>1</v>
      </c>
      <c r="GU13" s="41">
        <v>1</v>
      </c>
      <c r="GV13" s="41">
        <v>1</v>
      </c>
      <c r="GW13" s="41">
        <v>1</v>
      </c>
      <c r="HA13" s="41">
        <v>1</v>
      </c>
      <c r="HB13" s="41">
        <v>1</v>
      </c>
      <c r="HE13" s="41">
        <v>1</v>
      </c>
      <c r="HM13" s="41">
        <v>1</v>
      </c>
      <c r="HS13" s="60" t="s">
        <v>897</v>
      </c>
      <c r="HT13" s="41">
        <v>2</v>
      </c>
      <c r="HU13" s="41">
        <v>2</v>
      </c>
      <c r="HV13" s="41" t="s">
        <v>502</v>
      </c>
      <c r="HW13" s="41">
        <v>1</v>
      </c>
      <c r="HX13" s="41">
        <v>1</v>
      </c>
      <c r="HZ13" s="41">
        <v>2</v>
      </c>
      <c r="IA13" s="41">
        <v>1</v>
      </c>
      <c r="IB13" s="45"/>
      <c r="IC13" s="41">
        <v>2</v>
      </c>
      <c r="ID13" s="45"/>
      <c r="IE13" s="41">
        <v>1</v>
      </c>
      <c r="IF13" s="41">
        <v>7</v>
      </c>
      <c r="IH13" s="41">
        <v>2</v>
      </c>
    </row>
    <row r="14" spans="1:242" s="41" customFormat="1" ht="28.8">
      <c r="A14" s="54">
        <v>8</v>
      </c>
      <c r="B14" s="38" t="s">
        <v>1172</v>
      </c>
      <c r="C14" s="39" t="s">
        <v>941</v>
      </c>
      <c r="D14" s="41" t="s">
        <v>467</v>
      </c>
      <c r="E14" s="38" t="s">
        <v>468</v>
      </c>
      <c r="F14" s="38" t="s">
        <v>469</v>
      </c>
      <c r="G14" s="40"/>
      <c r="H14" s="40" t="s">
        <v>1259</v>
      </c>
      <c r="I14" s="40" t="s">
        <v>1260</v>
      </c>
      <c r="J14" s="41" t="s">
        <v>1261</v>
      </c>
      <c r="K14" s="42">
        <v>60</v>
      </c>
      <c r="L14" s="41">
        <v>2</v>
      </c>
      <c r="M14" s="41">
        <v>6</v>
      </c>
      <c r="N14" s="41">
        <v>7</v>
      </c>
      <c r="O14" s="41">
        <v>1</v>
      </c>
      <c r="P14" s="41">
        <v>4</v>
      </c>
      <c r="Q14" s="41">
        <v>2</v>
      </c>
      <c r="R14" s="43">
        <v>2</v>
      </c>
      <c r="S14" s="41">
        <v>1</v>
      </c>
      <c r="U14" s="41">
        <v>2</v>
      </c>
      <c r="W14" s="41">
        <v>1</v>
      </c>
      <c r="X14" s="41">
        <v>1</v>
      </c>
      <c r="Y14" s="41">
        <v>1</v>
      </c>
      <c r="Z14" s="41">
        <v>1</v>
      </c>
      <c r="AA14" s="41">
        <v>2</v>
      </c>
      <c r="AC14" s="41">
        <v>1</v>
      </c>
      <c r="AD14" s="41">
        <v>1</v>
      </c>
      <c r="AE14" s="41">
        <v>1</v>
      </c>
      <c r="AF14" s="41">
        <v>1</v>
      </c>
      <c r="AG14" s="41">
        <v>2</v>
      </c>
      <c r="AI14" s="41">
        <v>1</v>
      </c>
      <c r="AJ14" s="41">
        <v>1</v>
      </c>
      <c r="AK14" s="41">
        <v>2</v>
      </c>
      <c r="AL14" s="41">
        <v>1</v>
      </c>
      <c r="AM14" s="41">
        <v>1</v>
      </c>
      <c r="AN14" s="41">
        <v>1</v>
      </c>
      <c r="AO14" s="41">
        <v>1</v>
      </c>
      <c r="AP14" s="41">
        <v>3</v>
      </c>
      <c r="AQ14" s="41">
        <v>3</v>
      </c>
      <c r="AR14" s="41">
        <v>1</v>
      </c>
      <c r="AS14" s="41">
        <f>SUM(AT14:BI14)</f>
        <v>4.42</v>
      </c>
      <c r="AU14" s="41">
        <v>1</v>
      </c>
      <c r="AW14" s="41">
        <v>0.5</v>
      </c>
      <c r="AX14" s="41">
        <v>0.4</v>
      </c>
      <c r="AY14" s="41">
        <v>0.4</v>
      </c>
      <c r="AZ14" s="41">
        <v>0.2</v>
      </c>
      <c r="BC14" s="41">
        <v>0.02</v>
      </c>
      <c r="BD14" s="41">
        <v>0.5</v>
      </c>
      <c r="BG14" s="41">
        <v>0.4</v>
      </c>
      <c r="BH14" s="41">
        <v>1</v>
      </c>
      <c r="BI14" s="44"/>
      <c r="BJ14" s="44">
        <f>SUM(AT14:BI14)</f>
        <v>4.42</v>
      </c>
      <c r="BK14" s="58">
        <f>SUM(BL14:BS14)</f>
        <v>6</v>
      </c>
      <c r="BL14" s="38"/>
      <c r="BM14" s="38"/>
      <c r="BN14" s="38">
        <v>6</v>
      </c>
      <c r="BO14" s="38"/>
      <c r="BP14" s="38"/>
      <c r="BQ14" s="38"/>
      <c r="BR14" s="38"/>
      <c r="BS14" s="38"/>
      <c r="BT14" s="59">
        <f>SUM(BL14:BS14)</f>
        <v>6</v>
      </c>
      <c r="BU14" s="41">
        <v>2</v>
      </c>
      <c r="BV14" s="41">
        <v>2</v>
      </c>
      <c r="BW14" s="41">
        <v>1</v>
      </c>
      <c r="BY14" s="38"/>
      <c r="BZ14" s="38"/>
      <c r="CA14" s="38"/>
      <c r="CB14" s="38"/>
      <c r="CC14" s="38"/>
      <c r="CD14" s="38"/>
      <c r="CE14" s="38">
        <v>1</v>
      </c>
      <c r="CF14" s="38">
        <v>1</v>
      </c>
      <c r="CG14" s="38"/>
      <c r="CH14" s="38"/>
      <c r="CI14" s="38"/>
      <c r="CJ14" s="38"/>
      <c r="CK14" s="38"/>
      <c r="CL14" s="38"/>
      <c r="CM14" s="38"/>
      <c r="CN14" s="38"/>
      <c r="CU14" s="41" t="s">
        <v>465</v>
      </c>
      <c r="CV14" s="60"/>
      <c r="DE14" s="38">
        <v>10</v>
      </c>
      <c r="DF14" s="38">
        <v>1</v>
      </c>
      <c r="DG14" s="38"/>
      <c r="DH14" s="38">
        <v>1</v>
      </c>
      <c r="DI14" s="38">
        <v>1</v>
      </c>
      <c r="DP14" s="41">
        <v>1</v>
      </c>
      <c r="DZ14" s="38">
        <v>1</v>
      </c>
      <c r="EA14" s="38"/>
      <c r="EB14" s="38">
        <v>6</v>
      </c>
      <c r="EI14" s="41">
        <v>1</v>
      </c>
      <c r="ES14" s="38"/>
      <c r="ET14" s="38"/>
      <c r="EU14" s="38"/>
      <c r="EY14" s="38"/>
      <c r="EZ14" s="38"/>
      <c r="FA14" s="38"/>
      <c r="FB14" s="38"/>
      <c r="FC14" s="38"/>
      <c r="FD14" s="38"/>
      <c r="FE14" s="38">
        <v>1</v>
      </c>
      <c r="FF14" s="38"/>
      <c r="FG14" s="38"/>
      <c r="FH14" s="38"/>
      <c r="FI14" s="38"/>
      <c r="FJ14" s="38"/>
      <c r="FK14" s="38"/>
      <c r="FL14" s="38"/>
      <c r="FM14" s="38"/>
      <c r="FN14" s="38"/>
      <c r="FO14" s="41">
        <v>1</v>
      </c>
      <c r="FP14" s="41">
        <v>1</v>
      </c>
      <c r="FQ14" s="41">
        <v>1</v>
      </c>
      <c r="FR14" s="41">
        <v>1</v>
      </c>
      <c r="FS14" s="41">
        <v>1</v>
      </c>
      <c r="FT14" s="41">
        <v>1</v>
      </c>
      <c r="FU14" s="41">
        <v>1</v>
      </c>
      <c r="FV14" s="41">
        <v>1</v>
      </c>
      <c r="FX14" s="41">
        <v>3</v>
      </c>
      <c r="FY14" s="41">
        <v>4</v>
      </c>
      <c r="FZ14" s="41">
        <v>1</v>
      </c>
      <c r="GA14" s="41">
        <v>60</v>
      </c>
      <c r="GB14" s="41">
        <v>3</v>
      </c>
      <c r="GC14" s="41">
        <v>3</v>
      </c>
      <c r="GH14" s="41">
        <v>1</v>
      </c>
      <c r="GI14" s="41">
        <v>3</v>
      </c>
      <c r="GJ14" s="41">
        <v>1</v>
      </c>
      <c r="GK14" s="41">
        <v>20000</v>
      </c>
      <c r="GL14" s="41">
        <v>2</v>
      </c>
      <c r="GN14" s="41">
        <v>2</v>
      </c>
      <c r="GO14" s="41">
        <v>1</v>
      </c>
      <c r="GR14" s="41">
        <v>1</v>
      </c>
      <c r="GU14" s="41">
        <v>1</v>
      </c>
      <c r="GV14" s="41">
        <v>1</v>
      </c>
      <c r="GW14" s="41">
        <v>1</v>
      </c>
      <c r="HA14" s="41">
        <v>1</v>
      </c>
      <c r="HE14" s="41">
        <v>1</v>
      </c>
      <c r="HF14" s="41">
        <v>1</v>
      </c>
      <c r="HS14" s="60" t="s">
        <v>897</v>
      </c>
      <c r="HT14" s="41">
        <v>2</v>
      </c>
      <c r="HU14" s="41">
        <v>2</v>
      </c>
      <c r="HV14" s="41" t="s">
        <v>502</v>
      </c>
      <c r="HW14" s="41">
        <v>1</v>
      </c>
      <c r="HX14" s="41">
        <v>1</v>
      </c>
      <c r="HZ14" s="41">
        <v>3</v>
      </c>
      <c r="IA14" s="41">
        <v>2</v>
      </c>
      <c r="IB14" s="45"/>
      <c r="IC14" s="41">
        <v>2</v>
      </c>
      <c r="ID14" s="45"/>
      <c r="IE14" s="41">
        <v>1</v>
      </c>
      <c r="IF14" s="41">
        <v>7</v>
      </c>
      <c r="IH14" s="41">
        <v>2</v>
      </c>
    </row>
    <row r="15" spans="1:242" s="41" customFormat="1" ht="28.8">
      <c r="A15" s="54">
        <v>9</v>
      </c>
      <c r="B15" s="38" t="s">
        <v>1172</v>
      </c>
      <c r="C15" s="39" t="s">
        <v>941</v>
      </c>
      <c r="D15" s="41" t="s">
        <v>467</v>
      </c>
      <c r="E15" s="38" t="s">
        <v>468</v>
      </c>
      <c r="F15" s="38" t="s">
        <v>469</v>
      </c>
      <c r="G15" s="40"/>
      <c r="H15" s="40" t="s">
        <v>1262</v>
      </c>
      <c r="I15" s="40" t="s">
        <v>1263</v>
      </c>
      <c r="J15" s="41" t="s">
        <v>1264</v>
      </c>
      <c r="K15" s="42">
        <v>60</v>
      </c>
      <c r="L15" s="41">
        <v>1</v>
      </c>
      <c r="M15" s="41">
        <v>3</v>
      </c>
      <c r="N15" s="41">
        <v>2</v>
      </c>
      <c r="O15" s="41">
        <v>1</v>
      </c>
      <c r="P15" s="41">
        <v>4</v>
      </c>
      <c r="Q15" s="41">
        <v>2</v>
      </c>
      <c r="R15" s="43">
        <v>2</v>
      </c>
      <c r="S15" s="41">
        <v>1</v>
      </c>
      <c r="U15" s="41">
        <v>2</v>
      </c>
      <c r="W15" s="41">
        <v>1</v>
      </c>
      <c r="X15" s="41">
        <v>1</v>
      </c>
      <c r="Y15" s="41">
        <v>1</v>
      </c>
      <c r="Z15" s="41">
        <v>1</v>
      </c>
      <c r="AA15" s="41">
        <v>1</v>
      </c>
      <c r="AB15" s="41">
        <v>1</v>
      </c>
      <c r="AC15" s="41">
        <v>1</v>
      </c>
      <c r="AD15" s="41">
        <v>1</v>
      </c>
      <c r="AE15" s="41">
        <v>1</v>
      </c>
      <c r="AF15" s="41">
        <v>1</v>
      </c>
      <c r="AG15" s="41">
        <v>1</v>
      </c>
      <c r="AH15" s="41">
        <v>1</v>
      </c>
      <c r="AI15" s="41">
        <v>1</v>
      </c>
      <c r="AJ15" s="41">
        <v>4</v>
      </c>
      <c r="AK15" s="41">
        <v>1</v>
      </c>
      <c r="AL15" s="41">
        <v>2</v>
      </c>
      <c r="AN15" s="41">
        <v>1</v>
      </c>
      <c r="AO15" s="41">
        <v>1</v>
      </c>
      <c r="AP15" s="41">
        <v>3</v>
      </c>
      <c r="AQ15" s="41">
        <v>3</v>
      </c>
      <c r="AR15" s="41">
        <v>1</v>
      </c>
      <c r="AS15" s="41">
        <f>SUM(AT15:BI15)</f>
        <v>6.12</v>
      </c>
      <c r="AU15" s="41">
        <v>1.5</v>
      </c>
      <c r="AV15" s="41">
        <v>0.5</v>
      </c>
      <c r="AW15" s="41">
        <v>0.4</v>
      </c>
      <c r="AX15" s="41">
        <v>0.4</v>
      </c>
      <c r="AY15" s="41">
        <v>0.5</v>
      </c>
      <c r="AZ15" s="41">
        <v>0.4</v>
      </c>
      <c r="BC15" s="41">
        <v>0.02</v>
      </c>
      <c r="BD15" s="41">
        <v>0.5</v>
      </c>
      <c r="BE15" s="41">
        <v>0.5</v>
      </c>
      <c r="BG15" s="41">
        <v>0.4</v>
      </c>
      <c r="BH15" s="41">
        <v>1</v>
      </c>
      <c r="BI15" s="44"/>
      <c r="BJ15" s="44">
        <f>SUM(AT15:BI15)</f>
        <v>6.12</v>
      </c>
      <c r="BK15" s="58">
        <f>SUM(BL15:BS15)</f>
        <v>6</v>
      </c>
      <c r="BL15" s="38">
        <v>2</v>
      </c>
      <c r="BM15" s="38">
        <v>4</v>
      </c>
      <c r="BN15" s="38"/>
      <c r="BO15" s="38"/>
      <c r="BP15" s="38"/>
      <c r="BQ15" s="38"/>
      <c r="BR15" s="38"/>
      <c r="BS15" s="38"/>
      <c r="BT15" s="59">
        <f>SUM(BL15:BS15)</f>
        <v>6</v>
      </c>
      <c r="BU15" s="41">
        <v>2</v>
      </c>
      <c r="BV15" s="41">
        <v>2</v>
      </c>
      <c r="BW15" s="41">
        <v>1</v>
      </c>
      <c r="BY15" s="38"/>
      <c r="BZ15" s="38"/>
      <c r="CA15" s="38"/>
      <c r="CB15" s="38"/>
      <c r="CC15" s="38"/>
      <c r="CD15" s="38"/>
      <c r="CE15" s="38">
        <v>1</v>
      </c>
      <c r="CF15" s="38">
        <v>1</v>
      </c>
      <c r="CG15" s="38"/>
      <c r="CH15" s="38"/>
      <c r="CI15" s="38"/>
      <c r="CJ15" s="38"/>
      <c r="CK15" s="38"/>
      <c r="CL15" s="38"/>
      <c r="CM15" s="38"/>
      <c r="CN15" s="38"/>
      <c r="CU15" s="41" t="s">
        <v>465</v>
      </c>
      <c r="CV15" s="60"/>
      <c r="DE15" s="38">
        <v>15</v>
      </c>
      <c r="DF15" s="38">
        <v>1</v>
      </c>
      <c r="DG15" s="38"/>
      <c r="DH15" s="38">
        <v>1</v>
      </c>
      <c r="DI15" s="38">
        <v>1</v>
      </c>
      <c r="DP15" s="41">
        <v>1</v>
      </c>
      <c r="DZ15" s="38">
        <v>1</v>
      </c>
      <c r="EA15" s="38"/>
      <c r="EB15" s="38">
        <v>6</v>
      </c>
      <c r="EI15" s="41">
        <v>1</v>
      </c>
      <c r="ES15" s="38"/>
      <c r="ET15" s="38"/>
      <c r="EU15" s="38"/>
      <c r="EY15" s="38"/>
      <c r="EZ15" s="38"/>
      <c r="FA15" s="38"/>
      <c r="FB15" s="38"/>
      <c r="FC15" s="38"/>
      <c r="FD15" s="38"/>
      <c r="FE15" s="38">
        <v>1</v>
      </c>
      <c r="FF15" s="38"/>
      <c r="FG15" s="38"/>
      <c r="FH15" s="38"/>
      <c r="FI15" s="38"/>
      <c r="FJ15" s="38"/>
      <c r="FK15" s="38"/>
      <c r="FL15" s="38"/>
      <c r="FM15" s="38"/>
      <c r="FN15" s="38"/>
      <c r="FO15" s="41">
        <v>1</v>
      </c>
      <c r="FP15" s="41">
        <v>1</v>
      </c>
      <c r="FQ15" s="41">
        <v>1</v>
      </c>
      <c r="FR15" s="41">
        <v>1</v>
      </c>
      <c r="FS15" s="41">
        <v>1</v>
      </c>
      <c r="FT15" s="41">
        <v>1</v>
      </c>
      <c r="FU15" s="41">
        <v>1</v>
      </c>
      <c r="FV15" s="41">
        <v>1</v>
      </c>
      <c r="FX15" s="41">
        <v>3</v>
      </c>
      <c r="FY15" s="41">
        <v>4</v>
      </c>
      <c r="FZ15" s="41">
        <v>1</v>
      </c>
      <c r="GA15" s="41">
        <v>60</v>
      </c>
      <c r="GB15" s="41">
        <v>3</v>
      </c>
      <c r="GC15" s="41">
        <v>3</v>
      </c>
      <c r="GH15" s="41">
        <v>1</v>
      </c>
      <c r="GI15" s="41">
        <v>3</v>
      </c>
      <c r="GJ15" s="41">
        <v>1</v>
      </c>
      <c r="GK15" s="41">
        <v>20000</v>
      </c>
      <c r="GL15" s="41">
        <v>2</v>
      </c>
      <c r="GM15" s="41">
        <v>2</v>
      </c>
      <c r="GN15" s="41">
        <v>2</v>
      </c>
      <c r="GO15" s="41">
        <v>1</v>
      </c>
      <c r="GR15" s="41">
        <v>1</v>
      </c>
      <c r="GU15" s="41">
        <v>1</v>
      </c>
      <c r="GV15" s="41">
        <v>1</v>
      </c>
      <c r="GX15" s="41">
        <v>1</v>
      </c>
      <c r="HA15" s="41">
        <v>1</v>
      </c>
      <c r="HD15" s="41">
        <v>1</v>
      </c>
      <c r="HI15" s="41">
        <v>1</v>
      </c>
      <c r="HM15" s="41">
        <v>1</v>
      </c>
      <c r="HS15" s="60" t="s">
        <v>897</v>
      </c>
      <c r="HT15" s="41">
        <v>2</v>
      </c>
      <c r="HU15" s="41">
        <v>2</v>
      </c>
      <c r="HV15" s="41" t="s">
        <v>502</v>
      </c>
      <c r="HW15" s="41">
        <v>1</v>
      </c>
      <c r="HX15" s="41">
        <v>1</v>
      </c>
      <c r="HZ15" s="41">
        <v>3</v>
      </c>
      <c r="IA15" s="41">
        <v>2</v>
      </c>
      <c r="IB15" s="45"/>
      <c r="IC15" s="41">
        <v>2</v>
      </c>
      <c r="ID15" s="45"/>
      <c r="IE15" s="41">
        <v>1</v>
      </c>
      <c r="IF15" s="41">
        <v>7</v>
      </c>
      <c r="IH15" s="41">
        <v>2</v>
      </c>
    </row>
    <row r="16" spans="1:242" s="41" customFormat="1" ht="28.8">
      <c r="A16" s="54">
        <v>10</v>
      </c>
      <c r="B16" s="38" t="s">
        <v>466</v>
      </c>
      <c r="C16" s="39"/>
      <c r="D16" s="41" t="s">
        <v>467</v>
      </c>
      <c r="E16" s="41" t="s">
        <v>468</v>
      </c>
      <c r="F16" s="38" t="s">
        <v>496</v>
      </c>
      <c r="G16" s="40"/>
      <c r="H16" s="40">
        <v>21.461190999999999</v>
      </c>
      <c r="I16" s="40">
        <v>105.9790538</v>
      </c>
      <c r="J16" s="41" t="s">
        <v>497</v>
      </c>
      <c r="K16" s="42">
        <v>50</v>
      </c>
      <c r="L16" s="41">
        <v>2</v>
      </c>
      <c r="M16" s="41">
        <v>4</v>
      </c>
      <c r="N16" s="41">
        <v>3</v>
      </c>
      <c r="O16" s="41">
        <v>2</v>
      </c>
      <c r="P16" s="41">
        <v>2</v>
      </c>
      <c r="Q16" s="41">
        <v>1</v>
      </c>
      <c r="R16" s="43">
        <v>1</v>
      </c>
      <c r="S16" s="41">
        <v>1</v>
      </c>
      <c r="T16" s="41">
        <v>1</v>
      </c>
      <c r="U16" s="41">
        <v>1</v>
      </c>
      <c r="V16" s="41">
        <v>1</v>
      </c>
      <c r="W16" s="41">
        <v>1</v>
      </c>
      <c r="X16" s="41">
        <v>1</v>
      </c>
      <c r="Y16" s="41">
        <v>1</v>
      </c>
      <c r="Z16" s="41">
        <v>1</v>
      </c>
      <c r="AA16" s="41">
        <v>1</v>
      </c>
      <c r="AB16" s="41">
        <v>2</v>
      </c>
      <c r="AC16" s="41">
        <v>1</v>
      </c>
      <c r="AD16" s="41">
        <v>1</v>
      </c>
      <c r="AE16" s="41">
        <v>1</v>
      </c>
      <c r="AF16" s="41">
        <v>1</v>
      </c>
      <c r="AG16" s="41">
        <v>1</v>
      </c>
      <c r="AH16" s="41">
        <v>1</v>
      </c>
      <c r="AI16" s="41">
        <v>1</v>
      </c>
      <c r="AJ16" s="41">
        <v>2</v>
      </c>
      <c r="AK16" s="41">
        <v>1</v>
      </c>
      <c r="AN16" s="41">
        <v>2</v>
      </c>
      <c r="AP16" s="41">
        <v>5</v>
      </c>
      <c r="AQ16" s="41">
        <v>3</v>
      </c>
      <c r="AR16" s="41">
        <v>1</v>
      </c>
      <c r="AS16" s="41">
        <v>6</v>
      </c>
      <c r="AU16" s="41">
        <v>1</v>
      </c>
      <c r="AX16" s="41">
        <v>0.3</v>
      </c>
      <c r="AY16" s="41">
        <v>1.5</v>
      </c>
      <c r="BA16" s="41">
        <v>0.13</v>
      </c>
      <c r="BB16" s="41">
        <v>3.5000000000000003E-2</v>
      </c>
      <c r="BC16" s="41">
        <v>3.5000000000000003E-2</v>
      </c>
      <c r="BG16" s="41">
        <v>2</v>
      </c>
      <c r="BH16" s="41">
        <v>1</v>
      </c>
      <c r="BI16" s="44"/>
      <c r="BJ16" s="44">
        <f t="shared" si="0"/>
        <v>6</v>
      </c>
      <c r="BK16" s="38">
        <v>10</v>
      </c>
      <c r="BL16" s="38">
        <v>1.5</v>
      </c>
      <c r="BM16" s="38"/>
      <c r="BN16" s="38"/>
      <c r="BO16" s="38">
        <v>8</v>
      </c>
      <c r="BP16" s="38"/>
      <c r="BQ16" s="38"/>
      <c r="BR16" s="38">
        <v>0.5</v>
      </c>
      <c r="BS16" s="38"/>
      <c r="BT16" s="44">
        <f t="shared" si="1"/>
        <v>10</v>
      </c>
      <c r="BU16" s="41">
        <v>2</v>
      </c>
      <c r="BV16" s="41">
        <v>2</v>
      </c>
      <c r="BW16" s="41">
        <v>1</v>
      </c>
      <c r="BY16" s="38">
        <v>1</v>
      </c>
      <c r="BZ16" s="38"/>
      <c r="CA16" s="38">
        <v>1</v>
      </c>
      <c r="CB16" s="38">
        <v>2</v>
      </c>
      <c r="CC16" s="38"/>
      <c r="CD16" s="38"/>
      <c r="CE16" s="38"/>
      <c r="CF16" s="38"/>
      <c r="CG16" s="38"/>
      <c r="CH16" s="38"/>
      <c r="CI16" s="38"/>
      <c r="CJ16" s="38"/>
      <c r="CK16" s="38"/>
      <c r="CL16" s="38"/>
      <c r="CM16" s="38"/>
      <c r="CN16" s="38"/>
      <c r="CO16" s="41" t="s">
        <v>471</v>
      </c>
      <c r="CP16" s="41">
        <v>1</v>
      </c>
      <c r="CQ16" s="41" t="s">
        <v>465</v>
      </c>
      <c r="CR16" s="41">
        <v>1</v>
      </c>
      <c r="DE16" s="38">
        <v>6</v>
      </c>
      <c r="DF16" s="38">
        <v>1</v>
      </c>
      <c r="DG16" s="38"/>
      <c r="DH16" s="38">
        <v>1</v>
      </c>
      <c r="DI16" s="38">
        <v>1.5</v>
      </c>
      <c r="DJ16" s="41">
        <v>2</v>
      </c>
      <c r="DL16" s="41">
        <v>2</v>
      </c>
      <c r="DZ16" s="38">
        <v>2</v>
      </c>
      <c r="EA16" s="38"/>
      <c r="EB16" s="38">
        <v>1</v>
      </c>
      <c r="EC16" s="41">
        <v>1</v>
      </c>
      <c r="ED16" s="41">
        <v>1</v>
      </c>
      <c r="ES16" s="38">
        <v>4</v>
      </c>
      <c r="ET16" s="38"/>
      <c r="EU16" s="38"/>
      <c r="EV16" s="41">
        <v>4</v>
      </c>
      <c r="EY16" s="38">
        <v>1</v>
      </c>
      <c r="EZ16" s="38"/>
      <c r="FA16" s="38">
        <v>1</v>
      </c>
      <c r="FB16" s="38"/>
      <c r="FC16" s="38"/>
      <c r="FD16" s="38"/>
      <c r="FE16" s="38"/>
      <c r="FF16" s="38"/>
      <c r="FG16" s="38"/>
      <c r="FH16" s="38"/>
      <c r="FI16" s="38"/>
      <c r="FJ16" s="38"/>
      <c r="FK16" s="38"/>
      <c r="FL16" s="38"/>
      <c r="FM16" s="38"/>
      <c r="FN16" s="38"/>
      <c r="FO16" s="41">
        <v>1</v>
      </c>
      <c r="FP16" s="41">
        <v>1</v>
      </c>
      <c r="FQ16" s="41">
        <v>2</v>
      </c>
      <c r="FU16" s="41">
        <v>2</v>
      </c>
      <c r="FV16" s="41">
        <v>1</v>
      </c>
      <c r="FX16" s="41">
        <v>3</v>
      </c>
      <c r="FY16" s="41">
        <v>5</v>
      </c>
      <c r="FZ16" s="41">
        <v>2</v>
      </c>
      <c r="GC16" s="41">
        <v>4</v>
      </c>
      <c r="GH16" s="41">
        <v>1</v>
      </c>
      <c r="GI16" s="41">
        <v>2</v>
      </c>
      <c r="GJ16" s="41">
        <v>1</v>
      </c>
      <c r="GK16" s="41">
        <v>35000</v>
      </c>
      <c r="GL16" s="41">
        <v>2</v>
      </c>
      <c r="GM16" s="41">
        <v>1.5</v>
      </c>
      <c r="GN16" s="41">
        <v>1</v>
      </c>
      <c r="GO16" s="41">
        <v>2</v>
      </c>
      <c r="HC16" s="41">
        <v>1</v>
      </c>
      <c r="HD16" s="41">
        <v>1</v>
      </c>
      <c r="HF16" s="41">
        <v>1</v>
      </c>
      <c r="HG16" s="41">
        <v>1</v>
      </c>
      <c r="HH16" s="41">
        <v>1</v>
      </c>
      <c r="HK16" s="41">
        <v>1</v>
      </c>
      <c r="HM16" s="41">
        <v>1</v>
      </c>
      <c r="HP16" s="41">
        <v>1</v>
      </c>
      <c r="HT16" s="41">
        <v>2</v>
      </c>
      <c r="HU16" s="41" t="s">
        <v>498</v>
      </c>
      <c r="HV16" s="41" t="s">
        <v>477</v>
      </c>
      <c r="HW16" s="41">
        <v>2</v>
      </c>
      <c r="HX16" s="41">
        <v>1</v>
      </c>
      <c r="HZ16" s="41">
        <v>1</v>
      </c>
      <c r="IA16" s="41">
        <v>1</v>
      </c>
      <c r="IB16" s="45">
        <v>6000</v>
      </c>
      <c r="IC16" s="41">
        <v>1</v>
      </c>
      <c r="ID16" s="45">
        <v>40000</v>
      </c>
      <c r="IE16" s="41">
        <v>1</v>
      </c>
      <c r="IF16" s="41">
        <v>1</v>
      </c>
      <c r="IG16" s="41">
        <v>1.5</v>
      </c>
      <c r="IH16" s="41">
        <v>2</v>
      </c>
    </row>
    <row r="17" spans="1:242" s="41" customFormat="1" ht="28.8">
      <c r="A17" s="54">
        <v>11</v>
      </c>
      <c r="B17" s="38" t="s">
        <v>466</v>
      </c>
      <c r="C17" s="39"/>
      <c r="D17" s="41" t="s">
        <v>467</v>
      </c>
      <c r="E17" s="41" t="s">
        <v>468</v>
      </c>
      <c r="F17" s="38" t="s">
        <v>496</v>
      </c>
      <c r="G17" s="40"/>
      <c r="H17" s="40" t="s">
        <v>499</v>
      </c>
      <c r="I17" s="40" t="s">
        <v>500</v>
      </c>
      <c r="J17" s="41" t="s">
        <v>501</v>
      </c>
      <c r="K17" s="42">
        <v>60</v>
      </c>
      <c r="L17" s="41">
        <v>2</v>
      </c>
      <c r="M17" s="41">
        <v>3</v>
      </c>
      <c r="N17" s="41">
        <v>3</v>
      </c>
      <c r="O17" s="41">
        <v>1</v>
      </c>
      <c r="P17" s="41">
        <v>2</v>
      </c>
      <c r="Q17" s="41">
        <v>1</v>
      </c>
      <c r="R17" s="43">
        <v>1</v>
      </c>
      <c r="S17" s="41">
        <v>1</v>
      </c>
      <c r="T17" s="41">
        <v>2</v>
      </c>
      <c r="U17" s="41">
        <v>1</v>
      </c>
      <c r="V17" s="41">
        <v>1</v>
      </c>
      <c r="W17" s="41">
        <v>1</v>
      </c>
      <c r="X17" s="41">
        <v>1</v>
      </c>
      <c r="Y17" s="41">
        <v>1</v>
      </c>
      <c r="Z17" s="41">
        <v>1</v>
      </c>
      <c r="AA17" s="41">
        <v>1</v>
      </c>
      <c r="AB17" s="41">
        <v>2</v>
      </c>
      <c r="AC17" s="41">
        <v>1</v>
      </c>
      <c r="AD17" s="41">
        <v>1</v>
      </c>
      <c r="AE17" s="41">
        <v>1</v>
      </c>
      <c r="AF17" s="41">
        <v>1</v>
      </c>
      <c r="AG17" s="41">
        <v>2</v>
      </c>
      <c r="AI17" s="41">
        <v>1</v>
      </c>
      <c r="AJ17" s="41">
        <v>2</v>
      </c>
      <c r="AK17" s="41">
        <v>1</v>
      </c>
      <c r="AL17" s="41">
        <v>2</v>
      </c>
      <c r="AN17" s="41">
        <v>1</v>
      </c>
      <c r="AO17" s="41">
        <v>1</v>
      </c>
      <c r="AP17" s="41">
        <v>5</v>
      </c>
      <c r="AQ17" s="41">
        <v>1</v>
      </c>
      <c r="AR17" s="41">
        <v>1</v>
      </c>
      <c r="AS17" s="41">
        <v>5.4749999999999996</v>
      </c>
      <c r="AU17" s="41">
        <v>3</v>
      </c>
      <c r="AX17" s="41">
        <v>0.3</v>
      </c>
      <c r="AY17" s="41">
        <v>0.6</v>
      </c>
      <c r="AZ17" s="41">
        <v>0.1</v>
      </c>
      <c r="BB17" s="41">
        <v>0.04</v>
      </c>
      <c r="BC17" s="41">
        <v>3.5000000000000003E-2</v>
      </c>
      <c r="BG17" s="41">
        <v>0.47</v>
      </c>
      <c r="BH17" s="41">
        <v>1.5</v>
      </c>
      <c r="BI17" s="44"/>
      <c r="BJ17" s="44">
        <f t="shared" si="0"/>
        <v>6.0449999999999999</v>
      </c>
      <c r="BK17" s="38">
        <v>10</v>
      </c>
      <c r="BL17" s="38"/>
      <c r="BM17" s="38"/>
      <c r="BN17" s="38">
        <v>4</v>
      </c>
      <c r="BO17" s="38"/>
      <c r="BP17" s="38"/>
      <c r="BQ17" s="38">
        <v>5</v>
      </c>
      <c r="BR17" s="38">
        <v>1</v>
      </c>
      <c r="BS17" s="38"/>
      <c r="BT17" s="44">
        <f t="shared" si="1"/>
        <v>10</v>
      </c>
      <c r="BU17" s="41">
        <v>2</v>
      </c>
      <c r="BV17" s="41">
        <v>2</v>
      </c>
      <c r="BW17" s="41">
        <v>1</v>
      </c>
      <c r="BY17" s="38"/>
      <c r="BZ17" s="38"/>
      <c r="CA17" s="38">
        <v>1</v>
      </c>
      <c r="CB17" s="38">
        <v>2</v>
      </c>
      <c r="CC17" s="38"/>
      <c r="CD17" s="38"/>
      <c r="CE17" s="38">
        <v>1</v>
      </c>
      <c r="CF17" s="38">
        <v>2</v>
      </c>
      <c r="CG17" s="38"/>
      <c r="CH17" s="38"/>
      <c r="CI17" s="38"/>
      <c r="CJ17" s="38"/>
      <c r="CK17" s="38"/>
      <c r="CL17" s="38"/>
      <c r="CM17" s="38"/>
      <c r="CN17" s="38"/>
      <c r="CQ17" s="41" t="s">
        <v>471</v>
      </c>
      <c r="CR17" s="41">
        <v>1</v>
      </c>
      <c r="CU17" s="41" t="s">
        <v>472</v>
      </c>
      <c r="CV17" s="41">
        <v>1</v>
      </c>
      <c r="DE17" s="38">
        <v>36</v>
      </c>
      <c r="DF17" s="38">
        <v>1</v>
      </c>
      <c r="DG17" s="38"/>
      <c r="DH17" s="38">
        <v>1</v>
      </c>
      <c r="DI17" s="38">
        <v>1.2</v>
      </c>
      <c r="DL17" s="41">
        <v>2</v>
      </c>
      <c r="DP17" s="41">
        <v>2</v>
      </c>
      <c r="DZ17" s="38">
        <v>2</v>
      </c>
      <c r="EA17" s="38"/>
      <c r="EB17" s="38">
        <v>3</v>
      </c>
      <c r="EE17" s="41">
        <v>1</v>
      </c>
      <c r="EI17" s="41">
        <v>1</v>
      </c>
      <c r="ES17" s="38">
        <v>4</v>
      </c>
      <c r="ET17" s="38"/>
      <c r="EU17" s="38"/>
      <c r="EV17" s="41">
        <v>4</v>
      </c>
      <c r="EY17" s="38"/>
      <c r="EZ17" s="38"/>
      <c r="FA17" s="38">
        <v>1</v>
      </c>
      <c r="FB17" s="38"/>
      <c r="FC17" s="38"/>
      <c r="FD17" s="38"/>
      <c r="FE17" s="38">
        <v>1</v>
      </c>
      <c r="FF17" s="38"/>
      <c r="FG17" s="38"/>
      <c r="FH17" s="38"/>
      <c r="FI17" s="38"/>
      <c r="FJ17" s="38"/>
      <c r="FK17" s="38"/>
      <c r="FL17" s="38"/>
      <c r="FM17" s="38"/>
      <c r="FN17" s="38"/>
      <c r="FO17" s="41">
        <v>1</v>
      </c>
      <c r="FP17" s="41">
        <v>1</v>
      </c>
      <c r="FQ17" s="41">
        <v>2</v>
      </c>
      <c r="FU17" s="41">
        <v>2</v>
      </c>
      <c r="FV17" s="41">
        <v>1</v>
      </c>
      <c r="FX17" s="41">
        <v>3</v>
      </c>
      <c r="FY17" s="41">
        <v>2</v>
      </c>
      <c r="FZ17" s="41">
        <v>2</v>
      </c>
      <c r="GC17" s="41">
        <v>4</v>
      </c>
      <c r="GH17" s="41">
        <v>1</v>
      </c>
      <c r="GI17" s="41">
        <v>2</v>
      </c>
      <c r="GJ17" s="41">
        <v>1</v>
      </c>
      <c r="GK17" s="41">
        <v>35000</v>
      </c>
      <c r="GL17" s="41">
        <v>2</v>
      </c>
      <c r="GM17" s="41">
        <v>6</v>
      </c>
      <c r="GN17" s="41">
        <v>1</v>
      </c>
      <c r="GO17" s="41">
        <v>2</v>
      </c>
      <c r="HC17" s="41">
        <v>1</v>
      </c>
      <c r="HF17" s="41">
        <v>1</v>
      </c>
      <c r="HH17" s="41">
        <v>1</v>
      </c>
      <c r="HT17" s="41">
        <v>2</v>
      </c>
      <c r="HU17" s="41" t="s">
        <v>473</v>
      </c>
      <c r="HV17" s="41" t="s">
        <v>502</v>
      </c>
      <c r="HW17" s="41">
        <v>1</v>
      </c>
      <c r="HX17" s="41">
        <v>1</v>
      </c>
      <c r="HZ17" s="41">
        <v>2</v>
      </c>
      <c r="IA17" s="41">
        <v>1</v>
      </c>
      <c r="IB17" s="45">
        <v>6000</v>
      </c>
      <c r="IC17" s="41">
        <v>3</v>
      </c>
      <c r="ID17" s="45">
        <v>120000</v>
      </c>
      <c r="IE17" s="41">
        <v>1</v>
      </c>
      <c r="IF17" s="41">
        <v>1</v>
      </c>
      <c r="IG17" s="41">
        <v>1.5</v>
      </c>
      <c r="IH17" s="41">
        <v>2</v>
      </c>
    </row>
    <row r="18" spans="1:242" s="41" customFormat="1" ht="28.8">
      <c r="A18" s="54">
        <v>12</v>
      </c>
      <c r="B18" s="38" t="s">
        <v>466</v>
      </c>
      <c r="C18" s="39"/>
      <c r="D18" s="41" t="s">
        <v>467</v>
      </c>
      <c r="E18" s="41" t="s">
        <v>468</v>
      </c>
      <c r="F18" s="38" t="s">
        <v>496</v>
      </c>
      <c r="G18" s="40"/>
      <c r="H18" s="74" t="s">
        <v>503</v>
      </c>
      <c r="I18" s="74" t="s">
        <v>504</v>
      </c>
      <c r="J18" s="41" t="s">
        <v>505</v>
      </c>
      <c r="K18" s="42">
        <v>33</v>
      </c>
      <c r="L18" s="41">
        <v>2</v>
      </c>
      <c r="M18" s="41">
        <v>4</v>
      </c>
      <c r="N18" s="41">
        <v>3</v>
      </c>
      <c r="O18" s="41">
        <v>1</v>
      </c>
      <c r="P18" s="41">
        <v>4</v>
      </c>
      <c r="Q18" s="41">
        <v>1</v>
      </c>
      <c r="R18" s="43">
        <v>3</v>
      </c>
      <c r="S18" s="41">
        <v>1</v>
      </c>
      <c r="T18" s="41">
        <v>2</v>
      </c>
      <c r="U18" s="41">
        <v>2</v>
      </c>
      <c r="W18" s="41">
        <v>1</v>
      </c>
      <c r="X18" s="41">
        <v>1</v>
      </c>
      <c r="Y18" s="41">
        <v>1</v>
      </c>
      <c r="Z18" s="41">
        <v>5</v>
      </c>
      <c r="AA18" s="41">
        <v>1</v>
      </c>
      <c r="AB18" s="41">
        <v>1</v>
      </c>
      <c r="AC18" s="41">
        <v>1</v>
      </c>
      <c r="AD18" s="41">
        <v>1</v>
      </c>
      <c r="AE18" s="41">
        <v>1</v>
      </c>
      <c r="AF18" s="41">
        <v>2</v>
      </c>
      <c r="AG18" s="41">
        <v>2</v>
      </c>
      <c r="AI18" s="41">
        <v>1</v>
      </c>
      <c r="AJ18" s="41">
        <v>3</v>
      </c>
      <c r="AK18" s="41">
        <v>1</v>
      </c>
      <c r="AL18" s="41">
        <v>2</v>
      </c>
      <c r="AN18" s="41">
        <v>1</v>
      </c>
      <c r="AO18" s="41">
        <v>1</v>
      </c>
      <c r="AP18" s="41">
        <v>5</v>
      </c>
      <c r="AQ18" s="41">
        <v>3</v>
      </c>
      <c r="AR18" s="41">
        <v>1</v>
      </c>
      <c r="AS18" s="41">
        <v>16.75</v>
      </c>
      <c r="AU18" s="41">
        <v>3</v>
      </c>
      <c r="AV18" s="41">
        <v>1</v>
      </c>
      <c r="AW18" s="41">
        <v>0.5</v>
      </c>
      <c r="AX18" s="41">
        <v>2</v>
      </c>
      <c r="AY18" s="41">
        <v>2</v>
      </c>
      <c r="AZ18" s="41">
        <v>0.2</v>
      </c>
      <c r="BA18" s="41">
        <v>0.2</v>
      </c>
      <c r="BC18" s="41">
        <v>0.05</v>
      </c>
      <c r="BF18" s="41">
        <v>6</v>
      </c>
      <c r="BG18" s="41">
        <v>0.3</v>
      </c>
      <c r="BH18" s="41">
        <v>1.5</v>
      </c>
      <c r="BI18" s="44"/>
      <c r="BJ18" s="44">
        <f t="shared" si="0"/>
        <v>16.75</v>
      </c>
      <c r="BK18" s="38">
        <v>20</v>
      </c>
      <c r="BL18" s="38">
        <v>1</v>
      </c>
      <c r="BM18" s="38">
        <v>7</v>
      </c>
      <c r="BN18" s="38">
        <v>10</v>
      </c>
      <c r="BO18" s="38"/>
      <c r="BP18" s="38"/>
      <c r="BQ18" s="38">
        <v>2</v>
      </c>
      <c r="BR18" s="38"/>
      <c r="BS18" s="38"/>
      <c r="BT18" s="44">
        <f t="shared" si="1"/>
        <v>20</v>
      </c>
      <c r="BU18" s="41">
        <v>3</v>
      </c>
      <c r="BV18" s="41">
        <v>3</v>
      </c>
      <c r="BW18" s="41">
        <v>1</v>
      </c>
      <c r="BY18" s="38">
        <v>1</v>
      </c>
      <c r="BZ18" s="38">
        <v>2</v>
      </c>
      <c r="CA18" s="38"/>
      <c r="CB18" s="38"/>
      <c r="CC18" s="38"/>
      <c r="CD18" s="38"/>
      <c r="CE18" s="38">
        <v>1</v>
      </c>
      <c r="CF18" s="38">
        <v>2</v>
      </c>
      <c r="CG18" s="38"/>
      <c r="CH18" s="38"/>
      <c r="CI18" s="38"/>
      <c r="CJ18" s="38"/>
      <c r="CK18" s="38"/>
      <c r="CL18" s="38"/>
      <c r="CM18" s="38"/>
      <c r="CN18" s="38"/>
      <c r="CO18" s="41">
        <v>2</v>
      </c>
      <c r="CP18" s="41">
        <v>1</v>
      </c>
      <c r="CU18" s="41" t="s">
        <v>465</v>
      </c>
      <c r="CV18" s="41">
        <v>1</v>
      </c>
      <c r="DE18" s="38">
        <v>30</v>
      </c>
      <c r="DF18" s="38">
        <v>1</v>
      </c>
      <c r="DG18" s="38"/>
      <c r="DH18" s="38">
        <v>1</v>
      </c>
      <c r="DI18" s="38">
        <v>1.2</v>
      </c>
      <c r="DJ18" s="41">
        <v>2</v>
      </c>
      <c r="DP18" s="41">
        <v>2</v>
      </c>
      <c r="DZ18" s="38">
        <v>2</v>
      </c>
      <c r="EA18" s="38"/>
      <c r="EB18" s="38">
        <v>5</v>
      </c>
      <c r="EC18" s="41">
        <v>1</v>
      </c>
      <c r="EI18" s="41">
        <v>1</v>
      </c>
      <c r="ES18" s="38"/>
      <c r="ET18" s="38"/>
      <c r="EU18" s="38"/>
      <c r="EY18" s="38">
        <v>1</v>
      </c>
      <c r="EZ18" s="38"/>
      <c r="FA18" s="38"/>
      <c r="FB18" s="38"/>
      <c r="FC18" s="38"/>
      <c r="FD18" s="38"/>
      <c r="FE18" s="38">
        <v>1</v>
      </c>
      <c r="FF18" s="38"/>
      <c r="FG18" s="38"/>
      <c r="FH18" s="38"/>
      <c r="FI18" s="38"/>
      <c r="FJ18" s="38"/>
      <c r="FK18" s="38"/>
      <c r="FL18" s="38"/>
      <c r="FM18" s="38"/>
      <c r="FN18" s="38"/>
      <c r="FO18" s="41">
        <v>1</v>
      </c>
      <c r="FP18" s="41">
        <v>1</v>
      </c>
      <c r="FQ18" s="41">
        <v>2</v>
      </c>
      <c r="FU18" s="41">
        <v>2</v>
      </c>
      <c r="FV18" s="41">
        <v>1</v>
      </c>
      <c r="FX18" s="41">
        <v>3</v>
      </c>
      <c r="FY18" s="41">
        <v>4</v>
      </c>
      <c r="FZ18" s="41">
        <v>2</v>
      </c>
      <c r="GC18" s="41">
        <v>3</v>
      </c>
      <c r="GH18" s="41">
        <v>1</v>
      </c>
      <c r="GI18" s="41">
        <v>2</v>
      </c>
      <c r="GJ18" s="41">
        <v>1</v>
      </c>
      <c r="GK18" s="41">
        <v>50000</v>
      </c>
      <c r="GL18" s="41">
        <v>2</v>
      </c>
      <c r="GM18" s="41">
        <v>4</v>
      </c>
      <c r="GN18" s="41">
        <v>1</v>
      </c>
      <c r="GO18" s="41">
        <v>2</v>
      </c>
      <c r="HC18" s="41">
        <v>1</v>
      </c>
      <c r="HF18" s="41">
        <v>1</v>
      </c>
      <c r="HG18" s="41">
        <v>1</v>
      </c>
      <c r="HP18" s="41">
        <v>1</v>
      </c>
      <c r="HT18" s="41">
        <v>1</v>
      </c>
      <c r="HU18" s="41" t="s">
        <v>473</v>
      </c>
      <c r="HV18" s="41" t="s">
        <v>506</v>
      </c>
      <c r="HW18" s="41">
        <v>1</v>
      </c>
      <c r="HX18" s="41">
        <v>1</v>
      </c>
      <c r="HZ18" s="41">
        <v>1</v>
      </c>
      <c r="IA18" s="41">
        <v>1</v>
      </c>
      <c r="IB18" s="45">
        <v>7000</v>
      </c>
      <c r="IC18" s="41">
        <v>3</v>
      </c>
      <c r="ID18" s="45">
        <v>150000</v>
      </c>
      <c r="IE18" s="41">
        <v>1</v>
      </c>
      <c r="IF18" s="41">
        <v>1</v>
      </c>
      <c r="IG18" s="41">
        <v>1.7</v>
      </c>
      <c r="IH18" s="41">
        <v>2</v>
      </c>
    </row>
    <row r="19" spans="1:242" s="41" customFormat="1" ht="43.2">
      <c r="A19" s="54">
        <v>13</v>
      </c>
      <c r="B19" s="38" t="s">
        <v>466</v>
      </c>
      <c r="C19" s="55"/>
      <c r="D19" s="41" t="s">
        <v>467</v>
      </c>
      <c r="E19" s="41" t="s">
        <v>468</v>
      </c>
      <c r="F19" s="41" t="s">
        <v>496</v>
      </c>
      <c r="G19" s="56"/>
      <c r="H19" s="56" t="s">
        <v>507</v>
      </c>
      <c r="I19" s="56" t="s">
        <v>508</v>
      </c>
      <c r="J19" s="41" t="s">
        <v>509</v>
      </c>
      <c r="K19" s="42">
        <v>63</v>
      </c>
      <c r="L19" s="41">
        <v>1</v>
      </c>
      <c r="M19" s="41">
        <v>3</v>
      </c>
      <c r="N19" s="41">
        <v>3</v>
      </c>
      <c r="O19" s="41">
        <v>1</v>
      </c>
      <c r="P19" s="41">
        <v>6</v>
      </c>
      <c r="Q19" s="41">
        <v>3</v>
      </c>
      <c r="R19" s="43">
        <v>3</v>
      </c>
      <c r="S19" s="41">
        <v>1</v>
      </c>
      <c r="T19" s="41">
        <v>2</v>
      </c>
      <c r="U19" s="41">
        <v>1</v>
      </c>
      <c r="V19" s="41">
        <v>1</v>
      </c>
      <c r="W19" s="41">
        <v>1</v>
      </c>
      <c r="X19" s="41">
        <v>1</v>
      </c>
      <c r="Y19" s="41">
        <v>1</v>
      </c>
      <c r="Z19" s="41">
        <v>2</v>
      </c>
      <c r="AA19" s="41">
        <v>1</v>
      </c>
      <c r="AB19" s="41">
        <v>3</v>
      </c>
      <c r="AC19" s="41">
        <v>1</v>
      </c>
      <c r="AD19" s="41">
        <v>1</v>
      </c>
      <c r="AE19" s="41">
        <v>1</v>
      </c>
      <c r="AF19" s="41">
        <v>1</v>
      </c>
      <c r="AG19" s="41">
        <v>1</v>
      </c>
      <c r="AH19" s="41">
        <v>1</v>
      </c>
      <c r="AI19" s="41">
        <v>1</v>
      </c>
      <c r="AJ19" s="41">
        <v>4</v>
      </c>
      <c r="AK19" s="41">
        <v>1</v>
      </c>
      <c r="AL19" s="41">
        <v>2</v>
      </c>
      <c r="AN19" s="41">
        <v>1</v>
      </c>
      <c r="AO19" s="41">
        <v>1</v>
      </c>
      <c r="AP19" s="41">
        <v>5</v>
      </c>
      <c r="AQ19" s="41">
        <v>3</v>
      </c>
      <c r="AR19" s="41">
        <v>1</v>
      </c>
      <c r="AS19" s="41">
        <v>13.5</v>
      </c>
      <c r="AU19" s="41">
        <v>3</v>
      </c>
      <c r="AV19" s="41">
        <v>1</v>
      </c>
      <c r="AW19" s="41">
        <v>1</v>
      </c>
      <c r="AX19" s="41">
        <v>0.7</v>
      </c>
      <c r="AY19" s="41">
        <v>1.5</v>
      </c>
      <c r="AZ19" s="41">
        <v>0.5</v>
      </c>
      <c r="BA19" s="41">
        <v>0.1</v>
      </c>
      <c r="BB19" s="41">
        <v>0.15</v>
      </c>
      <c r="BC19" s="41">
        <v>0.05</v>
      </c>
      <c r="BF19" s="41">
        <v>2</v>
      </c>
      <c r="BG19" s="41">
        <v>1.5</v>
      </c>
      <c r="BH19" s="41">
        <v>2</v>
      </c>
      <c r="BJ19" s="41">
        <f t="shared" si="0"/>
        <v>13.5</v>
      </c>
      <c r="BK19" s="41">
        <v>20</v>
      </c>
      <c r="BM19" s="41">
        <v>5</v>
      </c>
      <c r="BO19" s="41">
        <v>14</v>
      </c>
      <c r="BP19" s="41">
        <v>1</v>
      </c>
      <c r="BT19" s="41">
        <f t="shared" si="1"/>
        <v>20</v>
      </c>
      <c r="BU19" s="41">
        <v>2</v>
      </c>
      <c r="BV19" s="41">
        <v>3</v>
      </c>
      <c r="BW19" s="41">
        <v>1</v>
      </c>
      <c r="BY19" s="41">
        <v>1</v>
      </c>
      <c r="BZ19" s="41">
        <v>2</v>
      </c>
      <c r="CA19" s="41">
        <v>1</v>
      </c>
      <c r="CB19" s="41">
        <v>1</v>
      </c>
      <c r="CE19" s="41">
        <v>1</v>
      </c>
      <c r="CF19" s="41">
        <v>2</v>
      </c>
      <c r="CO19" s="41">
        <v>2</v>
      </c>
      <c r="CP19" s="41">
        <v>1</v>
      </c>
      <c r="CQ19" s="41" t="s">
        <v>471</v>
      </c>
      <c r="CR19" s="41">
        <v>2</v>
      </c>
      <c r="CU19" s="41" t="s">
        <v>472</v>
      </c>
      <c r="CV19" s="41">
        <v>1</v>
      </c>
      <c r="DE19" s="41">
        <v>60</v>
      </c>
      <c r="DF19" s="41">
        <v>1</v>
      </c>
      <c r="DH19" s="41">
        <v>1</v>
      </c>
      <c r="DI19" s="41">
        <v>1.5</v>
      </c>
      <c r="DJ19" s="41">
        <v>2</v>
      </c>
      <c r="DL19" s="41">
        <v>2</v>
      </c>
      <c r="DP19" s="41">
        <v>2</v>
      </c>
      <c r="DZ19" s="41">
        <v>1</v>
      </c>
      <c r="EA19" s="41" t="s">
        <v>510</v>
      </c>
      <c r="EB19" s="41">
        <v>2</v>
      </c>
      <c r="EC19" s="41">
        <v>1</v>
      </c>
      <c r="EE19" s="41">
        <v>1</v>
      </c>
      <c r="EI19" s="41">
        <v>2</v>
      </c>
      <c r="EJ19" s="41" t="s">
        <v>511</v>
      </c>
      <c r="ES19" s="41">
        <v>4</v>
      </c>
      <c r="EV19" s="41">
        <v>4</v>
      </c>
      <c r="EY19" s="41">
        <v>1</v>
      </c>
      <c r="FA19" s="41">
        <v>1</v>
      </c>
      <c r="FE19" s="41">
        <v>1</v>
      </c>
      <c r="FO19" s="41">
        <v>1</v>
      </c>
      <c r="FP19" s="41">
        <v>1</v>
      </c>
      <c r="FQ19" s="41">
        <v>2</v>
      </c>
      <c r="FU19" s="41">
        <v>1</v>
      </c>
      <c r="FV19" s="41">
        <v>1</v>
      </c>
      <c r="FX19" s="41">
        <v>3</v>
      </c>
      <c r="FY19" s="41">
        <v>5</v>
      </c>
      <c r="FZ19" s="41">
        <v>2</v>
      </c>
      <c r="GC19" s="41">
        <v>2</v>
      </c>
      <c r="GH19" s="41">
        <v>1</v>
      </c>
      <c r="GI19" s="41">
        <v>3</v>
      </c>
      <c r="GJ19" s="41">
        <v>1</v>
      </c>
      <c r="GK19" s="41">
        <v>50000</v>
      </c>
      <c r="GL19" s="41">
        <v>2</v>
      </c>
      <c r="GM19" s="41">
        <v>3</v>
      </c>
      <c r="GN19" s="41">
        <v>3</v>
      </c>
      <c r="GO19" s="41">
        <v>1</v>
      </c>
      <c r="GU19" s="41">
        <v>1</v>
      </c>
      <c r="GV19" s="41">
        <v>1</v>
      </c>
      <c r="GY19" s="41">
        <v>1</v>
      </c>
      <c r="HC19" s="41">
        <v>1</v>
      </c>
      <c r="HF19" s="41">
        <v>1</v>
      </c>
      <c r="HT19" s="41">
        <v>2</v>
      </c>
      <c r="HU19" s="41">
        <v>6</v>
      </c>
      <c r="HV19" s="41" t="s">
        <v>512</v>
      </c>
      <c r="HW19" s="41">
        <v>1</v>
      </c>
      <c r="HX19" s="41">
        <v>1</v>
      </c>
      <c r="HZ19" s="41">
        <v>1</v>
      </c>
      <c r="IA19" s="41">
        <v>1</v>
      </c>
      <c r="IB19" s="57">
        <v>6000</v>
      </c>
      <c r="IC19" s="41">
        <v>3</v>
      </c>
      <c r="ID19" s="57">
        <v>150000</v>
      </c>
      <c r="IE19" s="41">
        <v>1</v>
      </c>
      <c r="IF19" s="41">
        <v>2</v>
      </c>
      <c r="IG19" s="41">
        <v>2.5</v>
      </c>
      <c r="IH19" s="41">
        <v>2</v>
      </c>
    </row>
    <row r="20" spans="1:242" s="41" customFormat="1" ht="28.8">
      <c r="A20" s="54">
        <v>14</v>
      </c>
      <c r="B20" s="38" t="s">
        <v>466</v>
      </c>
      <c r="C20" s="55"/>
      <c r="D20" s="41" t="s">
        <v>467</v>
      </c>
      <c r="E20" s="41" t="s">
        <v>468</v>
      </c>
      <c r="F20" s="41" t="s">
        <v>496</v>
      </c>
      <c r="G20" s="56"/>
      <c r="H20" s="56" t="s">
        <v>513</v>
      </c>
      <c r="I20" s="56" t="s">
        <v>514</v>
      </c>
      <c r="J20" s="41" t="s">
        <v>515</v>
      </c>
      <c r="K20" s="42">
        <v>32</v>
      </c>
      <c r="L20" s="41">
        <v>2</v>
      </c>
      <c r="M20" s="41">
        <v>6</v>
      </c>
      <c r="N20" s="41">
        <v>4</v>
      </c>
      <c r="O20" s="41">
        <v>9</v>
      </c>
      <c r="P20" s="41">
        <v>2</v>
      </c>
      <c r="Q20" s="41">
        <v>1</v>
      </c>
      <c r="R20" s="43">
        <v>1</v>
      </c>
      <c r="S20" s="41">
        <v>1</v>
      </c>
      <c r="T20" s="41">
        <v>2</v>
      </c>
      <c r="U20" s="41">
        <v>2</v>
      </c>
      <c r="W20" s="41">
        <v>1</v>
      </c>
      <c r="X20" s="41">
        <v>1</v>
      </c>
      <c r="Y20" s="41">
        <v>1</v>
      </c>
      <c r="Z20" s="41">
        <v>1</v>
      </c>
      <c r="AA20" s="41">
        <v>1</v>
      </c>
      <c r="AB20" s="41">
        <v>1</v>
      </c>
      <c r="AC20" s="41">
        <v>1</v>
      </c>
      <c r="AD20" s="41">
        <v>1</v>
      </c>
      <c r="AE20" s="41">
        <v>1</v>
      </c>
      <c r="AF20" s="41">
        <v>1</v>
      </c>
      <c r="AG20" s="41">
        <v>1</v>
      </c>
      <c r="AH20" s="41">
        <v>1</v>
      </c>
      <c r="AI20" s="41">
        <v>1</v>
      </c>
      <c r="AJ20" s="41">
        <v>2</v>
      </c>
      <c r="AK20" s="41">
        <v>1</v>
      </c>
      <c r="AL20" s="41">
        <v>2</v>
      </c>
      <c r="AN20" s="41">
        <v>2</v>
      </c>
      <c r="AP20" s="41">
        <v>5</v>
      </c>
      <c r="AQ20" s="41">
        <v>2</v>
      </c>
      <c r="AR20" s="41">
        <v>2</v>
      </c>
      <c r="AS20" s="60">
        <f>BJ20</f>
        <v>4.3950000000000014</v>
      </c>
      <c r="AT20" s="41">
        <v>1</v>
      </c>
      <c r="AU20" s="41">
        <v>1</v>
      </c>
      <c r="AX20" s="41">
        <v>0.06</v>
      </c>
      <c r="AY20" s="41">
        <v>0.8</v>
      </c>
      <c r="AZ20" s="41">
        <v>0.2</v>
      </c>
      <c r="BA20" s="41">
        <v>0.2</v>
      </c>
      <c r="BB20" s="41">
        <v>0.1</v>
      </c>
      <c r="BC20" s="41">
        <v>3.5000000000000003E-2</v>
      </c>
      <c r="BG20" s="41">
        <v>0.5</v>
      </c>
      <c r="BH20" s="41">
        <v>0.5</v>
      </c>
      <c r="BJ20" s="41">
        <f t="shared" si="0"/>
        <v>4.3950000000000014</v>
      </c>
      <c r="BK20" s="41">
        <v>6</v>
      </c>
      <c r="BM20" s="41">
        <v>6</v>
      </c>
      <c r="BT20" s="41">
        <f t="shared" si="1"/>
        <v>6</v>
      </c>
      <c r="BU20" s="41">
        <v>2</v>
      </c>
      <c r="BV20" s="41">
        <v>2</v>
      </c>
      <c r="BW20" s="41">
        <v>1</v>
      </c>
      <c r="BY20" s="41">
        <v>1</v>
      </c>
      <c r="BZ20" s="41">
        <v>2</v>
      </c>
      <c r="CA20" s="41">
        <v>1</v>
      </c>
      <c r="CB20" s="41">
        <v>2</v>
      </c>
      <c r="CO20" s="41">
        <v>2</v>
      </c>
      <c r="CP20" s="41">
        <v>1</v>
      </c>
      <c r="CQ20" s="41" t="s">
        <v>465</v>
      </c>
      <c r="CR20" s="41">
        <v>1</v>
      </c>
      <c r="DE20" s="41">
        <v>15</v>
      </c>
      <c r="DF20" s="41">
        <v>1</v>
      </c>
      <c r="DH20" s="41">
        <v>1</v>
      </c>
      <c r="DI20" s="41">
        <v>1.2</v>
      </c>
      <c r="DJ20" s="41">
        <v>2</v>
      </c>
      <c r="DL20" s="41">
        <v>2</v>
      </c>
      <c r="DZ20" s="41">
        <v>2</v>
      </c>
      <c r="EB20" s="41">
        <v>3</v>
      </c>
      <c r="EC20" s="41">
        <v>1</v>
      </c>
      <c r="EE20" s="41">
        <v>1</v>
      </c>
      <c r="ES20" s="41">
        <v>4</v>
      </c>
      <c r="EV20" s="41">
        <v>4</v>
      </c>
      <c r="EY20" s="41">
        <v>1</v>
      </c>
      <c r="FA20" s="41">
        <v>1</v>
      </c>
      <c r="FO20" s="41">
        <v>1</v>
      </c>
      <c r="FP20" s="41">
        <v>1</v>
      </c>
      <c r="FQ20" s="41">
        <v>2</v>
      </c>
      <c r="FR20" s="60"/>
      <c r="FS20" s="41">
        <v>1</v>
      </c>
      <c r="FT20" s="41">
        <v>1</v>
      </c>
      <c r="FU20" s="41">
        <v>2</v>
      </c>
      <c r="FV20" s="41">
        <v>1</v>
      </c>
      <c r="FX20" s="41">
        <v>3</v>
      </c>
      <c r="FY20" s="41">
        <v>5</v>
      </c>
      <c r="FZ20" s="41">
        <v>2</v>
      </c>
      <c r="GC20" s="41">
        <v>4</v>
      </c>
      <c r="GH20" s="41">
        <v>1</v>
      </c>
      <c r="GI20" s="41">
        <v>3</v>
      </c>
      <c r="GJ20" s="41">
        <v>1</v>
      </c>
      <c r="GK20" s="41">
        <v>35000</v>
      </c>
      <c r="GL20" s="41">
        <v>2</v>
      </c>
      <c r="GM20" s="41">
        <v>1.5</v>
      </c>
      <c r="GN20" s="41">
        <v>1</v>
      </c>
      <c r="GO20" s="41">
        <v>2</v>
      </c>
      <c r="HC20" s="41">
        <v>1</v>
      </c>
      <c r="HF20" s="41">
        <v>1</v>
      </c>
      <c r="HT20" s="41">
        <v>2</v>
      </c>
      <c r="HU20" s="41">
        <v>6</v>
      </c>
      <c r="HV20" s="41" t="s">
        <v>516</v>
      </c>
      <c r="HW20" s="41">
        <v>2</v>
      </c>
      <c r="HX20" s="41">
        <v>1</v>
      </c>
      <c r="HZ20" s="41">
        <v>1</v>
      </c>
      <c r="IA20" s="41">
        <v>1</v>
      </c>
      <c r="IB20" s="57">
        <v>6000</v>
      </c>
      <c r="IC20" s="41">
        <v>3</v>
      </c>
      <c r="ID20" s="57">
        <v>150000</v>
      </c>
      <c r="IE20" s="41">
        <v>1</v>
      </c>
      <c r="IF20" s="41">
        <v>1</v>
      </c>
      <c r="IG20" s="41">
        <v>1.5</v>
      </c>
      <c r="IH20" s="41">
        <v>2</v>
      </c>
    </row>
    <row r="21" spans="1:242" s="41" customFormat="1" ht="28.8">
      <c r="A21" s="54">
        <v>15</v>
      </c>
      <c r="B21" s="38" t="s">
        <v>466</v>
      </c>
      <c r="C21" s="55"/>
      <c r="D21" s="41" t="s">
        <v>467</v>
      </c>
      <c r="E21" s="41" t="s">
        <v>468</v>
      </c>
      <c r="F21" s="41" t="s">
        <v>496</v>
      </c>
      <c r="G21" s="56"/>
      <c r="H21" s="74" t="s">
        <v>517</v>
      </c>
      <c r="I21" s="74" t="s">
        <v>518</v>
      </c>
      <c r="J21" s="41" t="s">
        <v>519</v>
      </c>
      <c r="K21" s="42">
        <v>40</v>
      </c>
      <c r="L21" s="41">
        <v>1</v>
      </c>
      <c r="M21" s="41">
        <v>4</v>
      </c>
      <c r="N21" s="41">
        <v>3</v>
      </c>
      <c r="O21" s="41">
        <v>1</v>
      </c>
      <c r="P21" s="41">
        <v>4</v>
      </c>
      <c r="Q21" s="41">
        <v>2</v>
      </c>
      <c r="R21" s="43">
        <v>2</v>
      </c>
      <c r="S21" s="41">
        <v>1</v>
      </c>
      <c r="T21" s="41">
        <v>2</v>
      </c>
      <c r="U21" s="41">
        <v>2</v>
      </c>
      <c r="W21" s="41">
        <v>2</v>
      </c>
      <c r="Y21" s="41">
        <v>1</v>
      </c>
      <c r="Z21" s="41">
        <v>1</v>
      </c>
      <c r="AA21" s="41">
        <v>2</v>
      </c>
      <c r="AC21" s="41">
        <v>2</v>
      </c>
      <c r="AE21" s="41">
        <v>2</v>
      </c>
      <c r="AG21" s="41">
        <v>2</v>
      </c>
      <c r="AI21" s="41">
        <v>1</v>
      </c>
      <c r="AJ21" s="41">
        <v>2</v>
      </c>
      <c r="AK21" s="41">
        <v>2</v>
      </c>
      <c r="AL21" s="41">
        <v>2</v>
      </c>
      <c r="AN21" s="41">
        <v>1</v>
      </c>
      <c r="AO21" s="41">
        <v>1</v>
      </c>
      <c r="AP21" s="41">
        <v>3</v>
      </c>
      <c r="AQ21" s="41">
        <v>3</v>
      </c>
      <c r="AR21" s="41">
        <v>1</v>
      </c>
      <c r="AS21" s="41">
        <v>5</v>
      </c>
      <c r="AU21" s="41">
        <v>1.5</v>
      </c>
      <c r="AV21" s="41">
        <v>0.8</v>
      </c>
      <c r="AX21" s="41">
        <v>7.0000000000000007E-2</v>
      </c>
      <c r="AY21" s="41">
        <v>0.3</v>
      </c>
      <c r="AZ21" s="41">
        <v>0.2</v>
      </c>
      <c r="BB21" s="41">
        <v>3.5000000000000003E-2</v>
      </c>
      <c r="BC21" s="41">
        <v>3.5000000000000003E-2</v>
      </c>
      <c r="BG21" s="41">
        <v>0.56000000000000005</v>
      </c>
      <c r="BH21" s="41">
        <v>1.5</v>
      </c>
      <c r="BJ21" s="41">
        <f t="shared" si="0"/>
        <v>5</v>
      </c>
      <c r="BK21" s="41">
        <v>6</v>
      </c>
      <c r="BM21" s="41">
        <v>6</v>
      </c>
      <c r="BT21" s="41">
        <f t="shared" si="1"/>
        <v>6</v>
      </c>
      <c r="BU21" s="41">
        <v>2</v>
      </c>
      <c r="BV21" s="41">
        <v>2</v>
      </c>
      <c r="BW21" s="41">
        <v>1</v>
      </c>
      <c r="CA21" s="41">
        <v>1</v>
      </c>
      <c r="CB21" s="41">
        <v>2</v>
      </c>
      <c r="CG21" s="41">
        <v>1</v>
      </c>
      <c r="CH21" s="41">
        <v>2</v>
      </c>
      <c r="CQ21" s="41" t="s">
        <v>471</v>
      </c>
      <c r="CR21" s="41">
        <v>1</v>
      </c>
      <c r="CW21" s="41" t="s">
        <v>472</v>
      </c>
      <c r="CX21" s="41">
        <v>2</v>
      </c>
      <c r="DE21" s="41">
        <v>15</v>
      </c>
      <c r="DF21" s="41">
        <v>1</v>
      </c>
      <c r="DH21" s="41">
        <v>1</v>
      </c>
      <c r="DI21" s="41">
        <v>1</v>
      </c>
      <c r="DL21" s="41">
        <v>2</v>
      </c>
      <c r="DR21" s="41">
        <v>2</v>
      </c>
      <c r="DZ21" s="41">
        <v>2</v>
      </c>
      <c r="EB21" s="41">
        <v>1</v>
      </c>
      <c r="EE21" s="41">
        <v>1</v>
      </c>
      <c r="EK21" s="41">
        <v>1</v>
      </c>
      <c r="ES21" s="41">
        <v>4</v>
      </c>
      <c r="EV21" s="41">
        <v>4</v>
      </c>
      <c r="FA21" s="41">
        <v>1</v>
      </c>
      <c r="FG21" s="41">
        <v>1</v>
      </c>
      <c r="FO21" s="41">
        <v>1</v>
      </c>
      <c r="FP21" s="41">
        <v>1</v>
      </c>
      <c r="FQ21" s="41">
        <v>2</v>
      </c>
      <c r="FS21" s="41">
        <v>1</v>
      </c>
      <c r="FT21" s="41">
        <v>1</v>
      </c>
      <c r="FU21" s="41">
        <v>2</v>
      </c>
      <c r="FV21" s="41">
        <v>1</v>
      </c>
      <c r="FX21" s="41">
        <v>3</v>
      </c>
      <c r="FY21" s="41">
        <v>5</v>
      </c>
      <c r="FZ21" s="41">
        <v>2</v>
      </c>
      <c r="GC21" s="41">
        <v>3</v>
      </c>
      <c r="GH21" s="41">
        <v>1</v>
      </c>
      <c r="GI21" s="41">
        <v>2</v>
      </c>
      <c r="GJ21" s="41">
        <v>1</v>
      </c>
      <c r="GK21" s="41">
        <v>35000</v>
      </c>
      <c r="GL21" s="41">
        <v>2</v>
      </c>
      <c r="GM21" s="41">
        <v>2</v>
      </c>
      <c r="GN21" s="41">
        <v>1</v>
      </c>
      <c r="GO21" s="41">
        <v>2</v>
      </c>
      <c r="HF21" s="41">
        <v>1</v>
      </c>
      <c r="HH21" s="41">
        <v>1</v>
      </c>
      <c r="HT21" s="41">
        <v>1</v>
      </c>
      <c r="HU21" s="41" t="s">
        <v>473</v>
      </c>
      <c r="HV21" s="41" t="s">
        <v>520</v>
      </c>
      <c r="HW21" s="41">
        <v>1</v>
      </c>
      <c r="HX21" s="41">
        <v>1</v>
      </c>
      <c r="HZ21" s="41">
        <v>1</v>
      </c>
      <c r="IA21" s="41">
        <v>1</v>
      </c>
      <c r="IB21" s="57">
        <v>6000</v>
      </c>
      <c r="IC21" s="41">
        <v>3</v>
      </c>
      <c r="ID21" s="57">
        <v>120000</v>
      </c>
      <c r="IE21" s="41">
        <v>1</v>
      </c>
      <c r="IF21" s="41">
        <v>1</v>
      </c>
      <c r="IG21" s="41">
        <v>1.5</v>
      </c>
      <c r="IH21" s="41">
        <v>2</v>
      </c>
    </row>
    <row r="22" spans="1:242" s="41" customFormat="1" ht="28.8">
      <c r="A22" s="54">
        <v>16</v>
      </c>
      <c r="B22" s="38" t="s">
        <v>466</v>
      </c>
      <c r="C22" s="55"/>
      <c r="D22" s="41" t="s">
        <v>467</v>
      </c>
      <c r="E22" s="41" t="s">
        <v>468</v>
      </c>
      <c r="F22" s="41" t="s">
        <v>496</v>
      </c>
      <c r="G22" s="56"/>
      <c r="H22" s="56" t="s">
        <v>521</v>
      </c>
      <c r="I22" s="56" t="s">
        <v>522</v>
      </c>
      <c r="J22" s="41" t="s">
        <v>470</v>
      </c>
      <c r="K22" s="42">
        <v>62</v>
      </c>
      <c r="L22" s="41">
        <v>1</v>
      </c>
      <c r="M22" s="41">
        <v>3</v>
      </c>
      <c r="N22" s="41">
        <v>3</v>
      </c>
      <c r="O22" s="41">
        <v>1</v>
      </c>
      <c r="P22" s="41">
        <v>2</v>
      </c>
      <c r="Q22" s="41">
        <v>1</v>
      </c>
      <c r="R22" s="43">
        <v>1</v>
      </c>
      <c r="S22" s="41">
        <v>1</v>
      </c>
      <c r="T22" s="41">
        <v>1</v>
      </c>
      <c r="U22" s="41">
        <v>2</v>
      </c>
      <c r="W22" s="41">
        <v>1</v>
      </c>
      <c r="X22" s="41">
        <v>1</v>
      </c>
      <c r="Y22" s="41">
        <v>1</v>
      </c>
      <c r="Z22" s="41">
        <v>1</v>
      </c>
      <c r="AA22" s="41">
        <v>1</v>
      </c>
      <c r="AB22" s="41">
        <v>2</v>
      </c>
      <c r="AC22" s="41">
        <v>1</v>
      </c>
      <c r="AD22" s="41">
        <v>1</v>
      </c>
      <c r="AE22" s="41">
        <v>1</v>
      </c>
      <c r="AF22" s="41">
        <v>1</v>
      </c>
      <c r="AG22" s="41">
        <v>2</v>
      </c>
      <c r="AI22" s="41">
        <v>1</v>
      </c>
      <c r="AJ22" s="41">
        <v>2</v>
      </c>
      <c r="AK22" s="41">
        <v>1</v>
      </c>
      <c r="AL22" s="41">
        <v>2</v>
      </c>
      <c r="AN22" s="41">
        <v>1</v>
      </c>
      <c r="AO22" s="41">
        <v>1</v>
      </c>
      <c r="AP22" s="41">
        <v>5</v>
      </c>
      <c r="AQ22" s="41">
        <v>2</v>
      </c>
      <c r="AR22" s="41">
        <v>1</v>
      </c>
      <c r="AS22" s="41">
        <v>8</v>
      </c>
      <c r="AU22" s="41">
        <v>2.5</v>
      </c>
      <c r="AW22" s="41">
        <v>2</v>
      </c>
      <c r="AX22" s="41">
        <v>0.15</v>
      </c>
      <c r="AY22" s="41">
        <v>0.5</v>
      </c>
      <c r="AZ22" s="41">
        <v>0.2</v>
      </c>
      <c r="BB22" s="41">
        <v>7.0000000000000007E-2</v>
      </c>
      <c r="BC22" s="41">
        <v>3.5000000000000003E-2</v>
      </c>
      <c r="BG22" s="41">
        <v>0.7</v>
      </c>
      <c r="BH22" s="41">
        <v>1.845</v>
      </c>
      <c r="BJ22" s="41">
        <f t="shared" si="0"/>
        <v>8.0000000000000018</v>
      </c>
      <c r="BK22" s="41">
        <v>8</v>
      </c>
      <c r="BN22" s="41">
        <v>3.2</v>
      </c>
      <c r="BO22" s="41">
        <v>4.8</v>
      </c>
      <c r="BT22" s="41">
        <f t="shared" si="1"/>
        <v>8</v>
      </c>
      <c r="BU22" s="41">
        <v>2</v>
      </c>
      <c r="BV22" s="41">
        <v>2</v>
      </c>
      <c r="BW22" s="41">
        <v>1</v>
      </c>
      <c r="CA22" s="41">
        <v>1</v>
      </c>
      <c r="CB22" s="41">
        <v>1</v>
      </c>
      <c r="CQ22" s="41" t="s">
        <v>465</v>
      </c>
      <c r="CR22" s="41">
        <v>1</v>
      </c>
      <c r="DE22" s="41">
        <v>15</v>
      </c>
      <c r="DF22" s="41">
        <v>1</v>
      </c>
      <c r="DH22" s="41">
        <v>1</v>
      </c>
      <c r="DI22" s="41">
        <v>1.5</v>
      </c>
      <c r="DL22" s="41">
        <v>2</v>
      </c>
      <c r="DZ22" s="41">
        <v>1</v>
      </c>
      <c r="EA22" s="41" t="s">
        <v>523</v>
      </c>
      <c r="EB22" s="41">
        <v>2</v>
      </c>
      <c r="EE22" s="41">
        <v>1</v>
      </c>
      <c r="ES22" s="41">
        <v>4</v>
      </c>
      <c r="EV22" s="41">
        <v>4</v>
      </c>
      <c r="FA22" s="41">
        <v>1</v>
      </c>
      <c r="FO22" s="41">
        <v>1</v>
      </c>
      <c r="FP22" s="41">
        <v>1</v>
      </c>
      <c r="FQ22" s="41">
        <v>2</v>
      </c>
      <c r="FU22" s="41">
        <v>2</v>
      </c>
      <c r="FV22" s="41">
        <v>1</v>
      </c>
      <c r="FX22" s="41">
        <v>3</v>
      </c>
      <c r="FY22" s="41">
        <v>2</v>
      </c>
      <c r="FZ22" s="41">
        <v>2</v>
      </c>
      <c r="GC22" s="41">
        <v>3</v>
      </c>
      <c r="GH22" s="41">
        <v>1</v>
      </c>
      <c r="GI22" s="41">
        <v>3</v>
      </c>
      <c r="GJ22" s="41">
        <v>1</v>
      </c>
      <c r="GK22" s="41">
        <v>35000</v>
      </c>
      <c r="GL22" s="41">
        <v>2</v>
      </c>
      <c r="GM22" s="41">
        <v>3</v>
      </c>
      <c r="GN22" s="41">
        <v>1</v>
      </c>
      <c r="GO22" s="41">
        <v>2</v>
      </c>
      <c r="HA22" s="41">
        <v>1</v>
      </c>
      <c r="HT22" s="41">
        <v>2</v>
      </c>
      <c r="HU22" s="41" t="s">
        <v>494</v>
      </c>
      <c r="HV22" s="41" t="s">
        <v>495</v>
      </c>
      <c r="HW22" s="41">
        <v>2</v>
      </c>
      <c r="HX22" s="41">
        <v>1</v>
      </c>
      <c r="HZ22" s="41">
        <v>1</v>
      </c>
      <c r="IA22" s="41">
        <v>1</v>
      </c>
      <c r="IB22" s="57">
        <v>6000</v>
      </c>
      <c r="IC22" s="41">
        <v>3</v>
      </c>
      <c r="ID22" s="57">
        <v>120000</v>
      </c>
      <c r="IE22" s="41">
        <v>1</v>
      </c>
      <c r="IF22" s="41">
        <v>1</v>
      </c>
      <c r="IG22" s="41">
        <v>0.7</v>
      </c>
      <c r="IH22" s="41">
        <v>2</v>
      </c>
    </row>
    <row r="23" spans="1:242" s="41" customFormat="1" ht="28.8">
      <c r="A23" s="54">
        <v>17</v>
      </c>
      <c r="B23" s="38" t="s">
        <v>466</v>
      </c>
      <c r="C23" s="55"/>
      <c r="D23" s="41" t="s">
        <v>467</v>
      </c>
      <c r="E23" s="41" t="s">
        <v>468</v>
      </c>
      <c r="F23" s="41" t="s">
        <v>496</v>
      </c>
      <c r="G23" s="56"/>
      <c r="H23" s="56" t="s">
        <v>524</v>
      </c>
      <c r="I23" s="56" t="s">
        <v>525</v>
      </c>
      <c r="J23" s="41" t="s">
        <v>526</v>
      </c>
      <c r="K23" s="42">
        <v>57</v>
      </c>
      <c r="L23" s="41">
        <v>1</v>
      </c>
      <c r="M23" s="41">
        <v>4</v>
      </c>
      <c r="N23" s="41">
        <v>3</v>
      </c>
      <c r="O23" s="41">
        <v>1</v>
      </c>
      <c r="P23" s="41">
        <v>2</v>
      </c>
      <c r="Q23" s="41">
        <v>1</v>
      </c>
      <c r="R23" s="43">
        <v>1</v>
      </c>
      <c r="S23" s="41">
        <v>1</v>
      </c>
      <c r="T23" s="41">
        <v>2</v>
      </c>
      <c r="U23" s="41">
        <v>1</v>
      </c>
      <c r="V23" s="41">
        <v>1</v>
      </c>
      <c r="W23" s="41">
        <v>1</v>
      </c>
      <c r="X23" s="41">
        <v>2</v>
      </c>
      <c r="Y23" s="41">
        <v>1</v>
      </c>
      <c r="Z23" s="41">
        <v>1</v>
      </c>
      <c r="AA23" s="41">
        <v>1</v>
      </c>
      <c r="AB23" s="41">
        <v>3</v>
      </c>
      <c r="AC23" s="41">
        <v>1</v>
      </c>
      <c r="AD23" s="41">
        <v>1</v>
      </c>
      <c r="AE23" s="41">
        <v>1</v>
      </c>
      <c r="AF23" s="41">
        <v>2</v>
      </c>
      <c r="AG23" s="41">
        <v>1</v>
      </c>
      <c r="AH23" s="41">
        <v>1</v>
      </c>
      <c r="AI23" s="41">
        <v>1</v>
      </c>
      <c r="AJ23" s="41">
        <v>3</v>
      </c>
      <c r="AK23" s="41">
        <v>1</v>
      </c>
      <c r="AL23" s="41">
        <v>2</v>
      </c>
      <c r="AN23" s="41">
        <v>1</v>
      </c>
      <c r="AO23" s="41">
        <v>1</v>
      </c>
      <c r="AP23" s="41">
        <v>5</v>
      </c>
      <c r="AQ23" s="41">
        <v>1</v>
      </c>
      <c r="AR23" s="41">
        <v>1</v>
      </c>
      <c r="AS23" s="41">
        <v>10</v>
      </c>
      <c r="AU23" s="41">
        <v>2.3650000000000002</v>
      </c>
      <c r="AW23" s="41">
        <v>1.5</v>
      </c>
      <c r="AX23" s="41">
        <v>0.3</v>
      </c>
      <c r="AY23" s="41">
        <v>1</v>
      </c>
      <c r="AZ23" s="41">
        <v>0.3</v>
      </c>
      <c r="BC23" s="41">
        <v>3.5000000000000003E-2</v>
      </c>
      <c r="BG23" s="41">
        <v>1.5</v>
      </c>
      <c r="BH23" s="41">
        <v>3</v>
      </c>
      <c r="BJ23" s="41">
        <f t="shared" si="0"/>
        <v>10</v>
      </c>
      <c r="BK23" s="41">
        <v>10</v>
      </c>
      <c r="BN23" s="41">
        <v>3</v>
      </c>
      <c r="BO23" s="41">
        <v>7</v>
      </c>
      <c r="BT23" s="41">
        <f t="shared" si="1"/>
        <v>10</v>
      </c>
      <c r="BU23" s="41">
        <v>2</v>
      </c>
      <c r="BV23" s="41">
        <v>3</v>
      </c>
      <c r="BW23" s="41">
        <v>1</v>
      </c>
      <c r="CE23" s="41">
        <v>1</v>
      </c>
      <c r="CF23" s="41">
        <v>1</v>
      </c>
      <c r="CU23" s="41" t="s">
        <v>465</v>
      </c>
      <c r="CV23" s="41">
        <v>1</v>
      </c>
      <c r="DE23" s="41">
        <v>30</v>
      </c>
      <c r="DF23" s="41">
        <v>1</v>
      </c>
      <c r="DH23" s="41">
        <v>1</v>
      </c>
      <c r="DI23" s="41">
        <v>1.2</v>
      </c>
      <c r="DP23" s="41">
        <v>2</v>
      </c>
      <c r="DZ23" s="41">
        <v>2</v>
      </c>
      <c r="EB23" s="41">
        <v>1</v>
      </c>
      <c r="EI23" s="41">
        <v>1</v>
      </c>
      <c r="FE23" s="41">
        <v>1</v>
      </c>
      <c r="FO23" s="41">
        <v>1</v>
      </c>
      <c r="FP23" s="41">
        <v>1</v>
      </c>
      <c r="FQ23" s="41">
        <v>2</v>
      </c>
      <c r="FU23" s="41">
        <v>2</v>
      </c>
      <c r="FV23" s="41">
        <v>1</v>
      </c>
      <c r="FX23" s="41">
        <v>3</v>
      </c>
      <c r="FY23" s="41">
        <v>5</v>
      </c>
      <c r="FZ23" s="41">
        <v>2</v>
      </c>
      <c r="GC23" s="41">
        <v>4</v>
      </c>
      <c r="GH23" s="41">
        <v>1</v>
      </c>
      <c r="GI23" s="41">
        <v>3</v>
      </c>
      <c r="GJ23" s="41">
        <v>1</v>
      </c>
      <c r="GK23" s="41">
        <v>35000</v>
      </c>
      <c r="GL23" s="41">
        <v>2</v>
      </c>
      <c r="GM23" s="41">
        <v>1</v>
      </c>
      <c r="GN23" s="41">
        <v>1</v>
      </c>
      <c r="GO23" s="41">
        <v>2</v>
      </c>
      <c r="HA23" s="41">
        <v>1</v>
      </c>
      <c r="HT23" s="41">
        <v>2</v>
      </c>
      <c r="HU23" s="41">
        <v>6</v>
      </c>
      <c r="HV23" s="41" t="s">
        <v>527</v>
      </c>
      <c r="HW23" s="41">
        <v>1</v>
      </c>
      <c r="HX23" s="41">
        <v>1</v>
      </c>
      <c r="HZ23" s="41">
        <v>1</v>
      </c>
      <c r="IA23" s="41">
        <v>1</v>
      </c>
      <c r="IB23" s="57">
        <v>6000</v>
      </c>
      <c r="IC23" s="41">
        <v>4</v>
      </c>
      <c r="ID23" s="57">
        <v>200</v>
      </c>
      <c r="IE23" s="41">
        <v>1</v>
      </c>
      <c r="IF23" s="41">
        <v>1</v>
      </c>
      <c r="IG23" s="41">
        <v>1.8</v>
      </c>
      <c r="IH23" s="41">
        <v>2</v>
      </c>
    </row>
    <row r="24" spans="1:242" s="41" customFormat="1" ht="28.8">
      <c r="A24" s="54">
        <v>18</v>
      </c>
      <c r="B24" s="38" t="s">
        <v>1172</v>
      </c>
      <c r="C24" s="39" t="s">
        <v>1173</v>
      </c>
      <c r="D24" s="41" t="s">
        <v>467</v>
      </c>
      <c r="E24" s="38" t="s">
        <v>468</v>
      </c>
      <c r="F24" s="38" t="s">
        <v>496</v>
      </c>
      <c r="G24" s="40"/>
      <c r="H24" s="40" t="s">
        <v>1578</v>
      </c>
      <c r="I24" s="40" t="s">
        <v>1579</v>
      </c>
      <c r="J24" s="41" t="s">
        <v>1580</v>
      </c>
      <c r="K24" s="42">
        <v>49</v>
      </c>
      <c r="L24" s="41">
        <v>1</v>
      </c>
      <c r="M24" s="41">
        <v>4</v>
      </c>
      <c r="N24" s="41">
        <v>2</v>
      </c>
      <c r="O24" s="41">
        <v>1</v>
      </c>
      <c r="P24" s="41">
        <v>3</v>
      </c>
      <c r="Q24" s="41">
        <v>2</v>
      </c>
      <c r="R24" s="43">
        <v>1</v>
      </c>
      <c r="S24" s="41">
        <v>1</v>
      </c>
      <c r="T24" s="41">
        <v>1</v>
      </c>
      <c r="U24" s="41">
        <v>2</v>
      </c>
      <c r="W24" s="41">
        <v>1</v>
      </c>
      <c r="X24" s="41">
        <v>1</v>
      </c>
      <c r="Y24" s="41">
        <v>1</v>
      </c>
      <c r="Z24" s="41">
        <v>1</v>
      </c>
      <c r="AA24" s="41">
        <v>2</v>
      </c>
      <c r="AC24" s="41">
        <v>1</v>
      </c>
      <c r="AD24" s="41">
        <v>1</v>
      </c>
      <c r="AE24" s="41">
        <v>1</v>
      </c>
      <c r="AF24" s="41">
        <v>1</v>
      </c>
      <c r="AG24" s="41">
        <v>2</v>
      </c>
      <c r="AI24" s="41">
        <v>1</v>
      </c>
      <c r="AJ24" s="41">
        <v>2</v>
      </c>
      <c r="AK24" s="41">
        <v>1</v>
      </c>
      <c r="AL24" s="41">
        <v>2</v>
      </c>
      <c r="AN24" s="41">
        <v>1</v>
      </c>
      <c r="AO24" s="41">
        <v>1</v>
      </c>
      <c r="AP24" s="41">
        <v>4</v>
      </c>
      <c r="AQ24" s="41">
        <v>3</v>
      </c>
      <c r="AR24" s="41">
        <v>1</v>
      </c>
      <c r="AS24" s="41">
        <f t="shared" ref="AS24" si="2">SUM(AT24:BI24)</f>
        <v>5.2149999999999999</v>
      </c>
      <c r="AU24" s="41">
        <v>1</v>
      </c>
      <c r="AV24" s="41">
        <v>0.4</v>
      </c>
      <c r="AW24" s="41">
        <v>0.4</v>
      </c>
      <c r="AX24" s="41">
        <v>0.2</v>
      </c>
      <c r="AY24" s="41">
        <v>0.5</v>
      </c>
      <c r="AZ24" s="41">
        <v>0.2</v>
      </c>
      <c r="BC24" s="41">
        <v>1.4999999999999999E-2</v>
      </c>
      <c r="BD24" s="41">
        <v>0.5</v>
      </c>
      <c r="BE24" s="41">
        <v>0.5</v>
      </c>
      <c r="BG24" s="41">
        <v>0.5</v>
      </c>
      <c r="BH24" s="41">
        <v>1</v>
      </c>
      <c r="BI24" s="44"/>
      <c r="BJ24" s="44">
        <f t="shared" ref="BJ24" si="3">SUM(AT24:BI24)</f>
        <v>5.2149999999999999</v>
      </c>
      <c r="BK24" s="58">
        <f t="shared" ref="BK24" si="4">SUM(BL24:BS24)</f>
        <v>5.5</v>
      </c>
      <c r="BL24" s="38">
        <v>1</v>
      </c>
      <c r="BM24" s="38"/>
      <c r="BN24" s="38"/>
      <c r="BO24" s="38"/>
      <c r="BP24" s="38"/>
      <c r="BQ24" s="38"/>
      <c r="BR24" s="38">
        <v>4.5</v>
      </c>
      <c r="BS24" s="38"/>
      <c r="BT24" s="44">
        <f t="shared" ref="BT24" si="5">SUM(BL24:BS24)</f>
        <v>5.5</v>
      </c>
      <c r="BU24" s="41">
        <v>2</v>
      </c>
      <c r="BV24" s="41">
        <v>2</v>
      </c>
      <c r="BW24" s="41">
        <v>1</v>
      </c>
      <c r="BY24" s="38"/>
      <c r="BZ24" s="38"/>
      <c r="CA24" s="38"/>
      <c r="CB24" s="38"/>
      <c r="CC24" s="38"/>
      <c r="CD24" s="38"/>
      <c r="CE24" s="38">
        <v>1</v>
      </c>
      <c r="CF24" s="38">
        <v>1</v>
      </c>
      <c r="CG24" s="38"/>
      <c r="CH24" s="38"/>
      <c r="CI24" s="38"/>
      <c r="CJ24" s="38"/>
      <c r="CK24" s="38"/>
      <c r="CL24" s="38"/>
      <c r="CM24" s="38"/>
      <c r="CN24" s="38"/>
      <c r="CU24" s="41" t="s">
        <v>465</v>
      </c>
      <c r="CV24" s="60"/>
      <c r="DE24" s="38">
        <v>10</v>
      </c>
      <c r="DF24" s="38">
        <v>1</v>
      </c>
      <c r="DG24" s="38"/>
      <c r="DH24" s="38">
        <v>1</v>
      </c>
      <c r="DI24" s="38">
        <v>1</v>
      </c>
      <c r="DP24" s="41">
        <v>1</v>
      </c>
      <c r="DZ24" s="38">
        <v>1</v>
      </c>
      <c r="EA24" s="38"/>
      <c r="EB24" s="38">
        <v>6</v>
      </c>
      <c r="EI24" s="41">
        <v>1</v>
      </c>
      <c r="ES24" s="38"/>
      <c r="ET24" s="38"/>
      <c r="EU24" s="38"/>
      <c r="EY24" s="38"/>
      <c r="EZ24" s="38"/>
      <c r="FA24" s="38"/>
      <c r="FB24" s="38"/>
      <c r="FC24" s="38"/>
      <c r="FD24" s="38"/>
      <c r="FE24" s="38">
        <v>1</v>
      </c>
      <c r="FF24" s="38"/>
      <c r="FG24" s="38"/>
      <c r="FH24" s="38"/>
      <c r="FI24" s="38"/>
      <c r="FJ24" s="38"/>
      <c r="FK24" s="38"/>
      <c r="FL24" s="38"/>
      <c r="FM24" s="38"/>
      <c r="FN24" s="38"/>
      <c r="FO24" s="41">
        <v>1</v>
      </c>
      <c r="FP24" s="41">
        <v>1</v>
      </c>
      <c r="FQ24" s="41">
        <v>1</v>
      </c>
      <c r="FR24" s="41">
        <v>1</v>
      </c>
      <c r="FS24" s="41">
        <v>1</v>
      </c>
      <c r="FT24" s="41">
        <v>1</v>
      </c>
      <c r="FU24" s="41">
        <v>2</v>
      </c>
      <c r="FV24" s="41">
        <v>1</v>
      </c>
      <c r="FX24" s="41">
        <v>3</v>
      </c>
      <c r="FY24" s="41">
        <v>4</v>
      </c>
      <c r="FZ24" s="41">
        <v>1</v>
      </c>
      <c r="GA24" s="41">
        <v>60</v>
      </c>
      <c r="GB24" s="41">
        <v>3</v>
      </c>
      <c r="GC24" s="41">
        <v>2</v>
      </c>
      <c r="GH24" s="41">
        <v>1</v>
      </c>
      <c r="GI24" s="41">
        <v>3</v>
      </c>
      <c r="GJ24" s="41">
        <v>1</v>
      </c>
      <c r="GK24" s="41">
        <v>15000</v>
      </c>
      <c r="GL24" s="41">
        <v>2</v>
      </c>
      <c r="GM24" s="41">
        <v>1</v>
      </c>
      <c r="GN24" s="41">
        <v>3</v>
      </c>
      <c r="GO24" s="41">
        <v>1</v>
      </c>
      <c r="GR24" s="41">
        <v>1</v>
      </c>
      <c r="GV24" s="41">
        <v>1</v>
      </c>
      <c r="GX24" s="41">
        <v>1</v>
      </c>
      <c r="GY24" s="41">
        <v>1</v>
      </c>
      <c r="HA24" s="41">
        <v>1</v>
      </c>
      <c r="HE24" s="41">
        <v>1</v>
      </c>
      <c r="HH24" s="41">
        <v>1</v>
      </c>
      <c r="HO24" s="41">
        <v>1</v>
      </c>
      <c r="HS24" s="60" t="s">
        <v>1375</v>
      </c>
      <c r="HT24" s="41">
        <v>2</v>
      </c>
      <c r="HU24" s="41">
        <v>4</v>
      </c>
      <c r="HV24" s="41" t="s">
        <v>502</v>
      </c>
      <c r="HW24" s="41">
        <v>1</v>
      </c>
      <c r="HX24" s="41">
        <v>1</v>
      </c>
      <c r="HZ24" s="41">
        <v>3</v>
      </c>
      <c r="IA24" s="41">
        <v>1</v>
      </c>
      <c r="IB24" s="45"/>
      <c r="IC24" s="41">
        <v>1</v>
      </c>
      <c r="ID24" s="45"/>
      <c r="IE24" s="41">
        <v>1</v>
      </c>
      <c r="IF24" s="41">
        <v>7</v>
      </c>
      <c r="IH24" s="41">
        <v>2</v>
      </c>
    </row>
    <row r="25" spans="1:242" s="41" customFormat="1" ht="72">
      <c r="A25" s="54">
        <v>19</v>
      </c>
      <c r="B25" s="38" t="s">
        <v>466</v>
      </c>
      <c r="C25" s="55"/>
      <c r="D25" s="41" t="s">
        <v>467</v>
      </c>
      <c r="E25" s="41" t="s">
        <v>468</v>
      </c>
      <c r="F25" s="41" t="s">
        <v>528</v>
      </c>
      <c r="G25" s="56"/>
      <c r="H25" s="56" t="s">
        <v>529</v>
      </c>
      <c r="I25" s="56" t="s">
        <v>530</v>
      </c>
      <c r="J25" s="41" t="s">
        <v>531</v>
      </c>
      <c r="K25" s="42">
        <v>46</v>
      </c>
      <c r="L25" s="41">
        <v>2</v>
      </c>
      <c r="M25" s="41">
        <v>4</v>
      </c>
      <c r="N25" s="41">
        <v>3</v>
      </c>
      <c r="O25" s="41">
        <v>1</v>
      </c>
      <c r="P25" s="41">
        <v>5</v>
      </c>
      <c r="Q25" s="41">
        <v>2</v>
      </c>
      <c r="R25" s="43">
        <v>3</v>
      </c>
      <c r="S25" s="41">
        <v>1</v>
      </c>
      <c r="T25" s="41">
        <v>3</v>
      </c>
      <c r="U25" s="41">
        <v>2</v>
      </c>
      <c r="W25" s="41">
        <v>1</v>
      </c>
      <c r="X25" s="41">
        <v>2</v>
      </c>
      <c r="Y25" s="41">
        <v>1</v>
      </c>
      <c r="Z25" s="41">
        <v>2</v>
      </c>
      <c r="AA25" s="41">
        <v>1</v>
      </c>
      <c r="AB25" s="41">
        <v>3</v>
      </c>
      <c r="AC25" s="41">
        <v>1</v>
      </c>
      <c r="AD25" s="41">
        <v>1</v>
      </c>
      <c r="AE25" s="41">
        <v>1</v>
      </c>
      <c r="AF25" s="41">
        <v>2</v>
      </c>
      <c r="AG25" s="41">
        <v>1</v>
      </c>
      <c r="AH25" s="41">
        <v>1</v>
      </c>
      <c r="AI25" s="41">
        <v>1</v>
      </c>
      <c r="AJ25" s="41">
        <v>5</v>
      </c>
      <c r="AK25" s="41">
        <v>1</v>
      </c>
      <c r="AL25" s="41">
        <v>2</v>
      </c>
      <c r="AN25" s="41">
        <v>1</v>
      </c>
      <c r="AO25" s="41">
        <v>1</v>
      </c>
      <c r="AP25" s="41">
        <v>3</v>
      </c>
      <c r="AQ25" s="41">
        <v>3</v>
      </c>
      <c r="AR25" s="41">
        <v>1</v>
      </c>
      <c r="AS25" s="41">
        <v>14.234999999999999</v>
      </c>
      <c r="AU25" s="41">
        <v>3</v>
      </c>
      <c r="AV25" s="41">
        <v>1.5</v>
      </c>
      <c r="AW25" s="41">
        <v>1</v>
      </c>
      <c r="AX25" s="41">
        <v>0.7</v>
      </c>
      <c r="AY25" s="41">
        <v>1.5</v>
      </c>
      <c r="AZ25" s="41">
        <v>0.5</v>
      </c>
      <c r="BA25" s="41">
        <v>0.1</v>
      </c>
      <c r="BC25" s="41">
        <v>3.5000000000000003E-2</v>
      </c>
      <c r="BF25" s="41">
        <v>3</v>
      </c>
      <c r="BG25" s="41">
        <v>0.9</v>
      </c>
      <c r="BH25" s="41">
        <v>2</v>
      </c>
      <c r="BJ25" s="41">
        <f t="shared" si="0"/>
        <v>14.234999999999999</v>
      </c>
      <c r="BK25" s="41">
        <v>20</v>
      </c>
      <c r="BL25" s="41">
        <v>2</v>
      </c>
      <c r="BO25" s="41">
        <v>17</v>
      </c>
      <c r="BP25" s="41">
        <v>1</v>
      </c>
      <c r="BT25" s="41">
        <f t="shared" si="1"/>
        <v>20</v>
      </c>
      <c r="BU25" s="41">
        <v>3</v>
      </c>
      <c r="BV25" s="41">
        <v>3</v>
      </c>
      <c r="BW25" s="41">
        <v>1</v>
      </c>
      <c r="BY25" s="41">
        <v>1</v>
      </c>
      <c r="BZ25" s="41">
        <v>2</v>
      </c>
      <c r="CE25" s="41">
        <v>1</v>
      </c>
      <c r="CF25" s="41">
        <v>1</v>
      </c>
      <c r="CO25" s="41">
        <v>2</v>
      </c>
      <c r="CP25" s="41">
        <v>1</v>
      </c>
      <c r="CU25" s="41" t="s">
        <v>465</v>
      </c>
      <c r="CV25" s="41">
        <v>2</v>
      </c>
      <c r="DE25" s="41">
        <v>40</v>
      </c>
      <c r="DF25" s="41">
        <v>1</v>
      </c>
      <c r="DH25" s="41">
        <v>1</v>
      </c>
      <c r="DI25" s="41">
        <v>2</v>
      </c>
      <c r="DP25" s="41">
        <v>1</v>
      </c>
      <c r="DQ25" s="41" t="s">
        <v>532</v>
      </c>
      <c r="DZ25" s="41">
        <v>2</v>
      </c>
      <c r="EB25" s="41">
        <v>2</v>
      </c>
      <c r="EC25" s="41">
        <v>1</v>
      </c>
      <c r="EI25" s="41">
        <v>2</v>
      </c>
      <c r="EJ25" s="41" t="s">
        <v>533</v>
      </c>
      <c r="EY25" s="41">
        <v>1</v>
      </c>
      <c r="FE25" s="41">
        <v>1</v>
      </c>
      <c r="FO25" s="41">
        <v>1</v>
      </c>
      <c r="FP25" s="41">
        <v>1</v>
      </c>
      <c r="FQ25" s="41">
        <v>2</v>
      </c>
      <c r="FU25" s="41">
        <v>1</v>
      </c>
      <c r="FV25" s="41">
        <v>1</v>
      </c>
      <c r="FX25" s="41">
        <v>3</v>
      </c>
      <c r="FY25" s="41">
        <v>5</v>
      </c>
      <c r="FZ25" s="41">
        <v>2</v>
      </c>
      <c r="GC25" s="41">
        <v>3</v>
      </c>
      <c r="GH25" s="41">
        <v>1</v>
      </c>
      <c r="GI25" s="41">
        <v>2</v>
      </c>
      <c r="GJ25" s="41">
        <v>1</v>
      </c>
      <c r="GK25" s="41">
        <v>35000</v>
      </c>
      <c r="GL25" s="41">
        <v>2</v>
      </c>
      <c r="GM25" s="41">
        <v>1</v>
      </c>
      <c r="GN25" s="41">
        <v>3</v>
      </c>
      <c r="GO25" s="41">
        <v>1</v>
      </c>
      <c r="GR25" s="41">
        <v>1</v>
      </c>
      <c r="GV25" s="41">
        <v>1</v>
      </c>
      <c r="HF25" s="41">
        <v>1</v>
      </c>
      <c r="HK25" s="41">
        <v>1</v>
      </c>
      <c r="HT25" s="41">
        <v>2</v>
      </c>
      <c r="HU25" s="41">
        <v>6</v>
      </c>
      <c r="HV25" s="41" t="s">
        <v>482</v>
      </c>
      <c r="HW25" s="41">
        <v>1</v>
      </c>
      <c r="HX25" s="41">
        <v>1</v>
      </c>
      <c r="HZ25" s="41">
        <v>1</v>
      </c>
      <c r="IA25" s="41">
        <v>1</v>
      </c>
      <c r="IB25" s="57">
        <v>7000</v>
      </c>
      <c r="IC25" s="41">
        <v>4</v>
      </c>
      <c r="ID25" s="57">
        <v>170000</v>
      </c>
      <c r="IE25" s="41">
        <v>1</v>
      </c>
      <c r="IF25" s="41">
        <v>2</v>
      </c>
      <c r="IG25" s="41">
        <v>2</v>
      </c>
      <c r="IH25" s="41">
        <v>2</v>
      </c>
    </row>
    <row r="26" spans="1:242" s="41" customFormat="1" ht="28.8">
      <c r="A26" s="54">
        <v>20</v>
      </c>
      <c r="B26" s="38" t="s">
        <v>1172</v>
      </c>
      <c r="C26" s="39" t="s">
        <v>1173</v>
      </c>
      <c r="D26" s="41" t="s">
        <v>467</v>
      </c>
      <c r="E26" s="38" t="s">
        <v>468</v>
      </c>
      <c r="F26" s="38" t="s">
        <v>528</v>
      </c>
      <c r="G26" s="40"/>
      <c r="H26" s="40" t="s">
        <v>1581</v>
      </c>
      <c r="I26" s="40" t="s">
        <v>1582</v>
      </c>
      <c r="J26" s="41" t="s">
        <v>1583</v>
      </c>
      <c r="K26" s="42">
        <v>66</v>
      </c>
      <c r="L26" s="41">
        <v>2</v>
      </c>
      <c r="M26" s="41">
        <v>3</v>
      </c>
      <c r="N26" s="41">
        <v>2</v>
      </c>
      <c r="O26" s="41">
        <v>1</v>
      </c>
      <c r="P26" s="41">
        <v>10</v>
      </c>
      <c r="Q26" s="41">
        <v>4</v>
      </c>
      <c r="R26" s="43">
        <v>6</v>
      </c>
      <c r="S26" s="41">
        <v>1</v>
      </c>
      <c r="U26" s="41">
        <v>2</v>
      </c>
      <c r="W26" s="41">
        <v>1</v>
      </c>
      <c r="X26" s="41">
        <v>1</v>
      </c>
      <c r="Y26" s="41">
        <v>1</v>
      </c>
      <c r="Z26" s="41">
        <v>1</v>
      </c>
      <c r="AA26" s="41">
        <v>1</v>
      </c>
      <c r="AB26" s="41">
        <v>1</v>
      </c>
      <c r="AC26" s="41">
        <v>1</v>
      </c>
      <c r="AD26" s="41">
        <v>1</v>
      </c>
      <c r="AE26" s="41">
        <v>1</v>
      </c>
      <c r="AF26" s="41">
        <v>1</v>
      </c>
      <c r="AG26" s="41">
        <v>1</v>
      </c>
      <c r="AH26" s="41">
        <v>1</v>
      </c>
      <c r="AI26" s="41">
        <v>1</v>
      </c>
      <c r="AJ26" s="41">
        <v>1</v>
      </c>
      <c r="AK26" s="41">
        <v>1</v>
      </c>
      <c r="AL26" s="41">
        <v>2</v>
      </c>
      <c r="AN26" s="41">
        <v>1</v>
      </c>
      <c r="AO26" s="41">
        <v>1</v>
      </c>
      <c r="AP26" s="41">
        <v>3</v>
      </c>
      <c r="AQ26" s="41">
        <v>3</v>
      </c>
      <c r="AR26" s="41">
        <v>1</v>
      </c>
      <c r="AS26" s="41">
        <f t="shared" ref="AS26:AS27" si="6">SUM(AT26:BI26)</f>
        <v>9.0500000000000007</v>
      </c>
      <c r="AU26" s="41">
        <v>2</v>
      </c>
      <c r="AV26" s="41">
        <v>1</v>
      </c>
      <c r="AW26" s="41">
        <v>0.5</v>
      </c>
      <c r="AX26" s="41">
        <v>0.5</v>
      </c>
      <c r="AY26" s="41">
        <v>0.7</v>
      </c>
      <c r="AZ26" s="41">
        <v>0.6</v>
      </c>
      <c r="BC26" s="41">
        <v>0.05</v>
      </c>
      <c r="BD26" s="41">
        <v>0.5</v>
      </c>
      <c r="BE26" s="41">
        <v>0.7</v>
      </c>
      <c r="BG26" s="41">
        <v>1</v>
      </c>
      <c r="BH26" s="41">
        <v>1.5</v>
      </c>
      <c r="BI26" s="44"/>
      <c r="BJ26" s="44">
        <f t="shared" ref="BJ26:BJ27" si="7">SUM(AT26:BI26)</f>
        <v>9.0500000000000007</v>
      </c>
      <c r="BK26" s="58">
        <f t="shared" ref="BK26:BK27" si="8">SUM(BL26:BS26)</f>
        <v>8.5</v>
      </c>
      <c r="BL26" s="38">
        <v>1.5</v>
      </c>
      <c r="BM26" s="38">
        <v>7</v>
      </c>
      <c r="BN26" s="38"/>
      <c r="BO26" s="38"/>
      <c r="BP26" s="38"/>
      <c r="BQ26" s="38"/>
      <c r="BR26" s="38"/>
      <c r="BS26" s="38"/>
      <c r="BT26" s="44">
        <f t="shared" ref="BT26:BT27" si="9">SUM(BL26:BS26)</f>
        <v>8.5</v>
      </c>
      <c r="BU26" s="41">
        <v>3</v>
      </c>
      <c r="BV26" s="41">
        <v>3</v>
      </c>
      <c r="BW26" s="41">
        <v>1</v>
      </c>
      <c r="BY26" s="38"/>
      <c r="BZ26" s="38"/>
      <c r="CA26" s="38"/>
      <c r="CB26" s="38"/>
      <c r="CC26" s="38"/>
      <c r="CD26" s="38"/>
      <c r="CE26" s="38">
        <v>1</v>
      </c>
      <c r="CF26" s="38">
        <v>1</v>
      </c>
      <c r="CG26" s="38"/>
      <c r="CH26" s="38"/>
      <c r="CI26" s="38"/>
      <c r="CJ26" s="38"/>
      <c r="CK26" s="38"/>
      <c r="CL26" s="38"/>
      <c r="CM26" s="38"/>
      <c r="CN26" s="38"/>
      <c r="CU26" s="41" t="s">
        <v>465</v>
      </c>
      <c r="CV26" s="60"/>
      <c r="DE26" s="38">
        <v>15</v>
      </c>
      <c r="DF26" s="38">
        <v>1</v>
      </c>
      <c r="DG26" s="38"/>
      <c r="DH26" s="38">
        <v>1</v>
      </c>
      <c r="DI26" s="38">
        <v>1</v>
      </c>
      <c r="DP26" s="41">
        <v>1</v>
      </c>
      <c r="DZ26" s="38">
        <v>1</v>
      </c>
      <c r="EA26" s="38"/>
      <c r="EB26" s="38">
        <v>6</v>
      </c>
      <c r="EI26" s="41">
        <v>1</v>
      </c>
      <c r="ES26" s="38"/>
      <c r="ET26" s="38"/>
      <c r="EU26" s="38"/>
      <c r="EY26" s="38"/>
      <c r="EZ26" s="38"/>
      <c r="FA26" s="38"/>
      <c r="FB26" s="38"/>
      <c r="FC26" s="38"/>
      <c r="FD26" s="38"/>
      <c r="FE26" s="38">
        <v>1</v>
      </c>
      <c r="FF26" s="38"/>
      <c r="FG26" s="38"/>
      <c r="FH26" s="38"/>
      <c r="FI26" s="38"/>
      <c r="FJ26" s="38"/>
      <c r="FK26" s="38"/>
      <c r="FL26" s="38"/>
      <c r="FM26" s="38"/>
      <c r="FN26" s="38"/>
      <c r="FO26" s="41">
        <v>1</v>
      </c>
      <c r="FP26" s="41">
        <v>1</v>
      </c>
      <c r="FQ26" s="41">
        <v>1</v>
      </c>
      <c r="FR26" s="41">
        <v>1</v>
      </c>
      <c r="FS26" s="41">
        <v>1</v>
      </c>
      <c r="FT26" s="41">
        <v>1</v>
      </c>
      <c r="FU26" s="41">
        <v>1</v>
      </c>
      <c r="FV26" s="41">
        <v>1</v>
      </c>
      <c r="FX26" s="41">
        <v>3</v>
      </c>
      <c r="FY26" s="41">
        <v>3</v>
      </c>
      <c r="FZ26" s="41">
        <v>1</v>
      </c>
      <c r="GA26" s="41">
        <v>60</v>
      </c>
      <c r="GB26" s="41">
        <v>3</v>
      </c>
      <c r="GC26" s="41">
        <v>3</v>
      </c>
      <c r="GH26" s="41">
        <v>1</v>
      </c>
      <c r="GI26" s="41">
        <v>3</v>
      </c>
      <c r="GJ26" s="41">
        <v>1</v>
      </c>
      <c r="GK26" s="41">
        <v>50000</v>
      </c>
      <c r="GL26" s="41">
        <v>2</v>
      </c>
      <c r="GM26" s="41">
        <v>1</v>
      </c>
      <c r="GN26" s="41">
        <v>2</v>
      </c>
      <c r="GO26" s="41">
        <v>1</v>
      </c>
      <c r="GQ26" s="41">
        <v>1</v>
      </c>
      <c r="GR26" s="41">
        <v>1</v>
      </c>
      <c r="GV26" s="41">
        <v>1</v>
      </c>
      <c r="GW26" s="41">
        <v>1</v>
      </c>
      <c r="GY26" s="41">
        <v>1</v>
      </c>
      <c r="HB26" s="41">
        <v>1</v>
      </c>
      <c r="HE26" s="41">
        <v>1</v>
      </c>
      <c r="HI26" s="41">
        <v>1</v>
      </c>
      <c r="HN26" s="41">
        <v>1</v>
      </c>
      <c r="HS26" s="60" t="s">
        <v>1375</v>
      </c>
      <c r="HT26" s="41">
        <v>2</v>
      </c>
      <c r="HU26" s="41">
        <v>4</v>
      </c>
      <c r="HV26" s="41" t="s">
        <v>502</v>
      </c>
      <c r="HW26" s="41">
        <v>1</v>
      </c>
      <c r="HX26" s="41">
        <v>1</v>
      </c>
      <c r="HZ26" s="41">
        <v>3</v>
      </c>
      <c r="IA26" s="41">
        <v>2</v>
      </c>
      <c r="IB26" s="45"/>
      <c r="IC26" s="41">
        <v>2</v>
      </c>
      <c r="ID26" s="45"/>
      <c r="IE26" s="41">
        <v>1</v>
      </c>
      <c r="IF26" s="41">
        <v>7</v>
      </c>
      <c r="IH26" s="41">
        <v>2</v>
      </c>
    </row>
    <row r="27" spans="1:242" s="41" customFormat="1" ht="28.8">
      <c r="A27" s="54">
        <v>21</v>
      </c>
      <c r="B27" s="38" t="s">
        <v>1172</v>
      </c>
      <c r="C27" s="39" t="s">
        <v>1173</v>
      </c>
      <c r="D27" s="41" t="s">
        <v>467</v>
      </c>
      <c r="E27" s="38" t="s">
        <v>468</v>
      </c>
      <c r="F27" s="38" t="s">
        <v>528</v>
      </c>
      <c r="G27" s="40"/>
      <c r="H27" s="40" t="s">
        <v>1584</v>
      </c>
      <c r="I27" s="40" t="s">
        <v>1585</v>
      </c>
      <c r="J27" s="41" t="s">
        <v>1583</v>
      </c>
      <c r="K27" s="42">
        <v>66</v>
      </c>
      <c r="L27" s="41">
        <v>2</v>
      </c>
      <c r="M27" s="41">
        <v>3</v>
      </c>
      <c r="N27" s="41">
        <v>2</v>
      </c>
      <c r="O27" s="41">
        <v>1</v>
      </c>
      <c r="P27" s="41">
        <v>10</v>
      </c>
      <c r="Q27" s="41">
        <v>4</v>
      </c>
      <c r="R27" s="43">
        <v>6</v>
      </c>
      <c r="S27" s="41">
        <v>1</v>
      </c>
      <c r="U27" s="41">
        <v>2</v>
      </c>
      <c r="W27" s="41">
        <v>1</v>
      </c>
      <c r="X27" s="41">
        <v>1</v>
      </c>
      <c r="Y27" s="41">
        <v>1</v>
      </c>
      <c r="Z27" s="41">
        <v>1</v>
      </c>
      <c r="AA27" s="41">
        <v>2</v>
      </c>
      <c r="AC27" s="41">
        <v>1</v>
      </c>
      <c r="AD27" s="41">
        <v>1</v>
      </c>
      <c r="AE27" s="41">
        <v>1</v>
      </c>
      <c r="AF27" s="41">
        <v>1</v>
      </c>
      <c r="AG27" s="41">
        <v>2</v>
      </c>
      <c r="AI27" s="41">
        <v>1</v>
      </c>
      <c r="AJ27" s="41">
        <v>4</v>
      </c>
      <c r="AK27" s="41">
        <v>1</v>
      </c>
      <c r="AL27" s="41">
        <v>2</v>
      </c>
      <c r="AN27" s="41">
        <v>1</v>
      </c>
      <c r="AO27" s="41">
        <v>1</v>
      </c>
      <c r="AP27" s="41">
        <v>5</v>
      </c>
      <c r="AQ27" s="41">
        <v>3</v>
      </c>
      <c r="AR27" s="41">
        <v>1</v>
      </c>
      <c r="AS27" s="41">
        <f t="shared" si="6"/>
        <v>9.1499999999999986</v>
      </c>
      <c r="AU27" s="41">
        <v>2</v>
      </c>
      <c r="AV27" s="41">
        <v>1</v>
      </c>
      <c r="AW27" s="41">
        <v>0.6</v>
      </c>
      <c r="AX27" s="41">
        <v>0.5</v>
      </c>
      <c r="AY27" s="41">
        <v>0.7</v>
      </c>
      <c r="AZ27" s="41">
        <v>0.6</v>
      </c>
      <c r="BC27" s="41">
        <v>0.05</v>
      </c>
      <c r="BD27" s="41">
        <v>0.5</v>
      </c>
      <c r="BE27" s="41">
        <v>0.7</v>
      </c>
      <c r="BG27" s="41">
        <v>1</v>
      </c>
      <c r="BH27" s="41">
        <v>1.5</v>
      </c>
      <c r="BI27" s="44"/>
      <c r="BJ27" s="44">
        <f t="shared" si="7"/>
        <v>9.1499999999999986</v>
      </c>
      <c r="BK27" s="58">
        <f t="shared" si="8"/>
        <v>12</v>
      </c>
      <c r="BL27" s="38">
        <v>2</v>
      </c>
      <c r="BM27" s="38">
        <v>10</v>
      </c>
      <c r="BN27" s="38"/>
      <c r="BO27" s="38"/>
      <c r="BP27" s="38"/>
      <c r="BQ27" s="38"/>
      <c r="BR27" s="38"/>
      <c r="BS27" s="38"/>
      <c r="BT27" s="44">
        <f t="shared" si="9"/>
        <v>12</v>
      </c>
      <c r="BU27" s="41">
        <v>3</v>
      </c>
      <c r="BV27" s="41">
        <v>3</v>
      </c>
      <c r="BW27" s="41">
        <v>1</v>
      </c>
      <c r="BY27" s="38"/>
      <c r="BZ27" s="38"/>
      <c r="CA27" s="38"/>
      <c r="CB27" s="38"/>
      <c r="CC27" s="38"/>
      <c r="CD27" s="38"/>
      <c r="CE27" s="38">
        <v>1</v>
      </c>
      <c r="CF27" s="38">
        <v>1</v>
      </c>
      <c r="CG27" s="38"/>
      <c r="CH27" s="38"/>
      <c r="CI27" s="38"/>
      <c r="CJ27" s="38"/>
      <c r="CK27" s="38"/>
      <c r="CL27" s="38"/>
      <c r="CM27" s="38"/>
      <c r="CN27" s="38"/>
      <c r="CU27" s="41" t="s">
        <v>465</v>
      </c>
      <c r="CV27" s="60"/>
      <c r="DE27" s="38">
        <v>15</v>
      </c>
      <c r="DF27" s="38">
        <v>1</v>
      </c>
      <c r="DG27" s="38"/>
      <c r="DH27" s="38">
        <v>1</v>
      </c>
      <c r="DI27" s="38">
        <v>1</v>
      </c>
      <c r="DP27" s="41">
        <v>1</v>
      </c>
      <c r="DZ27" s="38">
        <v>1</v>
      </c>
      <c r="EA27" s="38"/>
      <c r="EB27" s="38">
        <v>6</v>
      </c>
      <c r="EI27" s="41">
        <v>1</v>
      </c>
      <c r="ES27" s="38"/>
      <c r="ET27" s="38"/>
      <c r="EU27" s="38"/>
      <c r="EY27" s="38"/>
      <c r="EZ27" s="38"/>
      <c r="FA27" s="38"/>
      <c r="FB27" s="38"/>
      <c r="FC27" s="38"/>
      <c r="FD27" s="38"/>
      <c r="FE27" s="38">
        <v>1</v>
      </c>
      <c r="FF27" s="38"/>
      <c r="FG27" s="38"/>
      <c r="FH27" s="38"/>
      <c r="FI27" s="38"/>
      <c r="FJ27" s="38"/>
      <c r="FK27" s="38"/>
      <c r="FL27" s="38"/>
      <c r="FM27" s="38"/>
      <c r="FN27" s="38"/>
      <c r="FO27" s="41">
        <v>1</v>
      </c>
      <c r="FP27" s="41">
        <v>1</v>
      </c>
      <c r="FQ27" s="41">
        <v>1</v>
      </c>
      <c r="FR27" s="41">
        <v>1</v>
      </c>
      <c r="FS27" s="41">
        <v>1</v>
      </c>
      <c r="FT27" s="41">
        <v>1</v>
      </c>
      <c r="FU27" s="41">
        <v>1</v>
      </c>
      <c r="FV27" s="41">
        <v>1</v>
      </c>
      <c r="FX27" s="41">
        <v>3</v>
      </c>
      <c r="FY27" s="41">
        <v>4</v>
      </c>
      <c r="FZ27" s="41">
        <v>1</v>
      </c>
      <c r="GA27" s="41">
        <v>60</v>
      </c>
      <c r="GB27" s="41">
        <v>3</v>
      </c>
      <c r="GC27" s="41">
        <v>3</v>
      </c>
      <c r="GH27" s="41">
        <v>1</v>
      </c>
      <c r="GI27" s="41">
        <v>3</v>
      </c>
      <c r="GJ27" s="41">
        <v>1</v>
      </c>
      <c r="GK27" s="41">
        <v>50000</v>
      </c>
      <c r="GL27" s="41">
        <v>2</v>
      </c>
      <c r="GM27" s="41">
        <v>1</v>
      </c>
      <c r="GN27" s="41">
        <v>2</v>
      </c>
      <c r="GO27" s="41">
        <v>1</v>
      </c>
      <c r="GR27" s="41">
        <v>1</v>
      </c>
      <c r="GU27" s="41">
        <v>1</v>
      </c>
      <c r="GW27" s="41">
        <v>1</v>
      </c>
      <c r="GX27" s="41">
        <v>1</v>
      </c>
      <c r="HA27" s="41">
        <v>1</v>
      </c>
      <c r="HE27" s="41">
        <v>1</v>
      </c>
      <c r="HI27" s="41">
        <v>1</v>
      </c>
      <c r="HM27" s="41">
        <v>1</v>
      </c>
      <c r="HS27" s="60" t="s">
        <v>1375</v>
      </c>
      <c r="HT27" s="41">
        <v>2</v>
      </c>
      <c r="HU27" s="41">
        <v>4</v>
      </c>
      <c r="HV27" s="41" t="s">
        <v>502</v>
      </c>
      <c r="HW27" s="41">
        <v>1</v>
      </c>
      <c r="HX27" s="41">
        <v>1</v>
      </c>
      <c r="HZ27" s="41">
        <v>3</v>
      </c>
      <c r="IA27" s="41">
        <v>2</v>
      </c>
      <c r="IB27" s="45"/>
      <c r="IC27" s="41">
        <v>1</v>
      </c>
      <c r="ID27" s="45"/>
      <c r="IE27" s="41">
        <v>1</v>
      </c>
      <c r="IF27" s="41">
        <v>7</v>
      </c>
      <c r="IH27" s="41">
        <v>2</v>
      </c>
    </row>
    <row r="28" spans="1:242" s="41" customFormat="1" ht="28.8">
      <c r="A28" s="54">
        <v>22</v>
      </c>
      <c r="B28" s="38" t="s">
        <v>466</v>
      </c>
      <c r="C28" s="55"/>
      <c r="D28" s="41" t="s">
        <v>467</v>
      </c>
      <c r="E28" s="41" t="s">
        <v>468</v>
      </c>
      <c r="F28" s="41" t="s">
        <v>534</v>
      </c>
      <c r="G28" s="56"/>
      <c r="H28" s="56" t="s">
        <v>491</v>
      </c>
      <c r="I28" s="56" t="s">
        <v>492</v>
      </c>
      <c r="J28" s="41" t="s">
        <v>535</v>
      </c>
      <c r="K28" s="42">
        <v>64</v>
      </c>
      <c r="L28" s="41">
        <v>2</v>
      </c>
      <c r="M28" s="41">
        <v>3</v>
      </c>
      <c r="N28" s="41">
        <v>7</v>
      </c>
      <c r="O28" s="41">
        <v>2</v>
      </c>
      <c r="P28" s="41">
        <v>2</v>
      </c>
      <c r="Q28" s="41">
        <v>1</v>
      </c>
      <c r="R28" s="43">
        <v>1</v>
      </c>
      <c r="S28" s="41">
        <v>1</v>
      </c>
      <c r="T28" s="41">
        <v>1</v>
      </c>
      <c r="U28" s="41">
        <v>2</v>
      </c>
      <c r="W28" s="41">
        <v>1</v>
      </c>
      <c r="X28" s="41">
        <v>1</v>
      </c>
      <c r="Y28" s="41">
        <v>1</v>
      </c>
      <c r="Z28" s="41">
        <v>1</v>
      </c>
      <c r="AA28" s="41">
        <v>1</v>
      </c>
      <c r="AB28" s="41">
        <v>1</v>
      </c>
      <c r="AC28" s="41">
        <v>1</v>
      </c>
      <c r="AD28" s="41">
        <v>1</v>
      </c>
      <c r="AE28" s="41">
        <v>1</v>
      </c>
      <c r="AF28" s="41">
        <v>1</v>
      </c>
      <c r="AG28" s="41">
        <v>2</v>
      </c>
      <c r="AI28" s="41">
        <v>1</v>
      </c>
      <c r="AJ28" s="41">
        <v>2</v>
      </c>
      <c r="AK28" s="41">
        <v>1</v>
      </c>
      <c r="AL28" s="41">
        <v>2</v>
      </c>
      <c r="AN28" s="41">
        <v>1</v>
      </c>
      <c r="AO28" s="41">
        <v>1</v>
      </c>
      <c r="AP28" s="41">
        <v>5</v>
      </c>
      <c r="AQ28" s="41">
        <v>3</v>
      </c>
      <c r="AR28" s="41">
        <v>1</v>
      </c>
      <c r="AS28" s="41">
        <v>7</v>
      </c>
      <c r="AU28" s="41">
        <v>3</v>
      </c>
      <c r="AW28" s="41">
        <v>1</v>
      </c>
      <c r="AX28" s="41">
        <v>0.15</v>
      </c>
      <c r="AY28" s="41">
        <v>0.315</v>
      </c>
      <c r="AZ28" s="41">
        <v>0.3</v>
      </c>
      <c r="BC28" s="41">
        <v>3.5000000000000003E-2</v>
      </c>
      <c r="BG28" s="41">
        <v>0.2</v>
      </c>
      <c r="BH28" s="41">
        <v>2</v>
      </c>
      <c r="BJ28" s="41">
        <f>SUM(AU28:BI28)</f>
        <v>7.0000000000000009</v>
      </c>
      <c r="BK28" s="41">
        <v>14</v>
      </c>
      <c r="BN28" s="41">
        <v>12</v>
      </c>
      <c r="BQ28" s="41">
        <v>2</v>
      </c>
      <c r="BT28" s="41">
        <f t="shared" si="1"/>
        <v>14</v>
      </c>
      <c r="BU28" s="41">
        <v>2</v>
      </c>
      <c r="BV28" s="41">
        <v>2</v>
      </c>
      <c r="BW28" s="41">
        <v>1</v>
      </c>
      <c r="CE28" s="41">
        <v>1</v>
      </c>
      <c r="CF28" s="41">
        <v>1</v>
      </c>
      <c r="CU28" s="41" t="s">
        <v>465</v>
      </c>
      <c r="CV28" s="41">
        <v>2</v>
      </c>
      <c r="DE28" s="41">
        <v>15</v>
      </c>
      <c r="DF28" s="41">
        <v>1</v>
      </c>
      <c r="DH28" s="41">
        <v>1</v>
      </c>
      <c r="DI28" s="41">
        <v>1.2</v>
      </c>
      <c r="DP28" s="41">
        <v>2</v>
      </c>
      <c r="DZ28" s="41">
        <v>2</v>
      </c>
      <c r="EB28" s="41">
        <v>3</v>
      </c>
      <c r="EI28" s="41">
        <v>1</v>
      </c>
      <c r="FE28" s="41">
        <v>1</v>
      </c>
      <c r="FO28" s="41">
        <v>1</v>
      </c>
      <c r="FP28" s="41">
        <v>1</v>
      </c>
      <c r="FQ28" s="41">
        <v>1</v>
      </c>
      <c r="FR28" s="41">
        <v>1</v>
      </c>
      <c r="FS28" s="41">
        <v>2</v>
      </c>
      <c r="FT28" s="41">
        <v>1</v>
      </c>
      <c r="FU28" s="41">
        <v>2</v>
      </c>
      <c r="FV28" s="41">
        <v>1</v>
      </c>
      <c r="FX28" s="41">
        <v>3</v>
      </c>
      <c r="FY28" s="41">
        <v>5</v>
      </c>
      <c r="FZ28" s="41">
        <v>2</v>
      </c>
      <c r="GC28" s="41">
        <v>3</v>
      </c>
      <c r="GH28" s="41">
        <v>1</v>
      </c>
      <c r="GI28" s="41">
        <v>2</v>
      </c>
      <c r="GJ28" s="41">
        <v>1</v>
      </c>
      <c r="GK28" s="41">
        <v>35000</v>
      </c>
      <c r="GL28" s="41">
        <v>2</v>
      </c>
      <c r="GM28" s="41">
        <v>4</v>
      </c>
      <c r="GN28" s="41">
        <v>1</v>
      </c>
      <c r="GO28" s="41">
        <v>2</v>
      </c>
      <c r="HC28" s="41">
        <v>1</v>
      </c>
      <c r="HF28" s="41">
        <v>1</v>
      </c>
      <c r="HT28" s="41">
        <v>2</v>
      </c>
      <c r="HU28" s="41" t="s">
        <v>473</v>
      </c>
      <c r="HV28" s="41" t="s">
        <v>536</v>
      </c>
      <c r="HW28" s="41">
        <v>1</v>
      </c>
      <c r="HX28" s="41">
        <v>1</v>
      </c>
      <c r="HZ28" s="41">
        <v>1</v>
      </c>
      <c r="IA28" s="41">
        <v>1</v>
      </c>
      <c r="IB28" s="57">
        <v>6000</v>
      </c>
      <c r="IC28" s="41">
        <v>2</v>
      </c>
      <c r="ID28" s="57">
        <v>100000</v>
      </c>
      <c r="IE28" s="41">
        <v>1</v>
      </c>
      <c r="IF28" s="41">
        <v>1</v>
      </c>
      <c r="IG28" s="41">
        <v>1.7</v>
      </c>
      <c r="IH28" s="41">
        <v>2</v>
      </c>
    </row>
    <row r="29" spans="1:242" s="41" customFormat="1" ht="28.8">
      <c r="A29" s="54">
        <v>23</v>
      </c>
      <c r="B29" s="38" t="s">
        <v>466</v>
      </c>
      <c r="C29" s="55"/>
      <c r="D29" s="41" t="s">
        <v>467</v>
      </c>
      <c r="E29" s="41" t="s">
        <v>468</v>
      </c>
      <c r="F29" s="41" t="s">
        <v>534</v>
      </c>
      <c r="G29" s="56"/>
      <c r="H29" s="56" t="s">
        <v>537</v>
      </c>
      <c r="I29" s="56" t="s">
        <v>538</v>
      </c>
      <c r="J29" s="41" t="s">
        <v>539</v>
      </c>
      <c r="K29" s="42">
        <v>51</v>
      </c>
      <c r="L29" s="41">
        <v>2</v>
      </c>
      <c r="M29" s="41">
        <v>4</v>
      </c>
      <c r="N29" s="41">
        <v>3</v>
      </c>
      <c r="O29" s="41">
        <v>1</v>
      </c>
      <c r="P29" s="41">
        <v>6</v>
      </c>
      <c r="Q29" s="41">
        <v>4</v>
      </c>
      <c r="R29" s="43">
        <v>2</v>
      </c>
      <c r="S29" s="41">
        <v>1</v>
      </c>
      <c r="T29" s="41">
        <v>3</v>
      </c>
      <c r="U29" s="41">
        <v>1</v>
      </c>
      <c r="V29" s="41">
        <v>1</v>
      </c>
      <c r="W29" s="41">
        <v>1</v>
      </c>
      <c r="X29" s="41">
        <v>2</v>
      </c>
      <c r="Y29" s="41">
        <v>1</v>
      </c>
      <c r="Z29" s="41">
        <v>1</v>
      </c>
      <c r="AA29" s="41">
        <v>1</v>
      </c>
      <c r="AB29" s="41">
        <v>3</v>
      </c>
      <c r="AC29" s="41">
        <v>1</v>
      </c>
      <c r="AD29" s="41">
        <v>1</v>
      </c>
      <c r="AE29" s="41">
        <v>1</v>
      </c>
      <c r="AF29" s="41">
        <v>2</v>
      </c>
      <c r="AG29" s="41">
        <v>1</v>
      </c>
      <c r="AH29" s="41">
        <v>2</v>
      </c>
      <c r="AI29" s="41">
        <v>1</v>
      </c>
      <c r="AJ29" s="41">
        <v>4</v>
      </c>
      <c r="AK29" s="41">
        <v>1</v>
      </c>
      <c r="AL29" s="41">
        <v>2</v>
      </c>
      <c r="AN29" s="41">
        <v>1</v>
      </c>
      <c r="AO29" s="41">
        <v>1</v>
      </c>
      <c r="AP29" s="41">
        <v>5</v>
      </c>
      <c r="AQ29" s="41">
        <v>2</v>
      </c>
      <c r="AR29" s="41">
        <v>1</v>
      </c>
      <c r="AS29" s="60"/>
      <c r="AU29" s="41">
        <v>4</v>
      </c>
      <c r="AV29" s="41">
        <v>1.5</v>
      </c>
      <c r="AW29" s="41">
        <v>1</v>
      </c>
      <c r="AX29" s="41">
        <v>0.35</v>
      </c>
      <c r="AY29" s="41">
        <v>1.5</v>
      </c>
      <c r="AZ29" s="41">
        <v>0.5</v>
      </c>
      <c r="BA29" s="41">
        <v>0.1</v>
      </c>
      <c r="BB29" s="41">
        <v>7.4999999999999997E-2</v>
      </c>
      <c r="BC29" s="41">
        <v>3.5000000000000003E-2</v>
      </c>
      <c r="BF29" s="41">
        <v>5</v>
      </c>
      <c r="BG29" s="41">
        <v>2</v>
      </c>
      <c r="BH29" s="41">
        <v>3</v>
      </c>
      <c r="BJ29" s="41">
        <f t="shared" ref="BJ29:BJ49" si="10">SUM(AT29:BI29)</f>
        <v>19.059999999999999</v>
      </c>
      <c r="BK29" s="41">
        <v>30</v>
      </c>
      <c r="BM29" s="41">
        <v>8</v>
      </c>
      <c r="BN29" s="41">
        <v>3</v>
      </c>
      <c r="BO29" s="41">
        <v>17</v>
      </c>
      <c r="BP29" s="41">
        <v>2</v>
      </c>
      <c r="BT29" s="41">
        <f t="shared" si="1"/>
        <v>30</v>
      </c>
      <c r="BU29" s="41">
        <v>3</v>
      </c>
      <c r="BV29" s="41">
        <v>3</v>
      </c>
      <c r="BW29" s="41">
        <v>1</v>
      </c>
      <c r="BY29" s="41">
        <v>1</v>
      </c>
      <c r="BZ29" s="41">
        <v>2</v>
      </c>
      <c r="CA29" s="41">
        <v>1</v>
      </c>
      <c r="CB29" s="41">
        <v>1</v>
      </c>
      <c r="CE29" s="41">
        <v>1</v>
      </c>
      <c r="CF29" s="41">
        <v>1</v>
      </c>
      <c r="CO29" s="41">
        <v>2</v>
      </c>
      <c r="CP29" s="41">
        <v>1</v>
      </c>
      <c r="CQ29" s="41" t="s">
        <v>540</v>
      </c>
      <c r="CR29" s="41">
        <v>2</v>
      </c>
      <c r="CU29" s="41" t="s">
        <v>472</v>
      </c>
      <c r="CV29" s="41">
        <v>1</v>
      </c>
      <c r="DE29" s="41">
        <v>30</v>
      </c>
      <c r="DF29" s="41">
        <v>1</v>
      </c>
      <c r="DH29" s="41">
        <v>1</v>
      </c>
      <c r="DI29" s="41">
        <v>1.5</v>
      </c>
      <c r="DJ29" s="41">
        <v>2</v>
      </c>
      <c r="DL29" s="41">
        <v>2</v>
      </c>
      <c r="DP29" s="41">
        <v>2</v>
      </c>
      <c r="DZ29" s="41">
        <v>2</v>
      </c>
      <c r="EB29" s="41">
        <v>2</v>
      </c>
      <c r="EC29" s="41">
        <v>1</v>
      </c>
      <c r="EE29" s="41">
        <v>1</v>
      </c>
      <c r="EI29" s="41">
        <v>1</v>
      </c>
      <c r="ES29" s="41">
        <v>4</v>
      </c>
      <c r="EV29" s="41">
        <v>4</v>
      </c>
      <c r="EY29" s="41">
        <v>1</v>
      </c>
      <c r="FA29" s="41">
        <v>1</v>
      </c>
      <c r="FE29" s="41">
        <v>1</v>
      </c>
      <c r="FO29" s="41">
        <v>1</v>
      </c>
      <c r="FP29" s="41">
        <v>1</v>
      </c>
      <c r="FQ29" s="41">
        <v>2</v>
      </c>
      <c r="FU29" s="41">
        <v>1</v>
      </c>
      <c r="FV29" s="41">
        <v>1</v>
      </c>
      <c r="FX29" s="41">
        <v>3</v>
      </c>
      <c r="FY29" s="41">
        <v>4</v>
      </c>
      <c r="FZ29" s="41">
        <v>2</v>
      </c>
      <c r="GC29" s="41">
        <v>3</v>
      </c>
      <c r="GH29" s="41">
        <v>1</v>
      </c>
      <c r="GI29" s="41">
        <v>2</v>
      </c>
      <c r="GJ29" s="41">
        <v>1</v>
      </c>
      <c r="GK29" s="41">
        <v>35000</v>
      </c>
      <c r="GL29" s="41">
        <v>2</v>
      </c>
      <c r="GM29" s="41">
        <v>1.5</v>
      </c>
      <c r="GN29" s="41">
        <v>3</v>
      </c>
      <c r="GO29" s="41">
        <v>1</v>
      </c>
      <c r="GU29" s="41">
        <v>1</v>
      </c>
      <c r="GV29" s="41">
        <v>1</v>
      </c>
      <c r="HC29" s="41">
        <v>1</v>
      </c>
      <c r="HF29" s="41">
        <v>1</v>
      </c>
      <c r="HH29" s="41">
        <v>1</v>
      </c>
      <c r="HT29" s="41">
        <v>2</v>
      </c>
      <c r="HU29" s="41">
        <v>6</v>
      </c>
      <c r="HV29" s="41" t="s">
        <v>482</v>
      </c>
      <c r="HW29" s="41">
        <v>1</v>
      </c>
      <c r="HX29" s="41">
        <v>1</v>
      </c>
      <c r="HZ29" s="41">
        <v>1</v>
      </c>
      <c r="IA29" s="41">
        <v>1</v>
      </c>
      <c r="IB29" s="57">
        <v>6000</v>
      </c>
      <c r="IC29" s="41">
        <v>3</v>
      </c>
      <c r="ID29" s="57">
        <v>120000</v>
      </c>
      <c r="IE29" s="41">
        <v>1</v>
      </c>
      <c r="IF29" s="41">
        <v>2</v>
      </c>
      <c r="IG29" s="41">
        <v>2</v>
      </c>
      <c r="IH29" s="41">
        <v>2</v>
      </c>
    </row>
    <row r="30" spans="1:242" s="41" customFormat="1" ht="28.8">
      <c r="A30" s="54">
        <v>24</v>
      </c>
      <c r="B30" s="38" t="s">
        <v>466</v>
      </c>
      <c r="C30" s="39"/>
      <c r="D30" s="41" t="s">
        <v>467</v>
      </c>
      <c r="E30" s="41" t="s">
        <v>468</v>
      </c>
      <c r="F30" s="41" t="s">
        <v>541</v>
      </c>
      <c r="G30" s="40"/>
      <c r="H30" s="40" t="s">
        <v>542</v>
      </c>
      <c r="I30" s="40" t="s">
        <v>543</v>
      </c>
      <c r="J30" s="41" t="s">
        <v>544</v>
      </c>
      <c r="K30" s="42">
        <v>63</v>
      </c>
      <c r="L30" s="41">
        <v>2</v>
      </c>
      <c r="M30" s="41">
        <v>3</v>
      </c>
      <c r="N30" s="41">
        <v>3</v>
      </c>
      <c r="O30" s="41">
        <v>1</v>
      </c>
      <c r="P30" s="41">
        <v>6</v>
      </c>
      <c r="Q30" s="41">
        <v>3</v>
      </c>
      <c r="R30" s="43">
        <v>3</v>
      </c>
      <c r="S30" s="41">
        <v>1</v>
      </c>
      <c r="T30" s="41">
        <v>2</v>
      </c>
      <c r="U30" s="41">
        <v>1</v>
      </c>
      <c r="V30" s="41">
        <v>1</v>
      </c>
      <c r="W30" s="41">
        <v>1</v>
      </c>
      <c r="X30" s="41">
        <v>1</v>
      </c>
      <c r="Y30" s="41">
        <v>1</v>
      </c>
      <c r="Z30" s="41">
        <v>1</v>
      </c>
      <c r="AA30" s="41">
        <v>1</v>
      </c>
      <c r="AB30" s="41">
        <v>2</v>
      </c>
      <c r="AC30" s="41">
        <v>1</v>
      </c>
      <c r="AD30" s="41">
        <v>1</v>
      </c>
      <c r="AE30" s="41">
        <v>1</v>
      </c>
      <c r="AF30" s="41">
        <v>1</v>
      </c>
      <c r="AG30" s="41">
        <v>1</v>
      </c>
      <c r="AH30" s="41">
        <v>1</v>
      </c>
      <c r="AI30" s="41">
        <v>1</v>
      </c>
      <c r="AJ30" s="41">
        <v>6</v>
      </c>
      <c r="AK30" s="41">
        <v>1</v>
      </c>
      <c r="AL30" s="41">
        <v>2</v>
      </c>
      <c r="AN30" s="41">
        <v>1</v>
      </c>
      <c r="AO30" s="41">
        <v>1</v>
      </c>
      <c r="AP30" s="41">
        <v>5</v>
      </c>
      <c r="AQ30" s="41">
        <v>1</v>
      </c>
      <c r="AR30" s="41">
        <v>1</v>
      </c>
      <c r="AS30" s="41">
        <v>20.094999999999999</v>
      </c>
      <c r="AU30" s="41">
        <v>5</v>
      </c>
      <c r="AW30" s="41">
        <v>0.5</v>
      </c>
      <c r="AX30" s="41">
        <v>0.7</v>
      </c>
      <c r="AY30" s="41">
        <v>3</v>
      </c>
      <c r="AZ30" s="41">
        <v>1</v>
      </c>
      <c r="BB30" s="41">
        <v>0.36</v>
      </c>
      <c r="BC30" s="41">
        <v>3.5000000000000003E-2</v>
      </c>
      <c r="BF30" s="41">
        <v>5</v>
      </c>
      <c r="BG30" s="41">
        <v>3</v>
      </c>
      <c r="BH30" s="41">
        <v>1.5</v>
      </c>
      <c r="BI30" s="44"/>
      <c r="BJ30" s="44">
        <f t="shared" si="10"/>
        <v>20.094999999999999</v>
      </c>
      <c r="BK30" s="38">
        <v>30</v>
      </c>
      <c r="BL30" s="38"/>
      <c r="BM30" s="38"/>
      <c r="BN30" s="38"/>
      <c r="BO30" s="38">
        <v>15</v>
      </c>
      <c r="BP30" s="38"/>
      <c r="BQ30" s="38">
        <v>10</v>
      </c>
      <c r="BR30" s="38">
        <v>5</v>
      </c>
      <c r="BS30" s="38"/>
      <c r="BT30" s="44">
        <f t="shared" si="1"/>
        <v>30</v>
      </c>
      <c r="BU30" s="41">
        <v>3</v>
      </c>
      <c r="BV30" s="41">
        <v>3</v>
      </c>
      <c r="BW30" s="41">
        <v>1</v>
      </c>
      <c r="BY30" s="38"/>
      <c r="BZ30" s="38"/>
      <c r="CA30" s="38">
        <v>1</v>
      </c>
      <c r="CB30" s="38">
        <v>2</v>
      </c>
      <c r="CC30" s="38"/>
      <c r="CD30" s="38"/>
      <c r="CE30" s="38">
        <v>1</v>
      </c>
      <c r="CF30" s="38">
        <v>2</v>
      </c>
      <c r="CG30" s="38"/>
      <c r="CH30" s="38"/>
      <c r="CI30" s="38"/>
      <c r="CJ30" s="38"/>
      <c r="CK30" s="38"/>
      <c r="CL30" s="38"/>
      <c r="CM30" s="38"/>
      <c r="CN30" s="38"/>
      <c r="CQ30" s="41" t="s">
        <v>471</v>
      </c>
      <c r="CR30" s="41">
        <v>1</v>
      </c>
      <c r="CU30" s="41" t="s">
        <v>472</v>
      </c>
      <c r="CV30" s="41">
        <v>2</v>
      </c>
      <c r="DE30" s="38">
        <v>60</v>
      </c>
      <c r="DF30" s="38">
        <v>1</v>
      </c>
      <c r="DG30" s="38"/>
      <c r="DH30" s="38">
        <v>1</v>
      </c>
      <c r="DI30" s="38">
        <v>1.2</v>
      </c>
      <c r="DL30" s="41">
        <v>2</v>
      </c>
      <c r="DP30" s="41">
        <v>2</v>
      </c>
      <c r="DZ30" s="38">
        <v>2</v>
      </c>
      <c r="EA30" s="38"/>
      <c r="EB30" s="38">
        <v>5</v>
      </c>
      <c r="EE30" s="41">
        <v>1</v>
      </c>
      <c r="EI30" s="41">
        <v>1</v>
      </c>
      <c r="ES30" s="38">
        <v>4</v>
      </c>
      <c r="ET30" s="38"/>
      <c r="EU30" s="38"/>
      <c r="EV30" s="41">
        <v>4</v>
      </c>
      <c r="EY30" s="38"/>
      <c r="EZ30" s="38"/>
      <c r="FA30" s="38">
        <v>1</v>
      </c>
      <c r="FB30" s="38"/>
      <c r="FC30" s="38"/>
      <c r="FD30" s="38"/>
      <c r="FE30" s="38">
        <v>1</v>
      </c>
      <c r="FF30" s="38"/>
      <c r="FG30" s="38"/>
      <c r="FH30" s="38"/>
      <c r="FI30" s="38"/>
      <c r="FJ30" s="38"/>
      <c r="FK30" s="38"/>
      <c r="FL30" s="38"/>
      <c r="FM30" s="38"/>
      <c r="FN30" s="38"/>
      <c r="FO30" s="41">
        <v>1</v>
      </c>
      <c r="FP30" s="41">
        <v>1</v>
      </c>
      <c r="FQ30" s="41">
        <v>2</v>
      </c>
      <c r="FU30" s="41">
        <v>2</v>
      </c>
      <c r="FV30" s="41">
        <v>1</v>
      </c>
      <c r="FX30" s="41">
        <v>3</v>
      </c>
      <c r="FY30" s="41">
        <v>2</v>
      </c>
      <c r="FZ30" s="41">
        <v>2</v>
      </c>
      <c r="GC30" s="41">
        <v>3</v>
      </c>
      <c r="GH30" s="41">
        <v>1</v>
      </c>
      <c r="GI30" s="41">
        <v>2</v>
      </c>
      <c r="GJ30" s="41">
        <v>1</v>
      </c>
      <c r="GK30" s="41">
        <v>35000</v>
      </c>
      <c r="GL30" s="41">
        <v>2</v>
      </c>
      <c r="GM30" s="41">
        <v>3</v>
      </c>
      <c r="GN30" s="41">
        <v>1</v>
      </c>
      <c r="GO30" s="41">
        <v>2</v>
      </c>
      <c r="HF30" s="41">
        <v>1</v>
      </c>
      <c r="HG30" s="41">
        <v>1</v>
      </c>
      <c r="HH30" s="41">
        <v>1</v>
      </c>
      <c r="HT30" s="41">
        <v>2</v>
      </c>
      <c r="HU30" s="41" t="s">
        <v>473</v>
      </c>
      <c r="HV30" s="41" t="s">
        <v>516</v>
      </c>
      <c r="HW30" s="41">
        <v>1</v>
      </c>
      <c r="HX30" s="41">
        <v>1</v>
      </c>
      <c r="HZ30" s="41">
        <v>1</v>
      </c>
      <c r="IA30" s="41">
        <v>1</v>
      </c>
      <c r="IB30" s="45">
        <v>6000</v>
      </c>
      <c r="IC30" s="41">
        <v>5</v>
      </c>
      <c r="ID30" s="45">
        <v>350000</v>
      </c>
      <c r="IE30" s="41">
        <v>1</v>
      </c>
      <c r="IF30" s="41">
        <v>1</v>
      </c>
      <c r="IG30" s="41">
        <v>1.9</v>
      </c>
      <c r="IH30" s="41">
        <v>2</v>
      </c>
    </row>
    <row r="31" spans="1:242" s="41" customFormat="1" ht="28.8">
      <c r="A31" s="54">
        <v>25</v>
      </c>
      <c r="B31" s="38" t="s">
        <v>466</v>
      </c>
      <c r="C31" s="39"/>
      <c r="D31" s="41" t="s">
        <v>467</v>
      </c>
      <c r="E31" s="41" t="s">
        <v>468</v>
      </c>
      <c r="F31" s="38" t="s">
        <v>545</v>
      </c>
      <c r="G31" s="40"/>
      <c r="H31" s="40" t="s">
        <v>546</v>
      </c>
      <c r="I31" s="40" t="s">
        <v>547</v>
      </c>
      <c r="J31" s="41" t="s">
        <v>548</v>
      </c>
      <c r="K31" s="42">
        <v>54</v>
      </c>
      <c r="L31" s="41">
        <v>2</v>
      </c>
      <c r="M31" s="41">
        <v>3</v>
      </c>
      <c r="N31" s="41">
        <v>3</v>
      </c>
      <c r="O31" s="41">
        <v>2</v>
      </c>
      <c r="P31" s="41">
        <v>3</v>
      </c>
      <c r="Q31" s="41">
        <v>2</v>
      </c>
      <c r="R31" s="43">
        <v>1</v>
      </c>
      <c r="S31" s="41">
        <v>1</v>
      </c>
      <c r="T31" s="41">
        <v>1</v>
      </c>
      <c r="U31" s="41">
        <v>1</v>
      </c>
      <c r="V31" s="41">
        <v>1</v>
      </c>
      <c r="W31" s="41">
        <v>1</v>
      </c>
      <c r="X31" s="41">
        <v>1</v>
      </c>
      <c r="Y31" s="41">
        <v>1</v>
      </c>
      <c r="Z31" s="41">
        <v>1</v>
      </c>
      <c r="AA31" s="41">
        <v>1</v>
      </c>
      <c r="AB31" s="41">
        <v>3</v>
      </c>
      <c r="AC31" s="41">
        <v>1</v>
      </c>
      <c r="AD31" s="41">
        <v>1</v>
      </c>
      <c r="AE31" s="41">
        <v>1</v>
      </c>
      <c r="AF31" s="41">
        <v>1</v>
      </c>
      <c r="AG31" s="41">
        <v>1</v>
      </c>
      <c r="AH31" s="41">
        <v>1</v>
      </c>
      <c r="AI31" s="41">
        <v>1</v>
      </c>
      <c r="AJ31" s="41">
        <v>3</v>
      </c>
      <c r="AK31" s="41">
        <v>1</v>
      </c>
      <c r="AL31" s="41">
        <v>2</v>
      </c>
      <c r="AN31" s="41">
        <v>1</v>
      </c>
      <c r="AO31" s="41">
        <v>1</v>
      </c>
      <c r="AP31" s="41">
        <v>4</v>
      </c>
      <c r="AQ31" s="41">
        <v>2</v>
      </c>
      <c r="AR31" s="41">
        <v>1</v>
      </c>
      <c r="AS31" s="41">
        <v>3</v>
      </c>
      <c r="AU31" s="41">
        <v>1</v>
      </c>
      <c r="AX31" s="41">
        <v>7.4999999999999997E-2</v>
      </c>
      <c r="AY31" s="41">
        <v>0.5</v>
      </c>
      <c r="AZ31" s="41">
        <v>0.25</v>
      </c>
      <c r="BB31" s="41">
        <v>0.35</v>
      </c>
      <c r="BC31" s="41">
        <v>3.5000000000000003E-2</v>
      </c>
      <c r="BG31" s="41">
        <v>0.25</v>
      </c>
      <c r="BH31" s="41">
        <v>0.6</v>
      </c>
      <c r="BI31" s="44"/>
      <c r="BJ31" s="44">
        <f t="shared" si="10"/>
        <v>3.06</v>
      </c>
      <c r="BK31" s="38">
        <v>10</v>
      </c>
      <c r="BL31" s="38">
        <v>3</v>
      </c>
      <c r="BM31" s="38"/>
      <c r="BN31" s="38"/>
      <c r="BO31" s="38">
        <v>6</v>
      </c>
      <c r="BP31" s="38"/>
      <c r="BQ31" s="38">
        <v>1</v>
      </c>
      <c r="BR31" s="38"/>
      <c r="BS31" s="38"/>
      <c r="BT31" s="44">
        <f t="shared" si="1"/>
        <v>10</v>
      </c>
      <c r="BU31" s="41">
        <v>2</v>
      </c>
      <c r="BV31" s="41">
        <v>2</v>
      </c>
      <c r="BW31" s="41">
        <v>1</v>
      </c>
      <c r="BY31" s="38"/>
      <c r="BZ31" s="38"/>
      <c r="CA31" s="38">
        <v>1</v>
      </c>
      <c r="CB31" s="38">
        <v>2</v>
      </c>
      <c r="CC31" s="38"/>
      <c r="CD31" s="38"/>
      <c r="CE31" s="38">
        <v>1</v>
      </c>
      <c r="CF31" s="38">
        <v>1</v>
      </c>
      <c r="CG31" s="38"/>
      <c r="CH31" s="38"/>
      <c r="CI31" s="38"/>
      <c r="CJ31" s="38"/>
      <c r="CK31" s="38"/>
      <c r="CL31" s="38"/>
      <c r="CM31" s="38"/>
      <c r="CN31" s="38"/>
      <c r="CQ31" s="41" t="s">
        <v>471</v>
      </c>
      <c r="CR31" s="41">
        <v>2</v>
      </c>
      <c r="CU31" s="41" t="s">
        <v>465</v>
      </c>
      <c r="CV31" s="41">
        <v>2</v>
      </c>
      <c r="DE31" s="38">
        <v>80</v>
      </c>
      <c r="DF31" s="38">
        <v>1</v>
      </c>
      <c r="DG31" s="38"/>
      <c r="DH31" s="38">
        <v>1</v>
      </c>
      <c r="DI31" s="38">
        <v>1.2</v>
      </c>
      <c r="DL31" s="41">
        <v>2</v>
      </c>
      <c r="DP31" s="41">
        <v>2</v>
      </c>
      <c r="DZ31" s="38">
        <v>2</v>
      </c>
      <c r="EA31" s="38"/>
      <c r="EB31" s="38">
        <v>1</v>
      </c>
      <c r="EE31" s="41">
        <v>1</v>
      </c>
      <c r="EI31" s="41">
        <v>1</v>
      </c>
      <c r="ES31" s="38">
        <v>4</v>
      </c>
      <c r="ET31" s="38"/>
      <c r="EU31" s="38"/>
      <c r="EV31" s="41">
        <v>4</v>
      </c>
      <c r="EY31" s="38"/>
      <c r="EZ31" s="38"/>
      <c r="FA31" s="38">
        <v>1</v>
      </c>
      <c r="FB31" s="38"/>
      <c r="FC31" s="38"/>
      <c r="FD31" s="38"/>
      <c r="FE31" s="38">
        <v>1</v>
      </c>
      <c r="FF31" s="38"/>
      <c r="FG31" s="38"/>
      <c r="FH31" s="38"/>
      <c r="FI31" s="38"/>
      <c r="FJ31" s="38"/>
      <c r="FK31" s="38"/>
      <c r="FL31" s="38"/>
      <c r="FM31" s="38"/>
      <c r="FN31" s="38"/>
      <c r="FO31" s="41">
        <v>1</v>
      </c>
      <c r="FP31" s="41">
        <v>1</v>
      </c>
      <c r="FQ31" s="41">
        <v>2</v>
      </c>
      <c r="FU31" s="41">
        <v>1</v>
      </c>
      <c r="FV31" s="41">
        <v>1</v>
      </c>
      <c r="FX31" s="41">
        <v>2</v>
      </c>
      <c r="FY31" s="41">
        <v>4</v>
      </c>
      <c r="FZ31" s="41">
        <v>2</v>
      </c>
      <c r="GC31" s="41">
        <v>3</v>
      </c>
      <c r="GH31" s="41">
        <v>1</v>
      </c>
      <c r="GI31" s="41">
        <v>3</v>
      </c>
      <c r="GJ31" s="41">
        <v>1</v>
      </c>
      <c r="GK31" s="41">
        <v>35000</v>
      </c>
      <c r="GL31" s="41">
        <v>2</v>
      </c>
      <c r="GM31" s="41">
        <v>5</v>
      </c>
      <c r="GN31" s="41">
        <v>1</v>
      </c>
      <c r="GO31" s="41">
        <v>2</v>
      </c>
      <c r="HC31" s="41">
        <v>1</v>
      </c>
      <c r="HF31" s="41">
        <v>1</v>
      </c>
      <c r="HT31" s="41">
        <v>2</v>
      </c>
      <c r="HU31" s="41" t="s">
        <v>494</v>
      </c>
      <c r="HV31" s="41" t="s">
        <v>549</v>
      </c>
      <c r="HW31" s="41">
        <v>1</v>
      </c>
      <c r="HX31" s="41">
        <v>1</v>
      </c>
      <c r="HZ31" s="41">
        <v>1</v>
      </c>
      <c r="IA31" s="41">
        <v>1</v>
      </c>
      <c r="IB31" s="45">
        <v>6000</v>
      </c>
      <c r="IC31" s="41">
        <v>5</v>
      </c>
      <c r="ID31" s="45">
        <v>300000</v>
      </c>
      <c r="IE31" s="41">
        <v>1</v>
      </c>
      <c r="IF31" s="41">
        <v>1</v>
      </c>
      <c r="IG31" s="41">
        <v>1.5</v>
      </c>
      <c r="IH31" s="41">
        <v>2</v>
      </c>
    </row>
    <row r="32" spans="1:242" s="41" customFormat="1" ht="43.2">
      <c r="A32" s="54">
        <v>26</v>
      </c>
      <c r="B32" s="38" t="s">
        <v>466</v>
      </c>
      <c r="C32" s="55"/>
      <c r="D32" s="41" t="s">
        <v>467</v>
      </c>
      <c r="E32" s="41" t="s">
        <v>468</v>
      </c>
      <c r="F32" s="41" t="s">
        <v>550</v>
      </c>
      <c r="G32" s="56"/>
      <c r="H32" s="56" t="s">
        <v>551</v>
      </c>
      <c r="I32" s="56" t="s">
        <v>552</v>
      </c>
      <c r="J32" s="41" t="s">
        <v>553</v>
      </c>
      <c r="K32" s="42">
        <v>50</v>
      </c>
      <c r="L32" s="41">
        <v>1</v>
      </c>
      <c r="M32" s="41">
        <v>4</v>
      </c>
      <c r="N32" s="41">
        <v>3</v>
      </c>
      <c r="O32" s="41">
        <v>1</v>
      </c>
      <c r="P32" s="41">
        <v>5</v>
      </c>
      <c r="Q32" s="41">
        <v>3</v>
      </c>
      <c r="R32" s="43">
        <v>2</v>
      </c>
      <c r="S32" s="41">
        <v>1</v>
      </c>
      <c r="T32" s="41">
        <v>2</v>
      </c>
      <c r="U32" s="41">
        <v>2</v>
      </c>
      <c r="W32" s="41">
        <v>1</v>
      </c>
      <c r="X32" s="41">
        <v>1</v>
      </c>
      <c r="Y32" s="41">
        <v>1</v>
      </c>
      <c r="Z32" s="41">
        <v>1</v>
      </c>
      <c r="AA32" s="41">
        <v>1</v>
      </c>
      <c r="AB32" s="41">
        <v>2</v>
      </c>
      <c r="AC32" s="41">
        <v>1</v>
      </c>
      <c r="AD32" s="41">
        <v>1</v>
      </c>
      <c r="AE32" s="41">
        <v>1</v>
      </c>
      <c r="AF32" s="41">
        <v>1</v>
      </c>
      <c r="AG32" s="41">
        <v>2</v>
      </c>
      <c r="AI32" s="41">
        <v>1</v>
      </c>
      <c r="AJ32" s="41">
        <v>4</v>
      </c>
      <c r="AK32" s="41">
        <v>1</v>
      </c>
      <c r="AL32" s="41">
        <v>2</v>
      </c>
      <c r="AN32" s="41">
        <v>1</v>
      </c>
      <c r="AO32" s="41">
        <v>1</v>
      </c>
      <c r="AP32" s="41">
        <v>5</v>
      </c>
      <c r="AQ32" s="41">
        <v>2</v>
      </c>
      <c r="AR32" s="41">
        <v>1</v>
      </c>
      <c r="AS32" s="41">
        <v>11.435</v>
      </c>
      <c r="AU32" s="41">
        <v>3</v>
      </c>
      <c r="AV32" s="41">
        <v>1</v>
      </c>
      <c r="AW32" s="41">
        <v>1</v>
      </c>
      <c r="AX32" s="41">
        <v>0.1</v>
      </c>
      <c r="AY32" s="41">
        <v>0.7</v>
      </c>
      <c r="AZ32" s="41">
        <v>0.5</v>
      </c>
      <c r="BA32" s="41">
        <v>0.1</v>
      </c>
      <c r="BC32" s="41">
        <v>3.5000000000000003E-2</v>
      </c>
      <c r="BE32" s="41">
        <v>2</v>
      </c>
      <c r="BG32" s="41">
        <v>1</v>
      </c>
      <c r="BH32" s="41">
        <v>2</v>
      </c>
      <c r="BJ32" s="41">
        <f t="shared" si="10"/>
        <v>11.434999999999999</v>
      </c>
      <c r="BK32" s="41">
        <v>20</v>
      </c>
      <c r="BL32" s="41">
        <v>5</v>
      </c>
      <c r="BO32" s="41">
        <v>14</v>
      </c>
      <c r="BP32" s="41">
        <v>1</v>
      </c>
      <c r="BT32" s="41">
        <f t="shared" si="1"/>
        <v>20</v>
      </c>
      <c r="BU32" s="41">
        <v>2</v>
      </c>
      <c r="BV32" s="41">
        <v>3</v>
      </c>
      <c r="BW32" s="41">
        <v>1</v>
      </c>
      <c r="BY32" s="41">
        <v>1</v>
      </c>
      <c r="BZ32" s="41">
        <v>2</v>
      </c>
      <c r="CE32" s="41">
        <v>1</v>
      </c>
      <c r="CF32" s="41">
        <v>1</v>
      </c>
      <c r="CO32" s="41">
        <v>2</v>
      </c>
      <c r="CP32" s="41">
        <v>1</v>
      </c>
      <c r="CU32" s="41" t="s">
        <v>465</v>
      </c>
      <c r="CV32" s="41">
        <v>1</v>
      </c>
      <c r="DE32" s="41">
        <v>100</v>
      </c>
      <c r="DF32" s="41">
        <v>1</v>
      </c>
      <c r="DH32" s="41">
        <v>1</v>
      </c>
      <c r="DI32" s="41">
        <v>2</v>
      </c>
      <c r="DJ32" s="41">
        <v>1</v>
      </c>
      <c r="DP32" s="41">
        <v>1</v>
      </c>
      <c r="DQ32" s="41" t="s">
        <v>511</v>
      </c>
      <c r="DZ32" s="41">
        <v>1</v>
      </c>
      <c r="EA32" s="41" t="s">
        <v>554</v>
      </c>
      <c r="EB32" s="41">
        <v>3</v>
      </c>
      <c r="EC32" s="41">
        <v>1</v>
      </c>
      <c r="EI32" s="41">
        <v>1</v>
      </c>
      <c r="EY32" s="41">
        <v>1</v>
      </c>
      <c r="FE32" s="41">
        <v>1</v>
      </c>
      <c r="FO32" s="41">
        <v>1</v>
      </c>
      <c r="FP32" s="41">
        <v>3</v>
      </c>
      <c r="FQ32" s="41">
        <v>2</v>
      </c>
      <c r="FU32" s="41">
        <v>1</v>
      </c>
      <c r="FV32" s="41">
        <v>1</v>
      </c>
      <c r="FX32" s="41">
        <v>3</v>
      </c>
      <c r="FY32" s="41">
        <v>4</v>
      </c>
      <c r="FZ32" s="41">
        <v>2</v>
      </c>
      <c r="GC32" s="41">
        <v>4</v>
      </c>
      <c r="GH32" s="41">
        <v>1</v>
      </c>
      <c r="GI32" s="41">
        <v>1</v>
      </c>
      <c r="GJ32" s="41">
        <v>1</v>
      </c>
      <c r="GK32" s="41">
        <v>35000</v>
      </c>
      <c r="GL32" s="41">
        <v>2</v>
      </c>
      <c r="GM32" s="41">
        <v>6</v>
      </c>
      <c r="GN32" s="41">
        <v>3</v>
      </c>
      <c r="GO32" s="41">
        <v>2</v>
      </c>
      <c r="HF32" s="41">
        <v>1</v>
      </c>
      <c r="HH32" s="41">
        <v>1</v>
      </c>
      <c r="HT32" s="41">
        <v>2</v>
      </c>
      <c r="HU32" s="41" t="s">
        <v>555</v>
      </c>
      <c r="HV32" s="41" t="s">
        <v>482</v>
      </c>
      <c r="HW32" s="41">
        <v>1</v>
      </c>
      <c r="HX32" s="41">
        <v>1</v>
      </c>
      <c r="HZ32" s="41">
        <v>1</v>
      </c>
      <c r="IA32" s="41">
        <v>1</v>
      </c>
      <c r="IB32" s="57">
        <v>7000</v>
      </c>
      <c r="IC32" s="41">
        <v>2</v>
      </c>
      <c r="ID32" s="57">
        <v>100000</v>
      </c>
      <c r="IE32" s="41">
        <v>1</v>
      </c>
      <c r="IF32" s="41">
        <v>2</v>
      </c>
      <c r="IG32" s="41">
        <v>2.5</v>
      </c>
      <c r="IH32" s="41">
        <v>2</v>
      </c>
    </row>
    <row r="33" spans="1:242" s="41" customFormat="1" ht="28.8">
      <c r="A33" s="54">
        <v>27</v>
      </c>
      <c r="B33" s="38" t="s">
        <v>1172</v>
      </c>
      <c r="C33" s="39" t="s">
        <v>1173</v>
      </c>
      <c r="D33" s="41" t="s">
        <v>467</v>
      </c>
      <c r="E33" s="38" t="s">
        <v>468</v>
      </c>
      <c r="F33" s="38" t="s">
        <v>550</v>
      </c>
      <c r="G33" s="40"/>
      <c r="H33" s="40" t="s">
        <v>1174</v>
      </c>
      <c r="I33" s="40" t="s">
        <v>1175</v>
      </c>
      <c r="J33" s="41" t="s">
        <v>1176</v>
      </c>
      <c r="K33" s="42">
        <v>47</v>
      </c>
      <c r="L33" s="41">
        <v>1</v>
      </c>
      <c r="M33" s="41">
        <v>4</v>
      </c>
      <c r="N33" s="41">
        <v>3</v>
      </c>
      <c r="O33" s="41">
        <v>1</v>
      </c>
      <c r="P33" s="41">
        <v>5</v>
      </c>
      <c r="Q33" s="41">
        <v>2</v>
      </c>
      <c r="R33" s="43">
        <v>3</v>
      </c>
      <c r="S33" s="41">
        <v>1</v>
      </c>
      <c r="U33" s="41">
        <v>2</v>
      </c>
      <c r="W33" s="41">
        <v>1</v>
      </c>
      <c r="X33" s="41">
        <v>1</v>
      </c>
      <c r="Y33" s="41">
        <v>1</v>
      </c>
      <c r="Z33" s="41">
        <v>1</v>
      </c>
      <c r="AA33" s="41">
        <v>1</v>
      </c>
      <c r="AB33" s="41">
        <v>1</v>
      </c>
      <c r="AC33" s="41">
        <v>1</v>
      </c>
      <c r="AD33" s="41">
        <v>1</v>
      </c>
      <c r="AE33" s="41">
        <v>1</v>
      </c>
      <c r="AF33" s="41">
        <v>1</v>
      </c>
      <c r="AG33" s="41">
        <v>2</v>
      </c>
      <c r="AI33" s="41">
        <v>1</v>
      </c>
      <c r="AJ33" s="41">
        <v>2</v>
      </c>
      <c r="AK33" s="41">
        <v>1</v>
      </c>
      <c r="AL33" s="41">
        <v>2</v>
      </c>
      <c r="AN33" s="41">
        <v>1</v>
      </c>
      <c r="AO33" s="41">
        <v>1</v>
      </c>
      <c r="AP33" s="41">
        <v>5</v>
      </c>
      <c r="AQ33" s="41">
        <v>3</v>
      </c>
      <c r="AR33" s="41">
        <v>1</v>
      </c>
      <c r="AS33" s="41">
        <f t="shared" ref="AS33:AS38" si="11">SUM(AT33:BI33)</f>
        <v>6.8250000000000002</v>
      </c>
      <c r="AU33" s="41">
        <v>1</v>
      </c>
      <c r="AV33" s="41">
        <v>0.5</v>
      </c>
      <c r="AW33" s="41">
        <v>0.5</v>
      </c>
      <c r="AX33" s="41">
        <v>0.4</v>
      </c>
      <c r="AY33" s="41">
        <v>0.6</v>
      </c>
      <c r="AZ33" s="41">
        <v>0.4</v>
      </c>
      <c r="BC33" s="41">
        <v>2.5000000000000001E-2</v>
      </c>
      <c r="BD33" s="41">
        <v>0.5</v>
      </c>
      <c r="BE33" s="41">
        <v>0.5</v>
      </c>
      <c r="BF33" s="41">
        <v>1</v>
      </c>
      <c r="BG33" s="41">
        <v>0.4</v>
      </c>
      <c r="BH33" s="41">
        <v>1</v>
      </c>
      <c r="BI33" s="44"/>
      <c r="BJ33" s="44">
        <f t="shared" si="10"/>
        <v>6.8250000000000002</v>
      </c>
      <c r="BK33" s="58">
        <f t="shared" ref="BK33:BK38" si="12">SUM(BL33:BS33)</f>
        <v>11</v>
      </c>
      <c r="BL33" s="38">
        <v>1</v>
      </c>
      <c r="BM33" s="38"/>
      <c r="BN33" s="38"/>
      <c r="BO33" s="38">
        <v>10</v>
      </c>
      <c r="BP33" s="38"/>
      <c r="BQ33" s="38"/>
      <c r="BR33" s="38"/>
      <c r="BS33" s="38"/>
      <c r="BT33" s="58">
        <f t="shared" ref="BT33:BT38" si="13">SUM(BL33:BS33)</f>
        <v>11</v>
      </c>
      <c r="BU33" s="41">
        <v>2</v>
      </c>
      <c r="BV33" s="41">
        <v>2</v>
      </c>
      <c r="BW33" s="41">
        <v>1</v>
      </c>
      <c r="BY33" s="38"/>
      <c r="BZ33" s="38"/>
      <c r="CA33" s="38"/>
      <c r="CB33" s="38"/>
      <c r="CC33" s="38"/>
      <c r="CD33" s="38"/>
      <c r="CE33" s="38">
        <v>1</v>
      </c>
      <c r="CF33" s="38">
        <v>1</v>
      </c>
      <c r="CG33" s="38"/>
      <c r="CH33" s="38"/>
      <c r="CI33" s="38"/>
      <c r="CJ33" s="38"/>
      <c r="CK33" s="38"/>
      <c r="CL33" s="38"/>
      <c r="CM33" s="38"/>
      <c r="CN33" s="38"/>
      <c r="CU33" s="41" t="s">
        <v>465</v>
      </c>
      <c r="CV33" s="60"/>
      <c r="DE33" s="38">
        <v>15</v>
      </c>
      <c r="DF33" s="38">
        <v>1</v>
      </c>
      <c r="DG33" s="38"/>
      <c r="DH33" s="38">
        <v>1</v>
      </c>
      <c r="DI33" s="38">
        <v>1</v>
      </c>
      <c r="DP33" s="41">
        <v>1</v>
      </c>
      <c r="DZ33" s="38">
        <v>1</v>
      </c>
      <c r="EA33" s="38"/>
      <c r="EB33" s="38">
        <v>7</v>
      </c>
      <c r="EI33" s="41">
        <v>1</v>
      </c>
      <c r="ES33" s="38"/>
      <c r="ET33" s="38"/>
      <c r="EU33" s="38"/>
      <c r="EY33" s="38"/>
      <c r="EZ33" s="38"/>
      <c r="FA33" s="38"/>
      <c r="FB33" s="38"/>
      <c r="FC33" s="38"/>
      <c r="FD33" s="38"/>
      <c r="FE33" s="38">
        <v>1</v>
      </c>
      <c r="FF33" s="38"/>
      <c r="FG33" s="38"/>
      <c r="FH33" s="38"/>
      <c r="FI33" s="38"/>
      <c r="FJ33" s="38"/>
      <c r="FK33" s="38"/>
      <c r="FL33" s="38"/>
      <c r="FM33" s="38"/>
      <c r="FN33" s="38"/>
      <c r="FO33" s="41">
        <v>1</v>
      </c>
      <c r="FP33" s="41">
        <v>1</v>
      </c>
      <c r="FQ33" s="41">
        <v>1</v>
      </c>
      <c r="FR33" s="41">
        <v>1</v>
      </c>
      <c r="FS33" s="41">
        <v>1</v>
      </c>
      <c r="FT33" s="41">
        <v>1</v>
      </c>
      <c r="FU33" s="41">
        <v>1</v>
      </c>
      <c r="FV33" s="41">
        <v>1</v>
      </c>
      <c r="FX33" s="41">
        <v>3</v>
      </c>
      <c r="FY33" s="41">
        <v>3</v>
      </c>
      <c r="FZ33" s="41">
        <v>1</v>
      </c>
      <c r="GA33" s="41">
        <v>60</v>
      </c>
      <c r="GB33" s="41">
        <v>3</v>
      </c>
      <c r="GC33" s="41">
        <v>2</v>
      </c>
      <c r="GH33" s="41">
        <v>1</v>
      </c>
      <c r="GI33" s="41">
        <v>3</v>
      </c>
      <c r="GJ33" s="41">
        <v>1</v>
      </c>
      <c r="GK33" s="41">
        <v>25000</v>
      </c>
      <c r="GL33" s="41">
        <v>2</v>
      </c>
      <c r="GM33" s="41">
        <v>2</v>
      </c>
      <c r="GN33" s="41">
        <v>2</v>
      </c>
      <c r="GO33" s="41">
        <v>1</v>
      </c>
      <c r="GR33" s="41">
        <v>1</v>
      </c>
      <c r="GV33" s="41">
        <v>1</v>
      </c>
      <c r="GW33" s="41">
        <v>1</v>
      </c>
      <c r="GX33" s="41">
        <v>1</v>
      </c>
      <c r="HA33" s="41">
        <v>1</v>
      </c>
      <c r="HE33" s="41">
        <v>1</v>
      </c>
      <c r="HF33" s="41">
        <v>1</v>
      </c>
      <c r="HM33" s="41">
        <v>1</v>
      </c>
      <c r="HS33" s="60" t="s">
        <v>897</v>
      </c>
      <c r="HT33" s="41">
        <v>2</v>
      </c>
      <c r="HU33" s="41">
        <v>2</v>
      </c>
      <c r="HV33" s="41" t="s">
        <v>502</v>
      </c>
      <c r="HW33" s="41">
        <v>1</v>
      </c>
      <c r="HX33" s="41">
        <v>1</v>
      </c>
      <c r="HZ33" s="41">
        <v>3</v>
      </c>
      <c r="IA33" s="41">
        <v>2</v>
      </c>
      <c r="IB33" s="45"/>
      <c r="IC33" s="41">
        <v>2</v>
      </c>
      <c r="ID33" s="45"/>
      <c r="IE33" s="41">
        <v>1</v>
      </c>
      <c r="IF33" s="41">
        <v>2</v>
      </c>
      <c r="IH33" s="41">
        <v>2</v>
      </c>
    </row>
    <row r="34" spans="1:242" s="41" customFormat="1" ht="28.8">
      <c r="A34" s="54">
        <v>28</v>
      </c>
      <c r="B34" s="38" t="s">
        <v>1172</v>
      </c>
      <c r="C34" s="39" t="s">
        <v>1173</v>
      </c>
      <c r="D34" s="41" t="s">
        <v>467</v>
      </c>
      <c r="E34" s="38" t="s">
        <v>468</v>
      </c>
      <c r="F34" s="38" t="s">
        <v>550</v>
      </c>
      <c r="G34" s="40"/>
      <c r="H34" s="40" t="s">
        <v>1177</v>
      </c>
      <c r="I34" s="40" t="s">
        <v>1178</v>
      </c>
      <c r="J34" s="41" t="s">
        <v>1179</v>
      </c>
      <c r="K34" s="42">
        <v>43</v>
      </c>
      <c r="L34" s="41">
        <v>2</v>
      </c>
      <c r="M34" s="41">
        <v>6</v>
      </c>
      <c r="N34" s="41">
        <v>1</v>
      </c>
      <c r="O34" s="41">
        <v>2</v>
      </c>
      <c r="P34" s="41">
        <v>4</v>
      </c>
      <c r="Q34" s="41">
        <v>2</v>
      </c>
      <c r="R34" s="43">
        <v>2</v>
      </c>
      <c r="S34" s="41">
        <v>1</v>
      </c>
      <c r="U34" s="41">
        <v>2</v>
      </c>
      <c r="W34" s="41">
        <v>1</v>
      </c>
      <c r="X34" s="41">
        <v>1</v>
      </c>
      <c r="Y34" s="41">
        <v>1</v>
      </c>
      <c r="Z34" s="41">
        <v>1</v>
      </c>
      <c r="AA34" s="41">
        <v>1</v>
      </c>
      <c r="AB34" s="41">
        <v>1</v>
      </c>
      <c r="AC34" s="41">
        <v>1</v>
      </c>
      <c r="AD34" s="41">
        <v>1</v>
      </c>
      <c r="AE34" s="41">
        <v>1</v>
      </c>
      <c r="AF34" s="41">
        <v>1</v>
      </c>
      <c r="AG34" s="41">
        <v>1</v>
      </c>
      <c r="AH34" s="41">
        <v>1</v>
      </c>
      <c r="AI34" s="41">
        <v>1</v>
      </c>
      <c r="AJ34" s="41">
        <v>2</v>
      </c>
      <c r="AK34" s="41">
        <v>1</v>
      </c>
      <c r="AL34" s="41">
        <v>2</v>
      </c>
      <c r="AN34" s="41">
        <v>1</v>
      </c>
      <c r="AO34" s="41">
        <v>1</v>
      </c>
      <c r="AP34" s="41">
        <v>4</v>
      </c>
      <c r="AQ34" s="41">
        <v>3</v>
      </c>
      <c r="AR34" s="41">
        <v>1</v>
      </c>
      <c r="AS34" s="41">
        <f t="shared" si="11"/>
        <v>5.625</v>
      </c>
      <c r="AU34" s="41">
        <v>1</v>
      </c>
      <c r="AV34" s="41">
        <v>0.5</v>
      </c>
      <c r="AW34" s="41">
        <v>0.5</v>
      </c>
      <c r="AX34" s="41">
        <v>0.5</v>
      </c>
      <c r="AY34" s="41">
        <v>0.4</v>
      </c>
      <c r="AZ34" s="41">
        <v>0.2</v>
      </c>
      <c r="BC34" s="41">
        <v>2.5000000000000001E-2</v>
      </c>
      <c r="BD34" s="41">
        <v>0.5</v>
      </c>
      <c r="BE34" s="41">
        <v>0.5</v>
      </c>
      <c r="BG34" s="41">
        <v>0.5</v>
      </c>
      <c r="BH34" s="41">
        <v>1</v>
      </c>
      <c r="BI34" s="44"/>
      <c r="BJ34" s="44">
        <f t="shared" si="10"/>
        <v>5.625</v>
      </c>
      <c r="BK34" s="58">
        <f t="shared" si="12"/>
        <v>6.1</v>
      </c>
      <c r="BL34" s="38">
        <v>1.5</v>
      </c>
      <c r="BM34" s="38">
        <v>4.5999999999999996</v>
      </c>
      <c r="BN34" s="38"/>
      <c r="BO34" s="38"/>
      <c r="BP34" s="38"/>
      <c r="BQ34" s="38"/>
      <c r="BR34" s="38"/>
      <c r="BS34" s="38"/>
      <c r="BT34" s="58">
        <f t="shared" si="13"/>
        <v>6.1</v>
      </c>
      <c r="BU34" s="41">
        <v>2</v>
      </c>
      <c r="BV34" s="41">
        <v>2</v>
      </c>
      <c r="BW34" s="41">
        <v>1</v>
      </c>
      <c r="BY34" s="38"/>
      <c r="BZ34" s="38"/>
      <c r="CA34" s="38"/>
      <c r="CB34" s="38"/>
      <c r="CC34" s="38"/>
      <c r="CD34" s="38"/>
      <c r="CE34" s="38">
        <v>1</v>
      </c>
      <c r="CF34" s="38">
        <v>1</v>
      </c>
      <c r="CG34" s="38"/>
      <c r="CH34" s="38"/>
      <c r="CI34" s="38"/>
      <c r="CJ34" s="38"/>
      <c r="CK34" s="38"/>
      <c r="CL34" s="38"/>
      <c r="CM34" s="38"/>
      <c r="CN34" s="38"/>
      <c r="CU34" s="41" t="s">
        <v>465</v>
      </c>
      <c r="CV34" s="60"/>
      <c r="DE34" s="38">
        <v>15</v>
      </c>
      <c r="DF34" s="38">
        <v>1</v>
      </c>
      <c r="DG34" s="38"/>
      <c r="DH34" s="38">
        <v>1</v>
      </c>
      <c r="DI34" s="38">
        <v>1</v>
      </c>
      <c r="DP34" s="41">
        <v>1</v>
      </c>
      <c r="DZ34" s="38">
        <v>1</v>
      </c>
      <c r="EA34" s="38"/>
      <c r="EB34" s="38">
        <v>6</v>
      </c>
      <c r="EI34" s="41">
        <v>1</v>
      </c>
      <c r="ES34" s="38"/>
      <c r="ET34" s="38"/>
      <c r="EU34" s="38"/>
      <c r="EY34" s="38"/>
      <c r="EZ34" s="38"/>
      <c r="FA34" s="38"/>
      <c r="FB34" s="38"/>
      <c r="FC34" s="38"/>
      <c r="FD34" s="38"/>
      <c r="FE34" s="38">
        <v>1</v>
      </c>
      <c r="FF34" s="38"/>
      <c r="FG34" s="38"/>
      <c r="FH34" s="38"/>
      <c r="FI34" s="38"/>
      <c r="FJ34" s="38"/>
      <c r="FK34" s="38"/>
      <c r="FL34" s="38"/>
      <c r="FM34" s="38"/>
      <c r="FN34" s="38"/>
      <c r="FO34" s="41">
        <v>1</v>
      </c>
      <c r="FP34" s="41">
        <v>1</v>
      </c>
      <c r="FQ34" s="41">
        <v>1</v>
      </c>
      <c r="FR34" s="41">
        <v>1</v>
      </c>
      <c r="FS34" s="41">
        <v>1</v>
      </c>
      <c r="FT34" s="41">
        <v>1</v>
      </c>
      <c r="FU34" s="41">
        <v>1</v>
      </c>
      <c r="FV34" s="41">
        <v>1</v>
      </c>
      <c r="FX34" s="41">
        <v>3</v>
      </c>
      <c r="FY34" s="41">
        <v>3</v>
      </c>
      <c r="FZ34" s="41">
        <v>1</v>
      </c>
      <c r="GA34" s="41">
        <v>60</v>
      </c>
      <c r="GB34" s="41">
        <v>3</v>
      </c>
      <c r="GC34" s="41">
        <v>3</v>
      </c>
      <c r="GH34" s="41">
        <v>1</v>
      </c>
      <c r="GI34" s="41">
        <v>3</v>
      </c>
      <c r="GJ34" s="41">
        <v>1</v>
      </c>
      <c r="GK34" s="41">
        <v>25000</v>
      </c>
      <c r="GL34" s="41">
        <v>2</v>
      </c>
      <c r="GM34" s="41">
        <v>2</v>
      </c>
      <c r="GN34" s="41">
        <v>2</v>
      </c>
      <c r="GO34" s="41">
        <v>1</v>
      </c>
      <c r="GR34" s="41">
        <v>1</v>
      </c>
      <c r="GV34" s="41">
        <v>1</v>
      </c>
      <c r="GW34" s="41">
        <v>1</v>
      </c>
      <c r="GX34" s="41">
        <v>1</v>
      </c>
      <c r="HA34" s="41">
        <v>1</v>
      </c>
      <c r="HB34" s="41">
        <v>1</v>
      </c>
      <c r="HG34" s="41">
        <v>1</v>
      </c>
      <c r="HK34" s="41">
        <v>1</v>
      </c>
      <c r="HS34" s="60" t="s">
        <v>897</v>
      </c>
      <c r="HT34" s="41">
        <v>2</v>
      </c>
      <c r="HU34" s="41">
        <v>3</v>
      </c>
      <c r="HV34" s="41" t="s">
        <v>502</v>
      </c>
      <c r="HW34" s="41">
        <v>1</v>
      </c>
      <c r="HX34" s="41">
        <v>1</v>
      </c>
      <c r="HZ34" s="41">
        <v>2</v>
      </c>
      <c r="IA34" s="41">
        <v>2</v>
      </c>
      <c r="IB34" s="45"/>
      <c r="IC34" s="41">
        <v>2</v>
      </c>
      <c r="ID34" s="45"/>
      <c r="IE34" s="41">
        <v>1</v>
      </c>
      <c r="IF34" s="41">
        <v>7</v>
      </c>
      <c r="IH34" s="41">
        <v>2</v>
      </c>
    </row>
    <row r="35" spans="1:242" s="41" customFormat="1" ht="28.8">
      <c r="A35" s="54">
        <v>29</v>
      </c>
      <c r="B35" s="38" t="s">
        <v>1172</v>
      </c>
      <c r="C35" s="39" t="s">
        <v>941</v>
      </c>
      <c r="D35" s="41" t="s">
        <v>467</v>
      </c>
      <c r="E35" s="38" t="s">
        <v>468</v>
      </c>
      <c r="F35" s="38" t="s">
        <v>550</v>
      </c>
      <c r="G35" s="40"/>
      <c r="H35" s="40" t="s">
        <v>1180</v>
      </c>
      <c r="I35" s="40" t="s">
        <v>1181</v>
      </c>
      <c r="J35" s="41" t="s">
        <v>1182</v>
      </c>
      <c r="K35" s="42">
        <v>68</v>
      </c>
      <c r="L35" s="41">
        <v>2</v>
      </c>
      <c r="M35" s="41">
        <v>3</v>
      </c>
      <c r="N35" s="41">
        <v>2</v>
      </c>
      <c r="O35" s="41">
        <v>1</v>
      </c>
      <c r="P35" s="41">
        <v>2</v>
      </c>
      <c r="Q35" s="41">
        <v>1</v>
      </c>
      <c r="R35" s="43">
        <v>1</v>
      </c>
      <c r="S35" s="41">
        <v>1</v>
      </c>
      <c r="U35" s="41">
        <v>2</v>
      </c>
      <c r="W35" s="41">
        <v>1</v>
      </c>
      <c r="X35" s="41">
        <v>1</v>
      </c>
      <c r="Y35" s="41">
        <v>1</v>
      </c>
      <c r="Z35" s="41">
        <v>1</v>
      </c>
      <c r="AA35" s="41">
        <v>1</v>
      </c>
      <c r="AB35" s="41">
        <v>1</v>
      </c>
      <c r="AC35" s="41">
        <v>1</v>
      </c>
      <c r="AD35" s="41">
        <v>1</v>
      </c>
      <c r="AE35" s="41">
        <v>1</v>
      </c>
      <c r="AF35" s="41">
        <v>1</v>
      </c>
      <c r="AG35" s="41">
        <v>1</v>
      </c>
      <c r="AH35" s="41">
        <v>1</v>
      </c>
      <c r="AI35" s="41">
        <v>1</v>
      </c>
      <c r="AJ35" s="41">
        <v>2</v>
      </c>
      <c r="AK35" s="41">
        <v>1</v>
      </c>
      <c r="AL35" s="41">
        <v>2</v>
      </c>
      <c r="AN35" s="41">
        <v>1</v>
      </c>
      <c r="AO35" s="41">
        <v>1</v>
      </c>
      <c r="AP35" s="41">
        <v>3</v>
      </c>
      <c r="AQ35" s="41">
        <v>3</v>
      </c>
      <c r="AR35" s="41">
        <v>1</v>
      </c>
      <c r="AS35" s="41">
        <f t="shared" si="11"/>
        <v>5.81</v>
      </c>
      <c r="AU35" s="41">
        <v>1</v>
      </c>
      <c r="AV35" s="41">
        <v>0.5</v>
      </c>
      <c r="AW35" s="41">
        <v>0.5</v>
      </c>
      <c r="AX35" s="41">
        <v>0.4</v>
      </c>
      <c r="AY35" s="41">
        <v>0.5</v>
      </c>
      <c r="AZ35" s="41">
        <v>0.4</v>
      </c>
      <c r="BC35" s="41">
        <v>0.01</v>
      </c>
      <c r="BD35" s="41">
        <v>0.5</v>
      </c>
      <c r="BE35" s="41">
        <v>0.5</v>
      </c>
      <c r="BG35" s="41">
        <v>0.5</v>
      </c>
      <c r="BH35" s="41">
        <v>1</v>
      </c>
      <c r="BI35" s="44"/>
      <c r="BJ35" s="44">
        <f t="shared" si="10"/>
        <v>5.81</v>
      </c>
      <c r="BK35" s="58">
        <f t="shared" si="12"/>
        <v>5</v>
      </c>
      <c r="BL35" s="38">
        <v>2</v>
      </c>
      <c r="BM35" s="38"/>
      <c r="BN35" s="38"/>
      <c r="BO35" s="38"/>
      <c r="BP35" s="38"/>
      <c r="BQ35" s="38">
        <v>3</v>
      </c>
      <c r="BR35" s="38"/>
      <c r="BS35" s="38"/>
      <c r="BT35" s="58">
        <f t="shared" si="13"/>
        <v>5</v>
      </c>
      <c r="BU35" s="41">
        <v>2</v>
      </c>
      <c r="BV35" s="41">
        <v>3</v>
      </c>
      <c r="BW35" s="41">
        <v>1</v>
      </c>
      <c r="BY35" s="38"/>
      <c r="BZ35" s="38"/>
      <c r="CA35" s="38"/>
      <c r="CB35" s="38"/>
      <c r="CC35" s="38"/>
      <c r="CD35" s="38"/>
      <c r="CE35" s="38">
        <v>1</v>
      </c>
      <c r="CF35" s="38">
        <v>1</v>
      </c>
      <c r="CG35" s="38"/>
      <c r="CH35" s="38"/>
      <c r="CI35" s="38"/>
      <c r="CJ35" s="38"/>
      <c r="CK35" s="38"/>
      <c r="CL35" s="38"/>
      <c r="CM35" s="38"/>
      <c r="CN35" s="38"/>
      <c r="CU35" s="41" t="s">
        <v>465</v>
      </c>
      <c r="CV35" s="60"/>
      <c r="DE35" s="38">
        <v>15</v>
      </c>
      <c r="DF35" s="38">
        <v>1</v>
      </c>
      <c r="DG35" s="38"/>
      <c r="DH35" s="38">
        <v>1</v>
      </c>
      <c r="DI35" s="38">
        <v>1</v>
      </c>
      <c r="DP35" s="41">
        <v>1</v>
      </c>
      <c r="DZ35" s="38">
        <v>1</v>
      </c>
      <c r="EA35" s="38"/>
      <c r="EB35" s="38">
        <v>6</v>
      </c>
      <c r="EI35" s="41">
        <v>1</v>
      </c>
      <c r="ES35" s="38"/>
      <c r="ET35" s="38"/>
      <c r="EU35" s="38"/>
      <c r="EY35" s="38"/>
      <c r="EZ35" s="38"/>
      <c r="FA35" s="38"/>
      <c r="FB35" s="38"/>
      <c r="FC35" s="38"/>
      <c r="FD35" s="38"/>
      <c r="FE35" s="38">
        <v>1</v>
      </c>
      <c r="FF35" s="38"/>
      <c r="FG35" s="38"/>
      <c r="FH35" s="38"/>
      <c r="FI35" s="38"/>
      <c r="FJ35" s="38"/>
      <c r="FK35" s="38"/>
      <c r="FL35" s="38"/>
      <c r="FM35" s="38"/>
      <c r="FN35" s="38"/>
      <c r="FO35" s="41">
        <v>1</v>
      </c>
      <c r="FP35" s="41">
        <v>1</v>
      </c>
      <c r="FQ35" s="41">
        <v>1</v>
      </c>
      <c r="FR35" s="41">
        <v>1</v>
      </c>
      <c r="FS35" s="41">
        <v>1</v>
      </c>
      <c r="FT35" s="41">
        <v>1</v>
      </c>
      <c r="FU35" s="41">
        <v>1</v>
      </c>
      <c r="FV35" s="41">
        <v>1</v>
      </c>
      <c r="FX35" s="41">
        <v>3</v>
      </c>
      <c r="FY35" s="41">
        <v>3</v>
      </c>
      <c r="FZ35" s="41">
        <v>1</v>
      </c>
      <c r="GA35" s="41">
        <v>60</v>
      </c>
      <c r="GB35" s="41">
        <v>3</v>
      </c>
      <c r="GC35" s="41">
        <v>3</v>
      </c>
      <c r="GH35" s="41">
        <v>1</v>
      </c>
      <c r="GI35" s="41">
        <v>3</v>
      </c>
      <c r="GJ35" s="41">
        <v>1</v>
      </c>
      <c r="GK35" s="41">
        <v>10000</v>
      </c>
      <c r="GL35" s="41">
        <v>2</v>
      </c>
      <c r="GM35" s="41">
        <v>2</v>
      </c>
      <c r="GN35" s="41">
        <v>2</v>
      </c>
      <c r="GO35" s="41">
        <v>1</v>
      </c>
      <c r="GR35" s="41">
        <v>1</v>
      </c>
      <c r="GV35" s="41">
        <v>1</v>
      </c>
      <c r="GW35" s="41">
        <v>1</v>
      </c>
      <c r="GX35" s="41">
        <v>1</v>
      </c>
      <c r="HA35" s="41">
        <v>1</v>
      </c>
      <c r="HE35" s="41">
        <v>1</v>
      </c>
      <c r="HS35" s="60" t="s">
        <v>897</v>
      </c>
      <c r="HT35" s="41">
        <v>2</v>
      </c>
      <c r="HU35" s="41">
        <v>2</v>
      </c>
      <c r="HV35" s="41" t="s">
        <v>502</v>
      </c>
      <c r="HW35" s="41">
        <v>1</v>
      </c>
      <c r="HX35" s="41">
        <v>1</v>
      </c>
      <c r="HZ35" s="41">
        <v>2</v>
      </c>
      <c r="IA35" s="41">
        <v>2</v>
      </c>
      <c r="IB35" s="45"/>
      <c r="IC35" s="41">
        <v>2</v>
      </c>
      <c r="ID35" s="45"/>
      <c r="IE35" s="41">
        <v>1</v>
      </c>
      <c r="IF35" s="41">
        <v>6</v>
      </c>
      <c r="IH35" s="41">
        <v>2</v>
      </c>
    </row>
    <row r="36" spans="1:242" s="41" customFormat="1" ht="28.8">
      <c r="A36" s="54">
        <v>30</v>
      </c>
      <c r="B36" s="38" t="s">
        <v>1172</v>
      </c>
      <c r="C36" s="39" t="s">
        <v>941</v>
      </c>
      <c r="D36" s="41" t="s">
        <v>467</v>
      </c>
      <c r="E36" s="38" t="s">
        <v>468</v>
      </c>
      <c r="F36" s="38" t="s">
        <v>550</v>
      </c>
      <c r="G36" s="40"/>
      <c r="H36" s="40" t="s">
        <v>1183</v>
      </c>
      <c r="I36" s="40" t="s">
        <v>1184</v>
      </c>
      <c r="J36" s="41" t="s">
        <v>1185</v>
      </c>
      <c r="K36" s="42">
        <v>65</v>
      </c>
      <c r="L36" s="41">
        <v>1</v>
      </c>
      <c r="M36" s="41">
        <v>4</v>
      </c>
      <c r="N36" s="41">
        <v>2</v>
      </c>
      <c r="O36" s="41">
        <v>1</v>
      </c>
      <c r="P36" s="41">
        <v>4</v>
      </c>
      <c r="Q36" s="41">
        <v>1</v>
      </c>
      <c r="R36" s="43">
        <v>3</v>
      </c>
      <c r="S36" s="41">
        <v>1</v>
      </c>
      <c r="U36" s="41">
        <v>2</v>
      </c>
      <c r="W36" s="41">
        <v>1</v>
      </c>
      <c r="X36" s="41">
        <v>1</v>
      </c>
      <c r="Y36" s="41">
        <v>1</v>
      </c>
      <c r="Z36" s="41">
        <v>1</v>
      </c>
      <c r="AA36" s="41">
        <v>1</v>
      </c>
      <c r="AB36" s="41">
        <v>1</v>
      </c>
      <c r="AC36" s="41">
        <v>1</v>
      </c>
      <c r="AD36" s="41">
        <v>1</v>
      </c>
      <c r="AE36" s="41">
        <v>1</v>
      </c>
      <c r="AF36" s="41">
        <v>1</v>
      </c>
      <c r="AG36" s="41">
        <v>1</v>
      </c>
      <c r="AH36" s="41">
        <v>1</v>
      </c>
      <c r="AI36" s="41">
        <v>1</v>
      </c>
      <c r="AJ36" s="41">
        <v>2</v>
      </c>
      <c r="AK36" s="41">
        <v>1</v>
      </c>
      <c r="AL36" s="41">
        <v>2</v>
      </c>
      <c r="AN36" s="41">
        <v>1</v>
      </c>
      <c r="AO36" s="41">
        <v>1</v>
      </c>
      <c r="AP36" s="41">
        <v>5</v>
      </c>
      <c r="AQ36" s="41">
        <v>3</v>
      </c>
      <c r="AR36" s="41">
        <v>1</v>
      </c>
      <c r="AS36" s="41">
        <f t="shared" si="11"/>
        <v>5.2200000000000006</v>
      </c>
      <c r="AU36" s="41">
        <v>1</v>
      </c>
      <c r="AW36" s="41">
        <v>0.5</v>
      </c>
      <c r="AX36" s="41">
        <v>0.5</v>
      </c>
      <c r="AY36" s="41">
        <v>0.5</v>
      </c>
      <c r="AZ36" s="41">
        <v>0.2</v>
      </c>
      <c r="BC36" s="41">
        <v>0.02</v>
      </c>
      <c r="BD36" s="41">
        <v>0.5</v>
      </c>
      <c r="BE36" s="41">
        <v>0.5</v>
      </c>
      <c r="BG36" s="41">
        <v>0.5</v>
      </c>
      <c r="BH36" s="41">
        <v>1</v>
      </c>
      <c r="BI36" s="44"/>
      <c r="BJ36" s="44">
        <f t="shared" si="10"/>
        <v>5.2200000000000006</v>
      </c>
      <c r="BK36" s="58">
        <f t="shared" si="12"/>
        <v>6</v>
      </c>
      <c r="BL36" s="38">
        <v>2</v>
      </c>
      <c r="BM36" s="38">
        <v>4</v>
      </c>
      <c r="BN36" s="38"/>
      <c r="BO36" s="38"/>
      <c r="BP36" s="38"/>
      <c r="BQ36" s="38"/>
      <c r="BR36" s="38"/>
      <c r="BS36" s="38"/>
      <c r="BT36" s="58">
        <f t="shared" si="13"/>
        <v>6</v>
      </c>
      <c r="BU36" s="41">
        <v>2</v>
      </c>
      <c r="BV36" s="41">
        <v>2</v>
      </c>
      <c r="BW36" s="41">
        <v>1</v>
      </c>
      <c r="BY36" s="38"/>
      <c r="BZ36" s="38"/>
      <c r="CA36" s="38"/>
      <c r="CB36" s="38"/>
      <c r="CC36" s="38"/>
      <c r="CD36" s="38"/>
      <c r="CE36" s="38">
        <v>1</v>
      </c>
      <c r="CF36" s="38">
        <v>1</v>
      </c>
      <c r="CG36" s="38"/>
      <c r="CH36" s="38"/>
      <c r="CI36" s="38"/>
      <c r="CJ36" s="38"/>
      <c r="CK36" s="38"/>
      <c r="CL36" s="38"/>
      <c r="CM36" s="38"/>
      <c r="CN36" s="38"/>
      <c r="CU36" s="41" t="s">
        <v>465</v>
      </c>
      <c r="CV36" s="60"/>
      <c r="DE36" s="38">
        <v>15</v>
      </c>
      <c r="DF36" s="38">
        <v>1</v>
      </c>
      <c r="DG36" s="38"/>
      <c r="DH36" s="38">
        <v>1</v>
      </c>
      <c r="DI36" s="38">
        <v>1</v>
      </c>
      <c r="DP36" s="41">
        <v>1</v>
      </c>
      <c r="DZ36" s="38">
        <v>1</v>
      </c>
      <c r="EA36" s="38"/>
      <c r="EB36" s="38">
        <v>6</v>
      </c>
      <c r="EI36" s="41">
        <v>1</v>
      </c>
      <c r="ES36" s="38"/>
      <c r="ET36" s="38"/>
      <c r="EU36" s="38"/>
      <c r="EY36" s="38"/>
      <c r="EZ36" s="38"/>
      <c r="FA36" s="38"/>
      <c r="FB36" s="38"/>
      <c r="FC36" s="38"/>
      <c r="FD36" s="38"/>
      <c r="FE36" s="38">
        <v>1</v>
      </c>
      <c r="FF36" s="38"/>
      <c r="FG36" s="38"/>
      <c r="FH36" s="38"/>
      <c r="FI36" s="38"/>
      <c r="FJ36" s="38"/>
      <c r="FK36" s="38"/>
      <c r="FL36" s="38"/>
      <c r="FM36" s="38"/>
      <c r="FN36" s="38"/>
      <c r="FO36" s="41">
        <v>1</v>
      </c>
      <c r="FP36" s="41">
        <v>1</v>
      </c>
      <c r="FQ36" s="41">
        <v>1</v>
      </c>
      <c r="FR36" s="41">
        <v>1</v>
      </c>
      <c r="FS36" s="41">
        <v>1</v>
      </c>
      <c r="FT36" s="41">
        <v>1</v>
      </c>
      <c r="FU36" s="41">
        <v>1</v>
      </c>
      <c r="FV36" s="41">
        <v>1</v>
      </c>
      <c r="FX36" s="41">
        <v>3</v>
      </c>
      <c r="FY36" s="41">
        <v>4</v>
      </c>
      <c r="FZ36" s="41">
        <v>1</v>
      </c>
      <c r="GA36" s="41">
        <v>60</v>
      </c>
      <c r="GB36" s="41">
        <v>3</v>
      </c>
      <c r="GC36" s="41">
        <v>3</v>
      </c>
      <c r="GH36" s="41">
        <v>1</v>
      </c>
      <c r="GI36" s="41">
        <v>3</v>
      </c>
      <c r="GJ36" s="41">
        <v>1</v>
      </c>
      <c r="GK36" s="41">
        <v>35000</v>
      </c>
      <c r="GL36" s="41">
        <v>2</v>
      </c>
      <c r="GN36" s="41">
        <v>2</v>
      </c>
      <c r="GO36" s="41">
        <v>1</v>
      </c>
      <c r="GR36" s="41">
        <v>1</v>
      </c>
      <c r="GV36" s="41">
        <v>1</v>
      </c>
      <c r="GW36" s="41">
        <v>1</v>
      </c>
      <c r="GX36" s="41">
        <v>1</v>
      </c>
      <c r="HA36" s="41">
        <v>1</v>
      </c>
      <c r="HB36" s="41">
        <v>1</v>
      </c>
      <c r="HE36" s="41">
        <v>1</v>
      </c>
      <c r="HF36" s="41">
        <v>1</v>
      </c>
      <c r="HS36" s="60" t="s">
        <v>897</v>
      </c>
      <c r="HT36" s="41">
        <v>2</v>
      </c>
      <c r="HU36" s="41">
        <v>2</v>
      </c>
      <c r="HV36" s="41" t="s">
        <v>502</v>
      </c>
      <c r="HW36" s="41">
        <v>1</v>
      </c>
      <c r="HX36" s="41">
        <v>1</v>
      </c>
      <c r="HZ36" s="41">
        <v>3</v>
      </c>
      <c r="IA36" s="41">
        <v>2</v>
      </c>
      <c r="IB36" s="45"/>
      <c r="IC36" s="41">
        <v>2</v>
      </c>
      <c r="ID36" s="45"/>
      <c r="IE36" s="41">
        <v>1</v>
      </c>
      <c r="IF36" s="41">
        <v>2</v>
      </c>
      <c r="IH36" s="41">
        <v>2</v>
      </c>
    </row>
    <row r="37" spans="1:242" s="41" customFormat="1" ht="28.8">
      <c r="A37" s="54">
        <v>31</v>
      </c>
      <c r="B37" s="38" t="s">
        <v>1172</v>
      </c>
      <c r="C37" s="39" t="s">
        <v>941</v>
      </c>
      <c r="D37" s="41" t="s">
        <v>467</v>
      </c>
      <c r="E37" s="38" t="s">
        <v>468</v>
      </c>
      <c r="F37" s="38" t="s">
        <v>550</v>
      </c>
      <c r="G37" s="40"/>
      <c r="H37" s="40" t="s">
        <v>1186</v>
      </c>
      <c r="I37" s="40" t="s">
        <v>1187</v>
      </c>
      <c r="J37" s="41" t="s">
        <v>1188</v>
      </c>
      <c r="K37" s="42">
        <v>67</v>
      </c>
      <c r="L37" s="41">
        <v>1</v>
      </c>
      <c r="M37" s="41">
        <v>3</v>
      </c>
      <c r="N37" s="41">
        <v>2</v>
      </c>
      <c r="O37" s="41">
        <v>1</v>
      </c>
      <c r="P37" s="41">
        <v>9</v>
      </c>
      <c r="Q37" s="41">
        <v>6</v>
      </c>
      <c r="R37" s="43">
        <v>3</v>
      </c>
      <c r="S37" s="41">
        <v>1</v>
      </c>
      <c r="U37" s="41">
        <v>2</v>
      </c>
      <c r="W37" s="41">
        <v>1</v>
      </c>
      <c r="X37" s="41">
        <v>1</v>
      </c>
      <c r="Y37" s="41">
        <v>1</v>
      </c>
      <c r="Z37" s="41">
        <v>1</v>
      </c>
      <c r="AA37" s="41">
        <v>1</v>
      </c>
      <c r="AB37" s="41">
        <v>1</v>
      </c>
      <c r="AC37" s="41">
        <v>1</v>
      </c>
      <c r="AD37" s="41">
        <v>1</v>
      </c>
      <c r="AE37" s="41">
        <v>1</v>
      </c>
      <c r="AF37" s="41">
        <v>1</v>
      </c>
      <c r="AG37" s="41">
        <v>1</v>
      </c>
      <c r="AH37" s="41">
        <v>1</v>
      </c>
      <c r="AI37" s="41">
        <v>1</v>
      </c>
      <c r="AJ37" s="41">
        <v>4</v>
      </c>
      <c r="AK37" s="41">
        <v>1</v>
      </c>
      <c r="AL37" s="41">
        <v>2</v>
      </c>
      <c r="AN37" s="41">
        <v>1</v>
      </c>
      <c r="AO37" s="41">
        <v>1</v>
      </c>
      <c r="AP37" s="41">
        <v>5</v>
      </c>
      <c r="AQ37" s="41">
        <v>3</v>
      </c>
      <c r="AR37" s="41">
        <v>1</v>
      </c>
      <c r="AS37" s="41">
        <f t="shared" si="11"/>
        <v>7.1450000000000005</v>
      </c>
      <c r="AU37" s="41">
        <v>1.5</v>
      </c>
      <c r="AV37" s="41">
        <v>0.5</v>
      </c>
      <c r="AW37" s="41">
        <v>0.6</v>
      </c>
      <c r="AX37" s="41">
        <v>0.4</v>
      </c>
      <c r="AY37" s="41">
        <v>0.7</v>
      </c>
      <c r="AZ37" s="41">
        <v>0.5</v>
      </c>
      <c r="BC37" s="41">
        <v>4.4999999999999998E-2</v>
      </c>
      <c r="BD37" s="41">
        <v>0.5</v>
      </c>
      <c r="BE37" s="41">
        <v>0.5</v>
      </c>
      <c r="BG37" s="41">
        <v>0.4</v>
      </c>
      <c r="BH37" s="41">
        <v>1.5</v>
      </c>
      <c r="BI37" s="44"/>
      <c r="BJ37" s="44">
        <f t="shared" si="10"/>
        <v>7.1450000000000005</v>
      </c>
      <c r="BK37" s="58">
        <f t="shared" si="12"/>
        <v>15</v>
      </c>
      <c r="BL37" s="38">
        <v>3</v>
      </c>
      <c r="BM37" s="38">
        <v>12</v>
      </c>
      <c r="BN37" s="38"/>
      <c r="BO37" s="38"/>
      <c r="BP37" s="38"/>
      <c r="BQ37" s="38"/>
      <c r="BR37" s="38"/>
      <c r="BS37" s="38"/>
      <c r="BT37" s="58">
        <f t="shared" si="13"/>
        <v>15</v>
      </c>
      <c r="BU37" s="41">
        <v>2</v>
      </c>
      <c r="BV37" s="41">
        <v>3</v>
      </c>
      <c r="BW37" s="41">
        <v>1</v>
      </c>
      <c r="BY37" s="38"/>
      <c r="BZ37" s="38"/>
      <c r="CA37" s="38"/>
      <c r="CB37" s="38"/>
      <c r="CC37" s="38"/>
      <c r="CD37" s="38"/>
      <c r="CE37" s="38">
        <v>1</v>
      </c>
      <c r="CF37" s="38">
        <v>1</v>
      </c>
      <c r="CG37" s="38"/>
      <c r="CH37" s="38"/>
      <c r="CI37" s="38"/>
      <c r="CJ37" s="38"/>
      <c r="CK37" s="38"/>
      <c r="CL37" s="38"/>
      <c r="CM37" s="38"/>
      <c r="CN37" s="38"/>
      <c r="CU37" s="41" t="s">
        <v>465</v>
      </c>
      <c r="CV37" s="60"/>
      <c r="DE37" s="38">
        <v>15</v>
      </c>
      <c r="DF37" s="38">
        <v>1</v>
      </c>
      <c r="DG37" s="38"/>
      <c r="DH37" s="38">
        <v>1</v>
      </c>
      <c r="DI37" s="38">
        <v>1</v>
      </c>
      <c r="DP37" s="41">
        <v>1</v>
      </c>
      <c r="DZ37" s="38">
        <v>1</v>
      </c>
      <c r="EA37" s="38"/>
      <c r="EB37" s="38">
        <v>6</v>
      </c>
      <c r="EI37" s="41">
        <v>1</v>
      </c>
      <c r="ES37" s="38"/>
      <c r="ET37" s="38"/>
      <c r="EU37" s="38"/>
      <c r="EY37" s="38"/>
      <c r="EZ37" s="38"/>
      <c r="FA37" s="38"/>
      <c r="FB37" s="38"/>
      <c r="FC37" s="38"/>
      <c r="FD37" s="38"/>
      <c r="FE37" s="38">
        <v>1</v>
      </c>
      <c r="FF37" s="38"/>
      <c r="FG37" s="38"/>
      <c r="FH37" s="38"/>
      <c r="FI37" s="38"/>
      <c r="FJ37" s="38"/>
      <c r="FK37" s="38"/>
      <c r="FL37" s="38"/>
      <c r="FM37" s="38"/>
      <c r="FN37" s="38"/>
      <c r="FO37" s="41">
        <v>1</v>
      </c>
      <c r="FP37" s="41">
        <v>1</v>
      </c>
      <c r="FQ37" s="41">
        <v>1</v>
      </c>
      <c r="FR37" s="41">
        <v>1</v>
      </c>
      <c r="FS37" s="41">
        <v>1</v>
      </c>
      <c r="FT37" s="41">
        <v>1</v>
      </c>
      <c r="FU37" s="41">
        <v>1</v>
      </c>
      <c r="FV37" s="41">
        <v>1</v>
      </c>
      <c r="FX37" s="41">
        <v>3</v>
      </c>
      <c r="FY37" s="41">
        <v>4</v>
      </c>
      <c r="FZ37" s="41">
        <v>1</v>
      </c>
      <c r="GA37" s="41">
        <v>60</v>
      </c>
      <c r="GB37" s="41">
        <v>3</v>
      </c>
      <c r="GC37" s="41">
        <v>3</v>
      </c>
      <c r="GH37" s="41">
        <v>1</v>
      </c>
      <c r="GI37" s="41">
        <v>3</v>
      </c>
      <c r="GJ37" s="41">
        <v>1</v>
      </c>
      <c r="GK37" s="41">
        <v>45000</v>
      </c>
      <c r="GL37" s="41">
        <v>2</v>
      </c>
      <c r="GM37" s="41">
        <v>1</v>
      </c>
      <c r="GN37" s="41">
        <v>2</v>
      </c>
      <c r="GO37" s="41">
        <v>1</v>
      </c>
      <c r="GR37" s="41">
        <v>1</v>
      </c>
      <c r="GV37" s="41">
        <v>1</v>
      </c>
      <c r="GW37" s="41">
        <v>1</v>
      </c>
      <c r="GX37" s="41">
        <v>1</v>
      </c>
      <c r="HA37" s="41">
        <v>1</v>
      </c>
      <c r="HB37" s="41">
        <v>1</v>
      </c>
      <c r="HE37" s="41">
        <v>1</v>
      </c>
      <c r="HN37" s="41">
        <v>1</v>
      </c>
      <c r="HS37" s="60" t="s">
        <v>897</v>
      </c>
      <c r="HT37" s="41">
        <v>2</v>
      </c>
      <c r="HU37" s="41">
        <v>2</v>
      </c>
      <c r="HV37" s="41" t="s">
        <v>502</v>
      </c>
      <c r="HW37" s="41">
        <v>1</v>
      </c>
      <c r="HX37" s="41">
        <v>1</v>
      </c>
      <c r="HZ37" s="41">
        <v>2</v>
      </c>
      <c r="IA37" s="41">
        <v>2</v>
      </c>
      <c r="IB37" s="45"/>
      <c r="IC37" s="41">
        <v>2</v>
      </c>
      <c r="ID37" s="45"/>
      <c r="IE37" s="41">
        <v>1</v>
      </c>
      <c r="IF37" s="41">
        <v>7</v>
      </c>
      <c r="IH37" s="41">
        <v>2</v>
      </c>
    </row>
    <row r="38" spans="1:242" s="41" customFormat="1" ht="28.8">
      <c r="A38" s="54">
        <v>32</v>
      </c>
      <c r="B38" s="38" t="s">
        <v>1172</v>
      </c>
      <c r="C38" s="39" t="s">
        <v>941</v>
      </c>
      <c r="D38" s="41" t="s">
        <v>467</v>
      </c>
      <c r="E38" s="38" t="s">
        <v>468</v>
      </c>
      <c r="F38" s="38" t="s">
        <v>550</v>
      </c>
      <c r="G38" s="40"/>
      <c r="H38" s="40" t="s">
        <v>1189</v>
      </c>
      <c r="I38" s="40" t="s">
        <v>1190</v>
      </c>
      <c r="J38" s="41" t="s">
        <v>1191</v>
      </c>
      <c r="K38" s="42">
        <v>49</v>
      </c>
      <c r="L38" s="41">
        <v>1</v>
      </c>
      <c r="M38" s="41">
        <v>4</v>
      </c>
      <c r="N38" s="41">
        <v>2</v>
      </c>
      <c r="O38" s="41">
        <v>1</v>
      </c>
      <c r="P38" s="41">
        <v>5</v>
      </c>
      <c r="Q38" s="41">
        <v>2</v>
      </c>
      <c r="R38" s="43">
        <v>3</v>
      </c>
      <c r="S38" s="41">
        <v>1</v>
      </c>
      <c r="U38" s="41">
        <v>2</v>
      </c>
      <c r="W38" s="41">
        <v>1</v>
      </c>
      <c r="X38" s="41">
        <v>1</v>
      </c>
      <c r="Y38" s="41">
        <v>1</v>
      </c>
      <c r="Z38" s="41">
        <v>1</v>
      </c>
      <c r="AA38" s="41">
        <v>1</v>
      </c>
      <c r="AB38" s="41">
        <v>1</v>
      </c>
      <c r="AC38" s="41">
        <v>1</v>
      </c>
      <c r="AD38" s="41">
        <v>1</v>
      </c>
      <c r="AE38" s="41">
        <v>1</v>
      </c>
      <c r="AF38" s="41">
        <v>1</v>
      </c>
      <c r="AG38" s="41">
        <v>1</v>
      </c>
      <c r="AH38" s="41">
        <v>1</v>
      </c>
      <c r="AI38" s="41">
        <v>1</v>
      </c>
      <c r="AJ38" s="41">
        <v>1</v>
      </c>
      <c r="AK38" s="41">
        <v>1</v>
      </c>
      <c r="AL38" s="41">
        <v>2</v>
      </c>
      <c r="AN38" s="41">
        <v>1</v>
      </c>
      <c r="AO38" s="41">
        <v>1</v>
      </c>
      <c r="AP38" s="41">
        <v>3</v>
      </c>
      <c r="AQ38" s="41">
        <v>3</v>
      </c>
      <c r="AR38" s="41">
        <v>1</v>
      </c>
      <c r="AS38" s="41">
        <f t="shared" si="11"/>
        <v>5.4750000000000005</v>
      </c>
      <c r="AU38" s="41">
        <v>1</v>
      </c>
      <c r="AV38" s="41">
        <v>0.5</v>
      </c>
      <c r="AW38" s="41">
        <v>0.5</v>
      </c>
      <c r="AX38" s="41">
        <v>0.4</v>
      </c>
      <c r="AY38" s="41">
        <v>0.45</v>
      </c>
      <c r="AZ38" s="41">
        <v>0.4</v>
      </c>
      <c r="BC38" s="41">
        <v>2.5000000000000001E-2</v>
      </c>
      <c r="BD38" s="41">
        <v>0.5</v>
      </c>
      <c r="BE38" s="41">
        <v>0.5</v>
      </c>
      <c r="BG38" s="41">
        <v>0.5</v>
      </c>
      <c r="BH38" s="41">
        <v>0.7</v>
      </c>
      <c r="BI38" s="44"/>
      <c r="BJ38" s="44">
        <f t="shared" si="10"/>
        <v>5.4750000000000005</v>
      </c>
      <c r="BK38" s="58">
        <f t="shared" si="12"/>
        <v>6.5</v>
      </c>
      <c r="BL38" s="38">
        <v>2</v>
      </c>
      <c r="BM38" s="38">
        <v>4.5</v>
      </c>
      <c r="BN38" s="38"/>
      <c r="BO38" s="38"/>
      <c r="BP38" s="38"/>
      <c r="BQ38" s="38"/>
      <c r="BR38" s="38"/>
      <c r="BS38" s="38"/>
      <c r="BT38" s="58">
        <f t="shared" si="13"/>
        <v>6.5</v>
      </c>
      <c r="BU38" s="41">
        <v>2</v>
      </c>
      <c r="BV38" s="41">
        <v>2</v>
      </c>
      <c r="BW38" s="41">
        <v>1</v>
      </c>
      <c r="BY38" s="38"/>
      <c r="BZ38" s="38"/>
      <c r="CA38" s="38"/>
      <c r="CB38" s="38"/>
      <c r="CC38" s="38"/>
      <c r="CD38" s="38"/>
      <c r="CE38" s="38">
        <v>1</v>
      </c>
      <c r="CF38" s="38">
        <v>1</v>
      </c>
      <c r="CG38" s="38"/>
      <c r="CH38" s="38"/>
      <c r="CI38" s="38"/>
      <c r="CJ38" s="38"/>
      <c r="CK38" s="38"/>
      <c r="CL38" s="38"/>
      <c r="CM38" s="38"/>
      <c r="CN38" s="38"/>
      <c r="CU38" s="41" t="s">
        <v>465</v>
      </c>
      <c r="CV38" s="60"/>
      <c r="DE38" s="38">
        <v>10</v>
      </c>
      <c r="DF38" s="38">
        <v>1</v>
      </c>
      <c r="DG38" s="38"/>
      <c r="DH38" s="38">
        <v>1</v>
      </c>
      <c r="DI38" s="38">
        <v>1</v>
      </c>
      <c r="DP38" s="41">
        <v>1</v>
      </c>
      <c r="DZ38" s="38">
        <v>1</v>
      </c>
      <c r="EA38" s="38"/>
      <c r="EB38" s="38">
        <v>6</v>
      </c>
      <c r="EI38" s="41">
        <v>1</v>
      </c>
      <c r="ES38" s="38"/>
      <c r="ET38" s="38"/>
      <c r="EU38" s="38"/>
      <c r="EY38" s="38"/>
      <c r="EZ38" s="38"/>
      <c r="FA38" s="38"/>
      <c r="FB38" s="38"/>
      <c r="FC38" s="38"/>
      <c r="FD38" s="38"/>
      <c r="FE38" s="38">
        <v>1</v>
      </c>
      <c r="FF38" s="38"/>
      <c r="FG38" s="38"/>
      <c r="FH38" s="38"/>
      <c r="FI38" s="38"/>
      <c r="FJ38" s="38"/>
      <c r="FK38" s="38"/>
      <c r="FL38" s="38"/>
      <c r="FM38" s="38"/>
      <c r="FN38" s="38"/>
      <c r="FO38" s="41">
        <v>1</v>
      </c>
      <c r="FP38" s="41">
        <v>1</v>
      </c>
      <c r="FQ38" s="41">
        <v>1</v>
      </c>
      <c r="FR38" s="41">
        <v>1</v>
      </c>
      <c r="FS38" s="41">
        <v>1</v>
      </c>
      <c r="FT38" s="41">
        <v>1</v>
      </c>
      <c r="FU38" s="41">
        <v>1</v>
      </c>
      <c r="FV38" s="41">
        <v>1</v>
      </c>
      <c r="FX38" s="41">
        <v>3</v>
      </c>
      <c r="FY38" s="41">
        <v>3</v>
      </c>
      <c r="FZ38" s="41">
        <v>1</v>
      </c>
      <c r="GA38" s="41">
        <v>60</v>
      </c>
      <c r="GB38" s="41">
        <v>3</v>
      </c>
      <c r="GC38" s="41">
        <v>3</v>
      </c>
      <c r="GH38" s="41">
        <v>1</v>
      </c>
      <c r="GI38" s="41">
        <v>3</v>
      </c>
      <c r="GJ38" s="41">
        <v>1</v>
      </c>
      <c r="GK38" s="41">
        <v>25000</v>
      </c>
      <c r="GL38" s="41">
        <v>2</v>
      </c>
      <c r="GM38" s="41">
        <v>1</v>
      </c>
      <c r="GN38" s="41">
        <v>2</v>
      </c>
      <c r="GO38" s="41">
        <v>1</v>
      </c>
      <c r="GR38" s="41">
        <v>1</v>
      </c>
      <c r="GV38" s="41">
        <v>1</v>
      </c>
      <c r="GW38" s="41">
        <v>1</v>
      </c>
      <c r="GX38" s="41">
        <v>1</v>
      </c>
      <c r="HA38" s="41">
        <v>1</v>
      </c>
      <c r="HC38" s="41">
        <v>1</v>
      </c>
      <c r="HE38" s="41">
        <v>1</v>
      </c>
      <c r="HG38" s="41">
        <v>1</v>
      </c>
      <c r="HS38" s="60" t="s">
        <v>897</v>
      </c>
      <c r="HT38" s="41">
        <v>2</v>
      </c>
      <c r="HU38" s="41">
        <v>2</v>
      </c>
      <c r="HV38" s="41" t="s">
        <v>502</v>
      </c>
      <c r="HW38" s="41">
        <v>1</v>
      </c>
      <c r="HX38" s="41">
        <v>1</v>
      </c>
      <c r="HZ38" s="41">
        <v>3</v>
      </c>
      <c r="IA38" s="41">
        <v>2</v>
      </c>
      <c r="IB38" s="45"/>
      <c r="IC38" s="41">
        <v>2</v>
      </c>
      <c r="ID38" s="45"/>
      <c r="IE38" s="41">
        <v>1</v>
      </c>
      <c r="IF38" s="41">
        <v>7</v>
      </c>
      <c r="IH38" s="41">
        <v>2</v>
      </c>
    </row>
    <row r="39" spans="1:242" s="41" customFormat="1" ht="28.8">
      <c r="A39" s="54">
        <v>33</v>
      </c>
      <c r="B39" s="38" t="s">
        <v>1172</v>
      </c>
      <c r="C39" s="39" t="s">
        <v>941</v>
      </c>
      <c r="D39" s="41" t="s">
        <v>467</v>
      </c>
      <c r="E39" s="38" t="s">
        <v>468</v>
      </c>
      <c r="F39" s="38" t="s">
        <v>1192</v>
      </c>
      <c r="G39" s="40"/>
      <c r="H39" s="40" t="s">
        <v>1193</v>
      </c>
      <c r="I39" s="40" t="s">
        <v>1194</v>
      </c>
      <c r="J39" s="41" t="s">
        <v>1195</v>
      </c>
      <c r="K39" s="42">
        <v>58</v>
      </c>
      <c r="L39" s="41">
        <v>1</v>
      </c>
      <c r="M39" s="41">
        <v>3</v>
      </c>
      <c r="N39" s="41">
        <v>2</v>
      </c>
      <c r="O39" s="41">
        <v>1</v>
      </c>
      <c r="P39" s="41">
        <v>3</v>
      </c>
      <c r="Q39" s="41">
        <v>2</v>
      </c>
      <c r="R39" s="43">
        <v>1</v>
      </c>
      <c r="S39" s="41">
        <v>1</v>
      </c>
      <c r="U39" s="41">
        <v>2</v>
      </c>
      <c r="W39" s="41">
        <v>1</v>
      </c>
      <c r="X39" s="41">
        <v>1</v>
      </c>
      <c r="Y39" s="41">
        <v>1</v>
      </c>
      <c r="Z39" s="41">
        <v>1</v>
      </c>
      <c r="AA39" s="41">
        <v>2</v>
      </c>
      <c r="AC39" s="41">
        <v>1</v>
      </c>
      <c r="AD39" s="41">
        <v>1</v>
      </c>
      <c r="AE39" s="41">
        <v>1</v>
      </c>
      <c r="AF39" s="41">
        <v>1</v>
      </c>
      <c r="AG39" s="41">
        <v>2</v>
      </c>
      <c r="AI39" s="41">
        <v>1</v>
      </c>
      <c r="AJ39" s="41">
        <v>2</v>
      </c>
      <c r="AK39" s="41">
        <v>1</v>
      </c>
      <c r="AL39" s="41">
        <v>2</v>
      </c>
      <c r="AN39" s="41">
        <v>1</v>
      </c>
      <c r="AO39" s="41">
        <v>1</v>
      </c>
      <c r="AP39" s="41">
        <v>3</v>
      </c>
      <c r="AQ39" s="41">
        <v>3</v>
      </c>
      <c r="AR39" s="41">
        <v>1</v>
      </c>
      <c r="AS39" s="41">
        <f t="shared" ref="AS39:AS63" si="14">SUM(AT39:BI39)</f>
        <v>6.0149999999999997</v>
      </c>
      <c r="AU39" s="41">
        <v>1</v>
      </c>
      <c r="AV39" s="41">
        <v>0.5</v>
      </c>
      <c r="AW39" s="41">
        <v>0.4</v>
      </c>
      <c r="AX39" s="41">
        <v>0.5</v>
      </c>
      <c r="AY39" s="41">
        <v>0.4</v>
      </c>
      <c r="BB39" s="41">
        <v>1.4999999999999999E-2</v>
      </c>
      <c r="BC39" s="41">
        <v>0.5</v>
      </c>
      <c r="BD39" s="41">
        <v>0.7</v>
      </c>
      <c r="BF39" s="41">
        <v>0.5</v>
      </c>
      <c r="BG39" s="41">
        <v>1.5</v>
      </c>
      <c r="BI39" s="44"/>
      <c r="BJ39" s="44">
        <f t="shared" si="10"/>
        <v>6.0149999999999997</v>
      </c>
      <c r="BK39" s="58">
        <f t="shared" ref="BK39:BK52" si="15">SUM(BL39:BS39)</f>
        <v>10</v>
      </c>
      <c r="BL39" s="38">
        <v>3</v>
      </c>
      <c r="BM39" s="38">
        <v>7</v>
      </c>
      <c r="BN39" s="38"/>
      <c r="BO39" s="38"/>
      <c r="BP39" s="38"/>
      <c r="BQ39" s="38"/>
      <c r="BR39" s="38"/>
      <c r="BS39" s="38"/>
      <c r="BT39" s="58">
        <f t="shared" ref="BT39:BT44" si="16">SUM(BL39:BS39)</f>
        <v>10</v>
      </c>
      <c r="BU39" s="41">
        <v>2</v>
      </c>
      <c r="BV39" s="41">
        <v>2</v>
      </c>
      <c r="BW39" s="41">
        <v>1</v>
      </c>
      <c r="BY39" s="38"/>
      <c r="BZ39" s="38"/>
      <c r="CA39" s="38"/>
      <c r="CB39" s="38"/>
      <c r="CC39" s="38"/>
      <c r="CD39" s="38"/>
      <c r="CE39" s="38">
        <v>1</v>
      </c>
      <c r="CF39" s="38">
        <v>1</v>
      </c>
      <c r="CG39" s="38"/>
      <c r="CH39" s="38"/>
      <c r="CI39" s="38"/>
      <c r="CJ39" s="38"/>
      <c r="CK39" s="38"/>
      <c r="CL39" s="38"/>
      <c r="CM39" s="38"/>
      <c r="CN39" s="38"/>
      <c r="CU39" s="41" t="s">
        <v>465</v>
      </c>
      <c r="CV39" s="60"/>
      <c r="DE39" s="38">
        <v>15</v>
      </c>
      <c r="DF39" s="38">
        <v>1</v>
      </c>
      <c r="DG39" s="38"/>
      <c r="DH39" s="38">
        <v>1</v>
      </c>
      <c r="DI39" s="38">
        <v>1</v>
      </c>
      <c r="DP39" s="41">
        <v>1</v>
      </c>
      <c r="DZ39" s="38">
        <v>1</v>
      </c>
      <c r="EA39" s="38"/>
      <c r="EB39" s="38">
        <v>6</v>
      </c>
      <c r="EI39" s="41">
        <v>1</v>
      </c>
      <c r="ES39" s="38"/>
      <c r="ET39" s="38"/>
      <c r="EU39" s="38"/>
      <c r="EY39" s="38"/>
      <c r="EZ39" s="38"/>
      <c r="FA39" s="38"/>
      <c r="FB39" s="38"/>
      <c r="FC39" s="38"/>
      <c r="FD39" s="38"/>
      <c r="FE39" s="38">
        <v>1</v>
      </c>
      <c r="FF39" s="38"/>
      <c r="FG39" s="38"/>
      <c r="FH39" s="38"/>
      <c r="FI39" s="38"/>
      <c r="FJ39" s="38"/>
      <c r="FK39" s="38"/>
      <c r="FL39" s="38"/>
      <c r="FM39" s="38"/>
      <c r="FN39" s="38"/>
      <c r="FO39" s="41">
        <v>1</v>
      </c>
      <c r="FP39" s="41">
        <v>1</v>
      </c>
      <c r="FQ39" s="41">
        <v>1</v>
      </c>
      <c r="FR39" s="41">
        <v>1</v>
      </c>
      <c r="FS39" s="41">
        <v>1</v>
      </c>
      <c r="FT39" s="41">
        <v>1</v>
      </c>
      <c r="FU39" s="41">
        <v>1</v>
      </c>
      <c r="FV39" s="41">
        <v>1</v>
      </c>
      <c r="FX39" s="41">
        <v>3</v>
      </c>
      <c r="FY39" s="41">
        <v>4</v>
      </c>
      <c r="FZ39" s="41">
        <v>1</v>
      </c>
      <c r="GA39" s="41">
        <v>60</v>
      </c>
      <c r="GB39" s="41">
        <v>3</v>
      </c>
      <c r="GC39" s="41">
        <v>3</v>
      </c>
      <c r="GH39" s="41">
        <v>1</v>
      </c>
      <c r="GI39" s="41">
        <v>3</v>
      </c>
      <c r="GJ39" s="41">
        <v>1</v>
      </c>
      <c r="GK39" s="41">
        <v>15000</v>
      </c>
      <c r="GL39" s="41">
        <v>2</v>
      </c>
      <c r="GM39" s="41">
        <v>2</v>
      </c>
      <c r="GN39" s="41">
        <v>2</v>
      </c>
      <c r="GO39" s="41">
        <v>1</v>
      </c>
      <c r="GR39" s="41">
        <v>1</v>
      </c>
      <c r="GV39" s="41">
        <v>1</v>
      </c>
      <c r="GW39" s="41">
        <v>1</v>
      </c>
      <c r="GX39" s="41">
        <v>1</v>
      </c>
      <c r="HA39" s="41">
        <v>1</v>
      </c>
      <c r="HB39" s="41">
        <v>1</v>
      </c>
      <c r="HG39" s="41">
        <v>1</v>
      </c>
      <c r="HS39" s="60" t="s">
        <v>897</v>
      </c>
      <c r="HT39" s="41">
        <v>2</v>
      </c>
      <c r="HU39" s="41">
        <v>4</v>
      </c>
      <c r="HV39" s="41" t="s">
        <v>502</v>
      </c>
      <c r="HW39" s="41">
        <v>1</v>
      </c>
      <c r="HX39" s="41">
        <v>1</v>
      </c>
      <c r="HZ39" s="41">
        <v>2</v>
      </c>
      <c r="IA39" s="41">
        <v>1</v>
      </c>
      <c r="IB39" s="45"/>
      <c r="IC39" s="41">
        <v>1</v>
      </c>
      <c r="ID39" s="45"/>
      <c r="IE39" s="41">
        <v>1</v>
      </c>
      <c r="IF39" s="41">
        <v>2</v>
      </c>
      <c r="IH39" s="41">
        <v>2</v>
      </c>
    </row>
    <row r="40" spans="1:242" s="41" customFormat="1" ht="28.8">
      <c r="A40" s="54">
        <v>34</v>
      </c>
      <c r="B40" s="38" t="s">
        <v>1172</v>
      </c>
      <c r="C40" s="39" t="s">
        <v>941</v>
      </c>
      <c r="D40" s="41" t="s">
        <v>467</v>
      </c>
      <c r="E40" s="38" t="s">
        <v>468</v>
      </c>
      <c r="F40" s="38" t="s">
        <v>1192</v>
      </c>
      <c r="G40" s="40"/>
      <c r="H40" s="40" t="s">
        <v>1196</v>
      </c>
      <c r="I40" s="40" t="s">
        <v>1197</v>
      </c>
      <c r="J40" s="41" t="s">
        <v>515</v>
      </c>
      <c r="K40" s="42">
        <v>57</v>
      </c>
      <c r="L40" s="41">
        <v>2</v>
      </c>
      <c r="M40" s="41">
        <v>3</v>
      </c>
      <c r="N40" s="41">
        <v>2</v>
      </c>
      <c r="O40" s="41">
        <v>1</v>
      </c>
      <c r="P40" s="41">
        <v>5</v>
      </c>
      <c r="Q40" s="41">
        <v>2</v>
      </c>
      <c r="R40" s="43">
        <v>3</v>
      </c>
      <c r="S40" s="41">
        <v>1</v>
      </c>
      <c r="U40" s="41">
        <v>2</v>
      </c>
      <c r="W40" s="41">
        <v>1</v>
      </c>
      <c r="X40" s="41">
        <v>1</v>
      </c>
      <c r="Y40" s="41">
        <v>1</v>
      </c>
      <c r="Z40" s="41">
        <v>1</v>
      </c>
      <c r="AA40" s="41">
        <v>2</v>
      </c>
      <c r="AC40" s="41">
        <v>1</v>
      </c>
      <c r="AD40" s="41">
        <v>1</v>
      </c>
      <c r="AE40" s="41">
        <v>1</v>
      </c>
      <c r="AF40" s="41">
        <v>1</v>
      </c>
      <c r="AG40" s="41">
        <v>1</v>
      </c>
      <c r="AH40" s="41">
        <v>1</v>
      </c>
      <c r="AI40" s="41">
        <v>1</v>
      </c>
      <c r="AJ40" s="41">
        <v>2</v>
      </c>
      <c r="AK40" s="41">
        <v>1</v>
      </c>
      <c r="AL40" s="41">
        <v>2</v>
      </c>
      <c r="AN40" s="41">
        <v>1</v>
      </c>
      <c r="AO40" s="41">
        <v>1</v>
      </c>
      <c r="AP40" s="41">
        <v>3</v>
      </c>
      <c r="AQ40" s="41">
        <v>3</v>
      </c>
      <c r="AR40" s="41">
        <v>1</v>
      </c>
      <c r="AS40" s="41">
        <f t="shared" si="14"/>
        <v>6.0250000000000004</v>
      </c>
      <c r="AU40" s="41">
        <v>1</v>
      </c>
      <c r="AV40" s="41">
        <v>0.5</v>
      </c>
      <c r="AW40" s="41">
        <v>0.5</v>
      </c>
      <c r="AX40" s="41">
        <v>0.5</v>
      </c>
      <c r="AY40" s="41">
        <v>0.7</v>
      </c>
      <c r="AZ40" s="41">
        <v>0.2</v>
      </c>
      <c r="BC40" s="41">
        <v>2.5000000000000001E-2</v>
      </c>
      <c r="BD40" s="41">
        <v>0.5</v>
      </c>
      <c r="BE40" s="41">
        <v>0.7</v>
      </c>
      <c r="BG40" s="41">
        <v>0.4</v>
      </c>
      <c r="BH40" s="41">
        <v>1</v>
      </c>
      <c r="BI40" s="44"/>
      <c r="BJ40" s="44">
        <f t="shared" si="10"/>
        <v>6.0250000000000004</v>
      </c>
      <c r="BK40" s="58">
        <f t="shared" si="15"/>
        <v>6.8</v>
      </c>
      <c r="BL40" s="38">
        <v>1.8</v>
      </c>
      <c r="BM40" s="38">
        <v>5</v>
      </c>
      <c r="BN40" s="38"/>
      <c r="BO40" s="38"/>
      <c r="BP40" s="38"/>
      <c r="BQ40" s="38"/>
      <c r="BR40" s="38"/>
      <c r="BS40" s="38"/>
      <c r="BT40" s="58">
        <f t="shared" si="16"/>
        <v>6.8</v>
      </c>
      <c r="BU40" s="41">
        <v>2</v>
      </c>
      <c r="BV40" s="41">
        <v>2</v>
      </c>
      <c r="BW40" s="41">
        <v>1</v>
      </c>
      <c r="BY40" s="38"/>
      <c r="BZ40" s="38"/>
      <c r="CA40" s="38"/>
      <c r="CB40" s="38"/>
      <c r="CC40" s="38"/>
      <c r="CD40" s="38"/>
      <c r="CE40" s="38">
        <v>1</v>
      </c>
      <c r="CF40" s="38">
        <v>1</v>
      </c>
      <c r="CG40" s="38"/>
      <c r="CH40" s="38"/>
      <c r="CI40" s="38"/>
      <c r="CJ40" s="38"/>
      <c r="CK40" s="38"/>
      <c r="CL40" s="38"/>
      <c r="CM40" s="38"/>
      <c r="CN40" s="38"/>
      <c r="CU40" s="41" t="s">
        <v>465</v>
      </c>
      <c r="CV40" s="60"/>
      <c r="DE40" s="38">
        <v>15</v>
      </c>
      <c r="DF40" s="38">
        <v>1</v>
      </c>
      <c r="DG40" s="38"/>
      <c r="DH40" s="38">
        <v>1</v>
      </c>
      <c r="DI40" s="38">
        <v>1</v>
      </c>
      <c r="DP40" s="41">
        <v>1</v>
      </c>
      <c r="DZ40" s="38">
        <v>1</v>
      </c>
      <c r="EA40" s="38"/>
      <c r="EB40" s="38">
        <v>6</v>
      </c>
      <c r="EI40" s="41">
        <v>1</v>
      </c>
      <c r="ES40" s="38"/>
      <c r="ET40" s="38"/>
      <c r="EU40" s="38"/>
      <c r="EY40" s="38"/>
      <c r="EZ40" s="38"/>
      <c r="FA40" s="38"/>
      <c r="FB40" s="38"/>
      <c r="FC40" s="38"/>
      <c r="FD40" s="38"/>
      <c r="FE40" s="38">
        <v>1</v>
      </c>
      <c r="FF40" s="38"/>
      <c r="FG40" s="38"/>
      <c r="FH40" s="38"/>
      <c r="FI40" s="38"/>
      <c r="FJ40" s="38"/>
      <c r="FK40" s="38"/>
      <c r="FL40" s="38"/>
      <c r="FM40" s="38"/>
      <c r="FN40" s="38"/>
      <c r="FO40" s="41">
        <v>1</v>
      </c>
      <c r="FP40" s="41">
        <v>1</v>
      </c>
      <c r="FQ40" s="41">
        <v>1</v>
      </c>
      <c r="FR40" s="41">
        <v>1</v>
      </c>
      <c r="FS40" s="41">
        <v>1</v>
      </c>
      <c r="FT40" s="41">
        <v>1</v>
      </c>
      <c r="FU40" s="41">
        <v>1</v>
      </c>
      <c r="FV40" s="41">
        <v>1</v>
      </c>
      <c r="FX40" s="41">
        <v>3</v>
      </c>
      <c r="FY40" s="41">
        <v>4</v>
      </c>
      <c r="FZ40" s="41">
        <v>1</v>
      </c>
      <c r="GA40" s="41">
        <v>60</v>
      </c>
      <c r="GB40" s="41">
        <v>3</v>
      </c>
      <c r="GC40" s="41">
        <v>3</v>
      </c>
      <c r="GH40" s="41">
        <v>1</v>
      </c>
      <c r="GI40" s="41">
        <v>3</v>
      </c>
      <c r="GJ40" s="41">
        <v>1</v>
      </c>
      <c r="GK40" s="41">
        <v>25000</v>
      </c>
      <c r="GL40" s="41">
        <v>2</v>
      </c>
      <c r="GM40" s="41">
        <v>2</v>
      </c>
      <c r="GN40" s="41">
        <v>2</v>
      </c>
      <c r="GO40" s="41">
        <v>1</v>
      </c>
      <c r="GR40" s="41">
        <v>1</v>
      </c>
      <c r="GU40" s="41">
        <v>1</v>
      </c>
      <c r="GW40" s="41">
        <v>1</v>
      </c>
      <c r="GX40" s="41">
        <v>1</v>
      </c>
      <c r="HA40" s="41">
        <v>1</v>
      </c>
      <c r="HE40" s="41">
        <v>1</v>
      </c>
      <c r="HF40" s="41">
        <v>1</v>
      </c>
      <c r="HM40" s="41">
        <v>1</v>
      </c>
      <c r="HS40" s="60" t="s">
        <v>897</v>
      </c>
      <c r="HT40" s="41">
        <v>2</v>
      </c>
      <c r="HU40" s="41">
        <v>2</v>
      </c>
      <c r="HV40" s="41" t="s">
        <v>502</v>
      </c>
      <c r="HW40" s="41">
        <v>1</v>
      </c>
      <c r="HX40" s="41">
        <v>1</v>
      </c>
      <c r="HZ40" s="41">
        <v>3</v>
      </c>
      <c r="IA40" s="41">
        <v>2</v>
      </c>
      <c r="IB40" s="45"/>
      <c r="IC40" s="41">
        <v>2</v>
      </c>
      <c r="ID40" s="45"/>
      <c r="IE40" s="41">
        <v>1</v>
      </c>
      <c r="IF40" s="41">
        <v>2</v>
      </c>
      <c r="IH40" s="41">
        <v>2</v>
      </c>
    </row>
    <row r="41" spans="1:242" s="41" customFormat="1" ht="28.8">
      <c r="A41" s="54">
        <v>35</v>
      </c>
      <c r="B41" s="38" t="s">
        <v>1172</v>
      </c>
      <c r="C41" s="39" t="s">
        <v>941</v>
      </c>
      <c r="D41" s="41" t="s">
        <v>467</v>
      </c>
      <c r="E41" s="38" t="s">
        <v>468</v>
      </c>
      <c r="F41" s="38" t="s">
        <v>1192</v>
      </c>
      <c r="G41" s="40"/>
      <c r="H41" s="40" t="s">
        <v>1198</v>
      </c>
      <c r="I41" s="40" t="s">
        <v>1199</v>
      </c>
      <c r="J41" s="41" t="s">
        <v>1200</v>
      </c>
      <c r="K41" s="42">
        <v>60</v>
      </c>
      <c r="L41" s="41">
        <v>1</v>
      </c>
      <c r="M41" s="41">
        <v>6</v>
      </c>
      <c r="N41" s="41">
        <v>7</v>
      </c>
      <c r="O41" s="41">
        <v>1</v>
      </c>
      <c r="P41" s="41">
        <v>5</v>
      </c>
      <c r="Q41" s="41">
        <v>3</v>
      </c>
      <c r="R41" s="43">
        <v>2</v>
      </c>
      <c r="S41" s="41">
        <v>1</v>
      </c>
      <c r="U41" s="41">
        <v>2</v>
      </c>
      <c r="W41" s="41">
        <v>1</v>
      </c>
      <c r="X41" s="41">
        <v>1</v>
      </c>
      <c r="Y41" s="41">
        <v>1</v>
      </c>
      <c r="Z41" s="41">
        <v>1</v>
      </c>
      <c r="AA41" s="41">
        <v>1</v>
      </c>
      <c r="AB41" s="41">
        <v>1</v>
      </c>
      <c r="AC41" s="41">
        <v>1</v>
      </c>
      <c r="AD41" s="41">
        <v>1</v>
      </c>
      <c r="AE41" s="41">
        <v>1</v>
      </c>
      <c r="AF41" s="41">
        <v>1</v>
      </c>
      <c r="AG41" s="41">
        <v>1</v>
      </c>
      <c r="AH41" s="41">
        <v>1</v>
      </c>
      <c r="AI41" s="41">
        <v>1</v>
      </c>
      <c r="AJ41" s="41">
        <v>2</v>
      </c>
      <c r="AK41" s="41">
        <v>1</v>
      </c>
      <c r="AL41" s="41">
        <v>2</v>
      </c>
      <c r="AN41" s="41">
        <v>1</v>
      </c>
      <c r="AO41" s="41">
        <v>1</v>
      </c>
      <c r="AP41" s="41">
        <v>4</v>
      </c>
      <c r="AQ41" s="41">
        <v>3</v>
      </c>
      <c r="AR41" s="41">
        <v>1</v>
      </c>
      <c r="AS41" s="41">
        <f t="shared" si="14"/>
        <v>5.125</v>
      </c>
      <c r="AU41" s="41">
        <v>1</v>
      </c>
      <c r="AV41" s="41">
        <v>0.5</v>
      </c>
      <c r="AW41" s="41">
        <v>0.5</v>
      </c>
      <c r="AX41" s="41">
        <v>0.4</v>
      </c>
      <c r="AY41" s="41">
        <v>0.6</v>
      </c>
      <c r="AZ41" s="41">
        <v>0.4</v>
      </c>
      <c r="BC41" s="41">
        <v>2.5000000000000001E-2</v>
      </c>
      <c r="BD41" s="41">
        <v>0.5</v>
      </c>
      <c r="BG41" s="41">
        <v>0.2</v>
      </c>
      <c r="BH41" s="41">
        <v>1</v>
      </c>
      <c r="BI41" s="44"/>
      <c r="BJ41" s="44">
        <f t="shared" si="10"/>
        <v>5.125</v>
      </c>
      <c r="BK41" s="58">
        <f t="shared" si="15"/>
        <v>5.5</v>
      </c>
      <c r="BL41" s="38">
        <v>1.5</v>
      </c>
      <c r="BM41" s="38"/>
      <c r="BN41" s="38">
        <v>4</v>
      </c>
      <c r="BO41" s="38"/>
      <c r="BP41" s="38"/>
      <c r="BQ41" s="38"/>
      <c r="BR41" s="38"/>
      <c r="BS41" s="38"/>
      <c r="BT41" s="58">
        <f t="shared" si="16"/>
        <v>5.5</v>
      </c>
      <c r="BU41" s="41">
        <v>2</v>
      </c>
      <c r="BV41" s="41">
        <v>2</v>
      </c>
      <c r="BW41" s="41">
        <v>1</v>
      </c>
      <c r="BY41" s="38"/>
      <c r="BZ41" s="38"/>
      <c r="CA41" s="38"/>
      <c r="CB41" s="38"/>
      <c r="CC41" s="38"/>
      <c r="CD41" s="38"/>
      <c r="CE41" s="38">
        <v>1</v>
      </c>
      <c r="CF41" s="38">
        <v>1</v>
      </c>
      <c r="CG41" s="38"/>
      <c r="CH41" s="38"/>
      <c r="CI41" s="38"/>
      <c r="CJ41" s="38"/>
      <c r="CK41" s="38"/>
      <c r="CL41" s="38"/>
      <c r="CM41" s="38"/>
      <c r="CN41" s="38"/>
      <c r="CU41" s="41" t="s">
        <v>465</v>
      </c>
      <c r="CV41" s="60"/>
      <c r="DE41" s="38">
        <v>16</v>
      </c>
      <c r="DF41" s="38">
        <v>1</v>
      </c>
      <c r="DG41" s="38"/>
      <c r="DH41" s="38">
        <v>1</v>
      </c>
      <c r="DI41" s="38">
        <v>1</v>
      </c>
      <c r="DP41" s="41">
        <v>1</v>
      </c>
      <c r="DZ41" s="38">
        <v>1</v>
      </c>
      <c r="EA41" s="38"/>
      <c r="EB41" s="38">
        <v>7</v>
      </c>
      <c r="EI41" s="41">
        <v>1</v>
      </c>
      <c r="ES41" s="38"/>
      <c r="ET41" s="38"/>
      <c r="EU41" s="38"/>
      <c r="EY41" s="38"/>
      <c r="EZ41" s="38"/>
      <c r="FA41" s="38"/>
      <c r="FB41" s="38"/>
      <c r="FC41" s="38"/>
      <c r="FD41" s="38"/>
      <c r="FE41" s="38">
        <v>1</v>
      </c>
      <c r="FF41" s="38"/>
      <c r="FG41" s="38"/>
      <c r="FH41" s="38"/>
      <c r="FI41" s="38"/>
      <c r="FJ41" s="38"/>
      <c r="FK41" s="38"/>
      <c r="FL41" s="38"/>
      <c r="FM41" s="38"/>
      <c r="FN41" s="38"/>
      <c r="FO41" s="41">
        <v>1</v>
      </c>
      <c r="FP41" s="41">
        <v>1</v>
      </c>
      <c r="FQ41" s="41">
        <v>1</v>
      </c>
      <c r="FR41" s="41">
        <v>1</v>
      </c>
      <c r="FS41" s="41">
        <v>1</v>
      </c>
      <c r="FT41" s="41">
        <v>1</v>
      </c>
      <c r="FU41" s="41">
        <v>1</v>
      </c>
      <c r="FV41" s="41">
        <v>1</v>
      </c>
      <c r="FX41" s="41">
        <v>3</v>
      </c>
      <c r="FY41" s="41">
        <v>3</v>
      </c>
      <c r="FZ41" s="41">
        <v>1</v>
      </c>
      <c r="GA41" s="41">
        <v>60</v>
      </c>
      <c r="GB41" s="41">
        <v>3</v>
      </c>
      <c r="GC41" s="41">
        <v>3</v>
      </c>
      <c r="GH41" s="41">
        <v>1</v>
      </c>
      <c r="GI41" s="41">
        <v>3</v>
      </c>
      <c r="GJ41" s="41">
        <v>1</v>
      </c>
      <c r="GK41" s="41">
        <v>25000</v>
      </c>
      <c r="GL41" s="41">
        <v>2</v>
      </c>
      <c r="GM41" s="41">
        <v>2</v>
      </c>
      <c r="GN41" s="41">
        <v>2</v>
      </c>
      <c r="GO41" s="41">
        <v>1</v>
      </c>
      <c r="GR41" s="41">
        <v>1</v>
      </c>
      <c r="GV41" s="41">
        <v>1</v>
      </c>
      <c r="GW41" s="41">
        <v>1</v>
      </c>
      <c r="GX41" s="41">
        <v>1</v>
      </c>
      <c r="HA41" s="41">
        <v>1</v>
      </c>
      <c r="HB41" s="41">
        <v>1</v>
      </c>
      <c r="HH41" s="41">
        <v>1</v>
      </c>
      <c r="HM41" s="41">
        <v>1</v>
      </c>
      <c r="HS41" s="60" t="s">
        <v>897</v>
      </c>
      <c r="HT41" s="41">
        <v>2</v>
      </c>
      <c r="HU41" s="41">
        <v>2</v>
      </c>
      <c r="HV41" s="41" t="s">
        <v>502</v>
      </c>
      <c r="HW41" s="41">
        <v>1</v>
      </c>
      <c r="HX41" s="41">
        <v>1</v>
      </c>
      <c r="HZ41" s="41">
        <v>2</v>
      </c>
      <c r="IA41" s="41">
        <v>1</v>
      </c>
      <c r="IB41" s="45"/>
      <c r="IC41" s="41">
        <v>2</v>
      </c>
      <c r="ID41" s="45"/>
      <c r="IE41" s="41">
        <v>1</v>
      </c>
      <c r="IF41" s="41">
        <v>7</v>
      </c>
      <c r="IH41" s="41">
        <v>2</v>
      </c>
    </row>
    <row r="42" spans="1:242" s="41" customFormat="1" ht="28.8">
      <c r="A42" s="54">
        <v>36</v>
      </c>
      <c r="B42" s="38" t="s">
        <v>1172</v>
      </c>
      <c r="C42" s="39" t="s">
        <v>941</v>
      </c>
      <c r="D42" s="41" t="s">
        <v>467</v>
      </c>
      <c r="E42" s="38" t="s">
        <v>468</v>
      </c>
      <c r="F42" s="38" t="s">
        <v>1192</v>
      </c>
      <c r="G42" s="40"/>
      <c r="H42" s="40" t="s">
        <v>1201</v>
      </c>
      <c r="I42" s="40" t="s">
        <v>1202</v>
      </c>
      <c r="J42" s="41" t="s">
        <v>1203</v>
      </c>
      <c r="K42" s="42">
        <v>50</v>
      </c>
      <c r="L42" s="41">
        <v>1</v>
      </c>
      <c r="M42" s="41">
        <v>3</v>
      </c>
      <c r="N42" s="41">
        <v>2</v>
      </c>
      <c r="O42" s="41">
        <v>1</v>
      </c>
      <c r="P42" s="41">
        <v>4</v>
      </c>
      <c r="Q42" s="41">
        <v>3</v>
      </c>
      <c r="R42" s="43">
        <v>1</v>
      </c>
      <c r="S42" s="41">
        <v>1</v>
      </c>
      <c r="U42" s="41">
        <v>2</v>
      </c>
      <c r="W42" s="41">
        <v>1</v>
      </c>
      <c r="X42" s="41">
        <v>1</v>
      </c>
      <c r="Y42" s="41">
        <v>1</v>
      </c>
      <c r="Z42" s="41">
        <v>1</v>
      </c>
      <c r="AA42" s="41">
        <v>2</v>
      </c>
      <c r="AC42" s="41">
        <v>1</v>
      </c>
      <c r="AD42" s="41">
        <v>1</v>
      </c>
      <c r="AE42" s="41">
        <v>2</v>
      </c>
      <c r="AG42" s="41">
        <v>1</v>
      </c>
      <c r="AH42" s="41">
        <v>1</v>
      </c>
      <c r="AI42" s="41">
        <v>1</v>
      </c>
      <c r="AJ42" s="41">
        <v>2</v>
      </c>
      <c r="AK42" s="41">
        <v>1</v>
      </c>
      <c r="AL42" s="41">
        <v>2</v>
      </c>
      <c r="AN42" s="41">
        <v>1</v>
      </c>
      <c r="AO42" s="41">
        <v>1</v>
      </c>
      <c r="AP42" s="41">
        <v>3</v>
      </c>
      <c r="AQ42" s="41">
        <v>3</v>
      </c>
      <c r="AR42" s="41">
        <v>1</v>
      </c>
      <c r="AS42" s="41">
        <f t="shared" si="14"/>
        <v>5.12</v>
      </c>
      <c r="AU42" s="41">
        <v>1</v>
      </c>
      <c r="AV42" s="41">
        <v>0.5</v>
      </c>
      <c r="AW42" s="41">
        <v>0.5</v>
      </c>
      <c r="AX42" s="41">
        <v>0.4</v>
      </c>
      <c r="AY42" s="41">
        <v>0.4</v>
      </c>
      <c r="AZ42" s="41">
        <v>0.2</v>
      </c>
      <c r="BC42" s="41">
        <v>0.02</v>
      </c>
      <c r="BD42" s="41">
        <v>0.5</v>
      </c>
      <c r="BE42" s="41">
        <v>0.5</v>
      </c>
      <c r="BG42" s="41">
        <v>0.4</v>
      </c>
      <c r="BH42" s="41">
        <v>0.7</v>
      </c>
      <c r="BI42" s="44"/>
      <c r="BJ42" s="44">
        <f t="shared" si="10"/>
        <v>5.12</v>
      </c>
      <c r="BK42" s="58">
        <f t="shared" si="15"/>
        <v>6.5</v>
      </c>
      <c r="BL42" s="38">
        <v>2.5</v>
      </c>
      <c r="BM42" s="38">
        <v>4</v>
      </c>
      <c r="BN42" s="38"/>
      <c r="BO42" s="38"/>
      <c r="BP42" s="38"/>
      <c r="BQ42" s="38"/>
      <c r="BR42" s="38"/>
      <c r="BS42" s="38"/>
      <c r="BT42" s="58">
        <f t="shared" si="16"/>
        <v>6.5</v>
      </c>
      <c r="BU42" s="41">
        <v>2</v>
      </c>
      <c r="BV42" s="41">
        <v>2</v>
      </c>
      <c r="BW42" s="41">
        <v>1</v>
      </c>
      <c r="BY42" s="38"/>
      <c r="BZ42" s="38"/>
      <c r="CA42" s="38"/>
      <c r="CB42" s="38"/>
      <c r="CC42" s="38"/>
      <c r="CD42" s="38"/>
      <c r="CE42" s="38">
        <v>1</v>
      </c>
      <c r="CF42" s="38">
        <v>1</v>
      </c>
      <c r="CG42" s="38"/>
      <c r="CH42" s="38"/>
      <c r="CI42" s="38"/>
      <c r="CJ42" s="38"/>
      <c r="CK42" s="38"/>
      <c r="CL42" s="38"/>
      <c r="CM42" s="38"/>
      <c r="CN42" s="38"/>
      <c r="CU42" s="41" t="s">
        <v>465</v>
      </c>
      <c r="CV42" s="60"/>
      <c r="DE42" s="38">
        <v>10</v>
      </c>
      <c r="DF42" s="38">
        <v>1</v>
      </c>
      <c r="DG42" s="38"/>
      <c r="DH42" s="38">
        <v>1</v>
      </c>
      <c r="DI42" s="38">
        <v>1</v>
      </c>
      <c r="DP42" s="41">
        <v>1</v>
      </c>
      <c r="DZ42" s="38">
        <v>1</v>
      </c>
      <c r="EA42" s="38"/>
      <c r="EB42" s="38">
        <v>6</v>
      </c>
      <c r="EI42" s="41">
        <v>1</v>
      </c>
      <c r="ES42" s="38"/>
      <c r="ET42" s="38"/>
      <c r="EU42" s="38"/>
      <c r="EY42" s="38"/>
      <c r="EZ42" s="38"/>
      <c r="FA42" s="38"/>
      <c r="FB42" s="38"/>
      <c r="FC42" s="38"/>
      <c r="FD42" s="38"/>
      <c r="FE42" s="38">
        <v>1</v>
      </c>
      <c r="FF42" s="38"/>
      <c r="FG42" s="38"/>
      <c r="FH42" s="38"/>
      <c r="FI42" s="38"/>
      <c r="FJ42" s="38"/>
      <c r="FK42" s="38"/>
      <c r="FL42" s="38"/>
      <c r="FM42" s="38"/>
      <c r="FN42" s="38"/>
      <c r="FO42" s="41">
        <v>1</v>
      </c>
      <c r="FP42" s="41">
        <v>1</v>
      </c>
      <c r="FQ42" s="41">
        <v>1</v>
      </c>
      <c r="FR42" s="41">
        <v>1</v>
      </c>
      <c r="FS42" s="41">
        <v>1</v>
      </c>
      <c r="FT42" s="41">
        <v>1</v>
      </c>
      <c r="FU42" s="41">
        <v>1</v>
      </c>
      <c r="FV42" s="41">
        <v>1</v>
      </c>
      <c r="FX42" s="41">
        <v>3</v>
      </c>
      <c r="FY42" s="41">
        <v>4</v>
      </c>
      <c r="FZ42" s="41">
        <v>1</v>
      </c>
      <c r="GA42" s="41">
        <v>60</v>
      </c>
      <c r="GB42" s="41">
        <v>3</v>
      </c>
      <c r="GC42" s="41">
        <v>3</v>
      </c>
      <c r="GH42" s="41">
        <v>1</v>
      </c>
      <c r="GI42" s="41">
        <v>3</v>
      </c>
      <c r="GJ42" s="41">
        <v>1</v>
      </c>
      <c r="GK42" s="41">
        <v>20000</v>
      </c>
      <c r="GL42" s="41">
        <v>2</v>
      </c>
      <c r="GM42" s="41">
        <v>2</v>
      </c>
      <c r="GN42" s="41">
        <v>2</v>
      </c>
      <c r="GO42" s="41">
        <v>1</v>
      </c>
      <c r="GR42" s="41">
        <v>1</v>
      </c>
      <c r="GV42" s="41">
        <v>1</v>
      </c>
      <c r="GW42" s="41">
        <v>1</v>
      </c>
      <c r="GX42" s="41">
        <v>1</v>
      </c>
      <c r="HB42" s="41">
        <v>1</v>
      </c>
      <c r="HE42" s="41">
        <v>1</v>
      </c>
      <c r="HG42" s="41">
        <v>1</v>
      </c>
      <c r="HM42" s="41">
        <v>1</v>
      </c>
      <c r="HS42" s="60" t="s">
        <v>897</v>
      </c>
      <c r="HT42" s="41">
        <v>2</v>
      </c>
      <c r="HU42" s="41">
        <v>2</v>
      </c>
      <c r="HV42" s="41" t="s">
        <v>1204</v>
      </c>
      <c r="HW42" s="41">
        <v>1</v>
      </c>
      <c r="HX42" s="41">
        <v>1</v>
      </c>
      <c r="HZ42" s="41">
        <v>3</v>
      </c>
      <c r="IA42" s="41">
        <v>2</v>
      </c>
      <c r="IB42" s="45"/>
      <c r="IC42" s="41">
        <v>2</v>
      </c>
      <c r="ID42" s="45"/>
      <c r="IE42" s="41">
        <v>1</v>
      </c>
      <c r="IF42" s="41">
        <v>6</v>
      </c>
      <c r="IH42" s="41">
        <v>2</v>
      </c>
    </row>
    <row r="43" spans="1:242" s="41" customFormat="1" ht="28.8">
      <c r="A43" s="54">
        <v>37</v>
      </c>
      <c r="B43" s="38" t="s">
        <v>1172</v>
      </c>
      <c r="C43" s="39" t="s">
        <v>941</v>
      </c>
      <c r="D43" s="41" t="s">
        <v>467</v>
      </c>
      <c r="E43" s="38" t="s">
        <v>468</v>
      </c>
      <c r="F43" s="38" t="s">
        <v>1192</v>
      </c>
      <c r="G43" s="40"/>
      <c r="H43" s="40" t="s">
        <v>1205</v>
      </c>
      <c r="I43" s="40" t="s">
        <v>1206</v>
      </c>
      <c r="J43" s="41" t="s">
        <v>1207</v>
      </c>
      <c r="K43" s="42">
        <v>49</v>
      </c>
      <c r="L43" s="41">
        <v>2</v>
      </c>
      <c r="M43" s="41">
        <v>3</v>
      </c>
      <c r="N43" s="41">
        <v>2</v>
      </c>
      <c r="O43" s="41">
        <v>2</v>
      </c>
      <c r="P43" s="41">
        <v>5</v>
      </c>
      <c r="Q43" s="41">
        <v>2</v>
      </c>
      <c r="R43" s="43">
        <v>3</v>
      </c>
      <c r="S43" s="41">
        <v>1</v>
      </c>
      <c r="U43" s="41">
        <v>2</v>
      </c>
      <c r="W43" s="41">
        <v>1</v>
      </c>
      <c r="X43" s="41">
        <v>1</v>
      </c>
      <c r="Y43" s="41">
        <v>1</v>
      </c>
      <c r="Z43" s="41">
        <v>1</v>
      </c>
      <c r="AA43" s="41">
        <v>1</v>
      </c>
      <c r="AB43" s="41">
        <v>1</v>
      </c>
      <c r="AC43" s="41">
        <v>1</v>
      </c>
      <c r="AD43" s="41">
        <v>1</v>
      </c>
      <c r="AE43" s="41">
        <v>1</v>
      </c>
      <c r="AF43" s="41">
        <v>1</v>
      </c>
      <c r="AG43" s="41">
        <v>2</v>
      </c>
      <c r="AI43" s="41">
        <v>1</v>
      </c>
      <c r="AJ43" s="41">
        <v>1</v>
      </c>
      <c r="AK43" s="41">
        <v>1</v>
      </c>
      <c r="AL43" s="41">
        <v>2</v>
      </c>
      <c r="AN43" s="41">
        <v>1</v>
      </c>
      <c r="AO43" s="41">
        <v>1</v>
      </c>
      <c r="AP43" s="41">
        <v>3</v>
      </c>
      <c r="AQ43" s="41">
        <v>3</v>
      </c>
      <c r="AR43" s="41">
        <v>1</v>
      </c>
      <c r="AS43" s="41">
        <f t="shared" si="14"/>
        <v>5.5250000000000004</v>
      </c>
      <c r="AU43" s="41">
        <v>1</v>
      </c>
      <c r="AV43" s="41">
        <v>0.4</v>
      </c>
      <c r="AW43" s="41">
        <v>0.4</v>
      </c>
      <c r="AX43" s="41">
        <v>0.4</v>
      </c>
      <c r="AY43" s="41">
        <v>0.5</v>
      </c>
      <c r="AZ43" s="41">
        <v>0.5</v>
      </c>
      <c r="BC43" s="41">
        <v>2.5000000000000001E-2</v>
      </c>
      <c r="BD43" s="41">
        <v>0.4</v>
      </c>
      <c r="BE43" s="41">
        <v>0.5</v>
      </c>
      <c r="BG43" s="41">
        <v>0.4</v>
      </c>
      <c r="BH43" s="41">
        <v>1</v>
      </c>
      <c r="BI43" s="44"/>
      <c r="BJ43" s="44">
        <f t="shared" si="10"/>
        <v>5.5250000000000004</v>
      </c>
      <c r="BK43" s="58">
        <f t="shared" si="15"/>
        <v>7</v>
      </c>
      <c r="BL43" s="38">
        <v>3</v>
      </c>
      <c r="BM43" s="38">
        <v>4</v>
      </c>
      <c r="BN43" s="38"/>
      <c r="BO43" s="38"/>
      <c r="BP43" s="38"/>
      <c r="BQ43" s="38"/>
      <c r="BR43" s="38"/>
      <c r="BS43" s="38"/>
      <c r="BT43" s="58">
        <f t="shared" si="16"/>
        <v>7</v>
      </c>
      <c r="BU43" s="41">
        <v>2</v>
      </c>
      <c r="BV43" s="41">
        <v>2</v>
      </c>
      <c r="BW43" s="41">
        <v>1</v>
      </c>
      <c r="BY43" s="38"/>
      <c r="BZ43" s="38"/>
      <c r="CA43" s="38"/>
      <c r="CB43" s="38"/>
      <c r="CC43" s="38"/>
      <c r="CD43" s="38"/>
      <c r="CE43" s="38">
        <v>1</v>
      </c>
      <c r="CF43" s="38">
        <v>1</v>
      </c>
      <c r="CG43" s="38"/>
      <c r="CH43" s="38"/>
      <c r="CI43" s="38"/>
      <c r="CJ43" s="38"/>
      <c r="CK43" s="38"/>
      <c r="CL43" s="38"/>
      <c r="CM43" s="38"/>
      <c r="CN43" s="38"/>
      <c r="CU43" s="41" t="s">
        <v>465</v>
      </c>
      <c r="CV43" s="60"/>
      <c r="DE43" s="38">
        <v>10</v>
      </c>
      <c r="DF43" s="38">
        <v>1</v>
      </c>
      <c r="DG43" s="38"/>
      <c r="DH43" s="38">
        <v>1</v>
      </c>
      <c r="DI43" s="38">
        <v>1</v>
      </c>
      <c r="DP43" s="41">
        <v>1</v>
      </c>
      <c r="DZ43" s="38">
        <v>1</v>
      </c>
      <c r="EA43" s="38"/>
      <c r="EB43" s="38">
        <v>6</v>
      </c>
      <c r="EI43" s="41">
        <v>1</v>
      </c>
      <c r="ES43" s="38"/>
      <c r="ET43" s="38"/>
      <c r="EU43" s="38"/>
      <c r="EY43" s="38"/>
      <c r="EZ43" s="38"/>
      <c r="FA43" s="38"/>
      <c r="FB43" s="38"/>
      <c r="FC43" s="38"/>
      <c r="FD43" s="38"/>
      <c r="FE43" s="38">
        <v>1</v>
      </c>
      <c r="FF43" s="38"/>
      <c r="FG43" s="38"/>
      <c r="FH43" s="38"/>
      <c r="FI43" s="38"/>
      <c r="FJ43" s="38"/>
      <c r="FK43" s="38"/>
      <c r="FL43" s="38"/>
      <c r="FM43" s="38"/>
      <c r="FN43" s="38"/>
      <c r="FO43" s="41">
        <v>1</v>
      </c>
      <c r="FP43" s="41">
        <v>1</v>
      </c>
      <c r="FQ43" s="41">
        <v>1</v>
      </c>
      <c r="FR43" s="41">
        <v>1</v>
      </c>
      <c r="FS43" s="41">
        <v>1</v>
      </c>
      <c r="FT43" s="41">
        <v>1</v>
      </c>
      <c r="FU43" s="41">
        <v>2</v>
      </c>
      <c r="FV43" s="41">
        <v>1</v>
      </c>
      <c r="FX43" s="41">
        <v>3</v>
      </c>
      <c r="FY43" s="41">
        <v>3</v>
      </c>
      <c r="FZ43" s="41">
        <v>1</v>
      </c>
      <c r="GA43" s="41">
        <v>60</v>
      </c>
      <c r="GB43" s="41">
        <v>3</v>
      </c>
      <c r="GC43" s="41">
        <v>3</v>
      </c>
      <c r="GH43" s="41">
        <v>1</v>
      </c>
      <c r="GI43" s="41">
        <v>3</v>
      </c>
      <c r="GJ43" s="41">
        <v>1</v>
      </c>
      <c r="GK43" s="41">
        <v>25000</v>
      </c>
      <c r="GL43" s="41">
        <v>2</v>
      </c>
      <c r="GM43" s="41">
        <v>2</v>
      </c>
      <c r="GN43" s="41">
        <v>2</v>
      </c>
      <c r="GO43" s="41">
        <v>1</v>
      </c>
      <c r="GR43" s="41">
        <v>1</v>
      </c>
      <c r="GU43" s="41">
        <v>1</v>
      </c>
      <c r="GV43" s="41">
        <v>1</v>
      </c>
      <c r="GX43" s="41">
        <v>1</v>
      </c>
      <c r="HA43" s="41">
        <v>1</v>
      </c>
      <c r="HB43" s="41">
        <v>1</v>
      </c>
      <c r="HH43" s="41">
        <v>1</v>
      </c>
      <c r="HM43" s="41">
        <v>1</v>
      </c>
      <c r="HS43" s="60" t="s">
        <v>897</v>
      </c>
      <c r="HT43" s="41">
        <v>2</v>
      </c>
      <c r="HU43" s="41">
        <v>2</v>
      </c>
      <c r="HV43" s="41" t="s">
        <v>502</v>
      </c>
      <c r="HW43" s="41">
        <v>1</v>
      </c>
      <c r="HX43" s="41">
        <v>1</v>
      </c>
      <c r="HZ43" s="41">
        <v>3</v>
      </c>
      <c r="IA43" s="41">
        <v>2</v>
      </c>
      <c r="IB43" s="45"/>
      <c r="IC43" s="41">
        <v>2</v>
      </c>
      <c r="ID43" s="45"/>
      <c r="IE43" s="41">
        <v>1</v>
      </c>
      <c r="IF43" s="41">
        <v>7</v>
      </c>
      <c r="IH43" s="41">
        <v>2</v>
      </c>
    </row>
    <row r="44" spans="1:242" s="41" customFormat="1" ht="28.8">
      <c r="A44" s="54">
        <v>38</v>
      </c>
      <c r="B44" s="38" t="s">
        <v>1172</v>
      </c>
      <c r="C44" s="39" t="s">
        <v>941</v>
      </c>
      <c r="D44" s="41" t="s">
        <v>467</v>
      </c>
      <c r="E44" s="38" t="s">
        <v>468</v>
      </c>
      <c r="F44" s="38" t="s">
        <v>1192</v>
      </c>
      <c r="G44" s="40"/>
      <c r="H44" s="40" t="s">
        <v>1208</v>
      </c>
      <c r="I44" s="40" t="s">
        <v>1209</v>
      </c>
      <c r="J44" s="41" t="s">
        <v>1210</v>
      </c>
      <c r="K44" s="42">
        <v>44</v>
      </c>
      <c r="L44" s="41">
        <v>2</v>
      </c>
      <c r="M44" s="41">
        <v>3</v>
      </c>
      <c r="N44" s="41">
        <v>2</v>
      </c>
      <c r="O44" s="41">
        <v>1</v>
      </c>
      <c r="P44" s="41">
        <v>3</v>
      </c>
      <c r="Q44" s="41">
        <v>1</v>
      </c>
      <c r="R44" s="43">
        <v>2</v>
      </c>
      <c r="S44" s="41">
        <v>1</v>
      </c>
      <c r="U44" s="41">
        <v>2</v>
      </c>
      <c r="W44" s="41">
        <v>1</v>
      </c>
      <c r="X44" s="41">
        <v>1</v>
      </c>
      <c r="Y44" s="41">
        <v>1</v>
      </c>
      <c r="Z44" s="41">
        <v>1</v>
      </c>
      <c r="AA44" s="41">
        <v>2</v>
      </c>
      <c r="AC44" s="41">
        <v>1</v>
      </c>
      <c r="AD44" s="41">
        <v>1</v>
      </c>
      <c r="AE44" s="41">
        <v>2</v>
      </c>
      <c r="AG44" s="41">
        <v>1</v>
      </c>
      <c r="AH44" s="41">
        <v>1</v>
      </c>
      <c r="AI44" s="41">
        <v>1</v>
      </c>
      <c r="AJ44" s="41">
        <v>2</v>
      </c>
      <c r="AK44" s="41">
        <v>1</v>
      </c>
      <c r="AL44" s="41">
        <v>2</v>
      </c>
      <c r="AN44" s="41">
        <v>1</v>
      </c>
      <c r="AO44" s="41">
        <v>1</v>
      </c>
      <c r="AP44" s="41">
        <v>3</v>
      </c>
      <c r="AQ44" s="41">
        <v>3</v>
      </c>
      <c r="AR44" s="41">
        <v>1</v>
      </c>
      <c r="AS44" s="41">
        <f t="shared" si="14"/>
        <v>4.5149999999999997</v>
      </c>
      <c r="AU44" s="41">
        <v>1</v>
      </c>
      <c r="AW44" s="41">
        <v>0.5</v>
      </c>
      <c r="AX44" s="41">
        <v>0.4</v>
      </c>
      <c r="AY44" s="41">
        <v>0.4</v>
      </c>
      <c r="AZ44" s="41">
        <v>0.2</v>
      </c>
      <c r="BC44" s="41">
        <v>1.4999999999999999E-2</v>
      </c>
      <c r="BD44" s="41">
        <v>0.4</v>
      </c>
      <c r="BE44" s="41">
        <v>0.5</v>
      </c>
      <c r="BG44" s="41">
        <v>0.4</v>
      </c>
      <c r="BH44" s="41">
        <v>0.7</v>
      </c>
      <c r="BI44" s="44"/>
      <c r="BJ44" s="44">
        <f t="shared" si="10"/>
        <v>4.5149999999999997</v>
      </c>
      <c r="BK44" s="58">
        <f t="shared" si="15"/>
        <v>4</v>
      </c>
      <c r="BL44" s="38">
        <v>2</v>
      </c>
      <c r="BM44" s="38"/>
      <c r="BN44" s="38"/>
      <c r="BO44" s="38"/>
      <c r="BP44" s="38"/>
      <c r="BQ44" s="38">
        <v>2</v>
      </c>
      <c r="BR44" s="38"/>
      <c r="BS44" s="38"/>
      <c r="BT44" s="59">
        <f t="shared" si="16"/>
        <v>4</v>
      </c>
      <c r="BU44" s="41">
        <v>2</v>
      </c>
      <c r="BV44" s="41">
        <v>2</v>
      </c>
      <c r="BW44" s="41">
        <v>1</v>
      </c>
      <c r="BY44" s="38"/>
      <c r="BZ44" s="38"/>
      <c r="CA44" s="38"/>
      <c r="CB44" s="38"/>
      <c r="CC44" s="38"/>
      <c r="CD44" s="38"/>
      <c r="CE44" s="38">
        <v>1</v>
      </c>
      <c r="CF44" s="38">
        <v>1</v>
      </c>
      <c r="CG44" s="38"/>
      <c r="CH44" s="38"/>
      <c r="CI44" s="38"/>
      <c r="CJ44" s="38"/>
      <c r="CK44" s="38"/>
      <c r="CL44" s="38"/>
      <c r="CM44" s="38"/>
      <c r="CN44" s="38"/>
      <c r="CU44" s="41" t="s">
        <v>465</v>
      </c>
      <c r="CV44" s="60"/>
      <c r="DE44" s="38">
        <v>10</v>
      </c>
      <c r="DF44" s="38">
        <v>1</v>
      </c>
      <c r="DG44" s="38"/>
      <c r="DH44" s="38">
        <v>1</v>
      </c>
      <c r="DI44" s="38">
        <v>1</v>
      </c>
      <c r="DP44" s="41">
        <v>1</v>
      </c>
      <c r="DZ44" s="38">
        <v>1</v>
      </c>
      <c r="EA44" s="38"/>
      <c r="EB44" s="38">
        <v>6</v>
      </c>
      <c r="EI44" s="41">
        <v>1</v>
      </c>
      <c r="ES44" s="38"/>
      <c r="ET44" s="38"/>
      <c r="EU44" s="38"/>
      <c r="EY44" s="38"/>
      <c r="EZ44" s="38"/>
      <c r="FA44" s="38"/>
      <c r="FB44" s="38"/>
      <c r="FC44" s="38"/>
      <c r="FD44" s="38"/>
      <c r="FE44" s="38">
        <v>1</v>
      </c>
      <c r="FF44" s="38"/>
      <c r="FG44" s="38"/>
      <c r="FH44" s="38"/>
      <c r="FI44" s="38"/>
      <c r="FJ44" s="38"/>
      <c r="FK44" s="38"/>
      <c r="FL44" s="38"/>
      <c r="FM44" s="38"/>
      <c r="FN44" s="38"/>
      <c r="FO44" s="41">
        <v>1</v>
      </c>
      <c r="FP44" s="41">
        <v>1</v>
      </c>
      <c r="FQ44" s="41">
        <v>1</v>
      </c>
      <c r="FR44" s="41">
        <v>1</v>
      </c>
      <c r="FS44" s="41">
        <v>1</v>
      </c>
      <c r="FT44" s="41">
        <v>1</v>
      </c>
      <c r="FU44" s="41">
        <v>1</v>
      </c>
      <c r="FV44" s="41">
        <v>1</v>
      </c>
      <c r="FX44" s="41">
        <v>3</v>
      </c>
      <c r="FY44" s="41">
        <v>3</v>
      </c>
      <c r="FZ44" s="41">
        <v>1</v>
      </c>
      <c r="GA44" s="41">
        <v>60</v>
      </c>
      <c r="GB44" s="41">
        <v>3</v>
      </c>
      <c r="GC44" s="41">
        <v>3</v>
      </c>
      <c r="GH44" s="41">
        <v>1</v>
      </c>
      <c r="GI44" s="41">
        <v>3</v>
      </c>
      <c r="GJ44" s="41">
        <v>1</v>
      </c>
      <c r="GK44" s="41">
        <v>15000</v>
      </c>
      <c r="GL44" s="41">
        <v>2</v>
      </c>
      <c r="GM44" s="41">
        <v>2</v>
      </c>
      <c r="GN44" s="41">
        <v>2</v>
      </c>
      <c r="GO44" s="41">
        <v>1</v>
      </c>
      <c r="GR44" s="41">
        <v>1</v>
      </c>
      <c r="GV44" s="41">
        <v>1</v>
      </c>
      <c r="GW44" s="41">
        <v>1</v>
      </c>
      <c r="GX44" s="41">
        <v>1</v>
      </c>
      <c r="HA44" s="41">
        <v>1</v>
      </c>
      <c r="HB44" s="41">
        <v>1</v>
      </c>
      <c r="HG44" s="41">
        <v>1</v>
      </c>
      <c r="HS44" s="60" t="s">
        <v>897</v>
      </c>
      <c r="HT44" s="41">
        <v>2</v>
      </c>
      <c r="HU44" s="41">
        <v>2</v>
      </c>
      <c r="HV44" s="41" t="s">
        <v>502</v>
      </c>
      <c r="HW44" s="41">
        <v>1</v>
      </c>
      <c r="HX44" s="41">
        <v>1</v>
      </c>
      <c r="HZ44" s="41">
        <v>2</v>
      </c>
      <c r="IA44" s="41">
        <v>2</v>
      </c>
      <c r="IB44" s="45"/>
      <c r="IC44" s="41">
        <v>1</v>
      </c>
      <c r="ID44" s="45"/>
      <c r="IE44" s="41">
        <v>1</v>
      </c>
      <c r="IF44" s="41">
        <v>7</v>
      </c>
      <c r="IH44" s="41">
        <v>2</v>
      </c>
    </row>
    <row r="45" spans="1:242" s="41" customFormat="1" ht="28.8">
      <c r="A45" s="54">
        <v>39</v>
      </c>
      <c r="B45" s="38" t="s">
        <v>1172</v>
      </c>
      <c r="C45" s="39" t="s">
        <v>941</v>
      </c>
      <c r="D45" s="41" t="s">
        <v>467</v>
      </c>
      <c r="E45" s="38" t="s">
        <v>468</v>
      </c>
      <c r="F45" s="38" t="s">
        <v>1192</v>
      </c>
      <c r="G45" s="40"/>
      <c r="H45" s="40" t="s">
        <v>1211</v>
      </c>
      <c r="I45" s="40" t="s">
        <v>1212</v>
      </c>
      <c r="J45" s="41" t="s">
        <v>1213</v>
      </c>
      <c r="K45" s="42">
        <v>47</v>
      </c>
      <c r="L45" s="41">
        <v>1</v>
      </c>
      <c r="M45" s="41">
        <v>3</v>
      </c>
      <c r="N45" s="41">
        <v>2</v>
      </c>
      <c r="O45" s="41">
        <v>1</v>
      </c>
      <c r="P45" s="41">
        <v>6</v>
      </c>
      <c r="Q45" s="41">
        <v>4</v>
      </c>
      <c r="R45" s="43">
        <v>2</v>
      </c>
      <c r="S45" s="41">
        <v>1</v>
      </c>
      <c r="U45" s="41">
        <v>2</v>
      </c>
      <c r="W45" s="41">
        <v>1</v>
      </c>
      <c r="X45" s="41">
        <v>1</v>
      </c>
      <c r="Y45" s="41">
        <v>1</v>
      </c>
      <c r="Z45" s="41">
        <v>1</v>
      </c>
      <c r="AA45" s="41">
        <v>1</v>
      </c>
      <c r="AB45" s="41">
        <v>1</v>
      </c>
      <c r="AC45" s="41">
        <v>1</v>
      </c>
      <c r="AD45" s="41">
        <v>1</v>
      </c>
      <c r="AE45" s="41">
        <v>1</v>
      </c>
      <c r="AF45" s="41">
        <v>1</v>
      </c>
      <c r="AG45" s="41">
        <v>2</v>
      </c>
      <c r="AI45" s="41">
        <v>1</v>
      </c>
      <c r="AJ45" s="41">
        <v>2</v>
      </c>
      <c r="AK45" s="41">
        <v>1</v>
      </c>
      <c r="AL45" s="41">
        <v>2</v>
      </c>
      <c r="AN45" s="41">
        <v>1</v>
      </c>
      <c r="AO45" s="41">
        <v>1</v>
      </c>
      <c r="AP45" s="41">
        <v>3</v>
      </c>
      <c r="AQ45" s="41">
        <v>3</v>
      </c>
      <c r="AR45" s="41">
        <v>1</v>
      </c>
      <c r="AS45" s="41">
        <f t="shared" si="14"/>
        <v>5.53</v>
      </c>
      <c r="AU45" s="41">
        <v>1</v>
      </c>
      <c r="AV45" s="41">
        <v>0.5</v>
      </c>
      <c r="AW45" s="41">
        <v>0.5</v>
      </c>
      <c r="AX45" s="41">
        <v>0.4</v>
      </c>
      <c r="AY45" s="41">
        <v>0.5</v>
      </c>
      <c r="AZ45" s="41">
        <v>0.2</v>
      </c>
      <c r="BC45" s="41">
        <v>0.03</v>
      </c>
      <c r="BD45" s="41">
        <v>0.5</v>
      </c>
      <c r="BE45" s="41">
        <v>0.5</v>
      </c>
      <c r="BG45" s="41">
        <v>0.4</v>
      </c>
      <c r="BH45" s="41">
        <v>1</v>
      </c>
      <c r="BI45" s="44"/>
      <c r="BJ45" s="44">
        <f t="shared" si="10"/>
        <v>5.53</v>
      </c>
      <c r="BK45" s="58">
        <f t="shared" si="15"/>
        <v>6.8</v>
      </c>
      <c r="BL45" s="38">
        <v>2</v>
      </c>
      <c r="BM45" s="38">
        <v>4.8</v>
      </c>
      <c r="BN45" s="38"/>
      <c r="BO45" s="38"/>
      <c r="BP45" s="38"/>
      <c r="BQ45" s="38"/>
      <c r="BR45" s="38"/>
      <c r="BS45" s="38"/>
      <c r="BT45" s="59">
        <f t="shared" ref="BT45:BT63" si="17">SUM(BL45:BS45)</f>
        <v>6.8</v>
      </c>
      <c r="BU45" s="41">
        <v>2</v>
      </c>
      <c r="BV45" s="41">
        <v>2</v>
      </c>
      <c r="BW45" s="41">
        <v>1</v>
      </c>
      <c r="BY45" s="38"/>
      <c r="BZ45" s="38"/>
      <c r="CA45" s="38"/>
      <c r="CB45" s="38"/>
      <c r="CC45" s="38"/>
      <c r="CD45" s="38"/>
      <c r="CE45" s="38">
        <v>1</v>
      </c>
      <c r="CF45" s="38">
        <v>1</v>
      </c>
      <c r="CG45" s="38"/>
      <c r="CH45" s="38"/>
      <c r="CI45" s="38"/>
      <c r="CJ45" s="38"/>
      <c r="CK45" s="38"/>
      <c r="CL45" s="38"/>
      <c r="CM45" s="38"/>
      <c r="CN45" s="38"/>
      <c r="CU45" s="41" t="s">
        <v>465</v>
      </c>
      <c r="CV45" s="60"/>
      <c r="DE45" s="38">
        <v>15</v>
      </c>
      <c r="DF45" s="38">
        <v>1</v>
      </c>
      <c r="DG45" s="38"/>
      <c r="DH45" s="38">
        <v>1</v>
      </c>
      <c r="DI45" s="38">
        <v>1</v>
      </c>
      <c r="DP45" s="41">
        <v>1</v>
      </c>
      <c r="DZ45" s="38">
        <v>1</v>
      </c>
      <c r="EA45" s="38"/>
      <c r="EB45" s="38">
        <v>6</v>
      </c>
      <c r="EI45" s="41">
        <v>1</v>
      </c>
      <c r="ES45" s="38"/>
      <c r="ET45" s="38"/>
      <c r="EU45" s="38"/>
      <c r="EY45" s="38"/>
      <c r="EZ45" s="38"/>
      <c r="FA45" s="38"/>
      <c r="FB45" s="38"/>
      <c r="FC45" s="38"/>
      <c r="FD45" s="38"/>
      <c r="FE45" s="38">
        <v>1</v>
      </c>
      <c r="FF45" s="38"/>
      <c r="FG45" s="38"/>
      <c r="FH45" s="38"/>
      <c r="FI45" s="38"/>
      <c r="FJ45" s="38"/>
      <c r="FK45" s="38"/>
      <c r="FL45" s="38"/>
      <c r="FM45" s="38"/>
      <c r="FN45" s="38"/>
      <c r="FO45" s="41">
        <v>1</v>
      </c>
      <c r="FP45" s="41">
        <v>1</v>
      </c>
      <c r="FQ45" s="41">
        <v>1</v>
      </c>
      <c r="FR45" s="41">
        <v>1</v>
      </c>
      <c r="FS45" s="41">
        <v>1</v>
      </c>
      <c r="FT45" s="41">
        <v>1</v>
      </c>
      <c r="FU45" s="41">
        <v>1</v>
      </c>
      <c r="FV45" s="41">
        <v>1</v>
      </c>
      <c r="FX45" s="41">
        <v>3</v>
      </c>
      <c r="FY45" s="41">
        <v>4</v>
      </c>
      <c r="FZ45" s="41">
        <v>1</v>
      </c>
      <c r="GA45" s="41">
        <v>60</v>
      </c>
      <c r="GB45" s="41">
        <v>3</v>
      </c>
      <c r="GC45" s="41">
        <v>3</v>
      </c>
      <c r="GH45" s="41">
        <v>1</v>
      </c>
      <c r="GI45" s="41">
        <v>3</v>
      </c>
      <c r="GJ45" s="41">
        <v>1</v>
      </c>
      <c r="GK45" s="41">
        <v>30000</v>
      </c>
      <c r="GL45" s="41">
        <v>2</v>
      </c>
      <c r="GM45" s="41">
        <v>2</v>
      </c>
      <c r="GN45" s="41">
        <v>2</v>
      </c>
      <c r="GO45" s="41">
        <v>1</v>
      </c>
      <c r="GR45" s="41">
        <v>1</v>
      </c>
      <c r="GV45" s="41">
        <v>1</v>
      </c>
      <c r="GW45" s="41">
        <v>1</v>
      </c>
      <c r="GX45" s="41">
        <v>1</v>
      </c>
      <c r="HA45" s="41">
        <v>1</v>
      </c>
      <c r="HB45" s="41">
        <v>1</v>
      </c>
      <c r="HG45" s="41">
        <v>1</v>
      </c>
      <c r="HM45" s="41">
        <v>1</v>
      </c>
      <c r="HS45" s="60" t="s">
        <v>897</v>
      </c>
      <c r="HT45" s="41">
        <v>2</v>
      </c>
      <c r="HU45" s="41">
        <v>2</v>
      </c>
      <c r="HV45" s="41" t="s">
        <v>502</v>
      </c>
      <c r="HW45" s="41">
        <v>1</v>
      </c>
      <c r="HX45" s="41">
        <v>1</v>
      </c>
      <c r="HZ45" s="41">
        <v>3</v>
      </c>
      <c r="IA45" s="41">
        <v>2</v>
      </c>
      <c r="IB45" s="45"/>
      <c r="IC45" s="41">
        <v>2</v>
      </c>
      <c r="ID45" s="45"/>
      <c r="IE45" s="41">
        <v>1</v>
      </c>
      <c r="IF45" s="41">
        <v>6</v>
      </c>
      <c r="IH45" s="41">
        <v>2</v>
      </c>
    </row>
    <row r="46" spans="1:242" s="41" customFormat="1" ht="28.8">
      <c r="A46" s="54">
        <v>40</v>
      </c>
      <c r="B46" s="38" t="s">
        <v>1172</v>
      </c>
      <c r="C46" s="39" t="s">
        <v>941</v>
      </c>
      <c r="D46" s="41" t="s">
        <v>467</v>
      </c>
      <c r="E46" s="38" t="s">
        <v>468</v>
      </c>
      <c r="F46" s="38" t="s">
        <v>1192</v>
      </c>
      <c r="G46" s="40"/>
      <c r="H46" s="40" t="s">
        <v>1214</v>
      </c>
      <c r="I46" s="40" t="s">
        <v>1215</v>
      </c>
      <c r="J46" s="41" t="s">
        <v>1216</v>
      </c>
      <c r="K46" s="42">
        <v>62</v>
      </c>
      <c r="L46" s="41">
        <v>1</v>
      </c>
      <c r="M46" s="41">
        <v>3</v>
      </c>
      <c r="N46" s="41">
        <v>7</v>
      </c>
      <c r="O46" s="41">
        <v>1</v>
      </c>
      <c r="P46" s="41">
        <v>3</v>
      </c>
      <c r="Q46" s="41">
        <v>1</v>
      </c>
      <c r="R46" s="43">
        <v>2</v>
      </c>
      <c r="S46" s="41">
        <v>1</v>
      </c>
      <c r="U46" s="41">
        <v>2</v>
      </c>
      <c r="W46" s="41">
        <v>1</v>
      </c>
      <c r="X46" s="41">
        <v>1</v>
      </c>
      <c r="Y46" s="41">
        <v>1</v>
      </c>
      <c r="Z46" s="41">
        <v>1</v>
      </c>
      <c r="AA46" s="41">
        <v>2</v>
      </c>
      <c r="AC46" s="41">
        <v>1</v>
      </c>
      <c r="AD46" s="41">
        <v>1</v>
      </c>
      <c r="AE46" s="41">
        <v>1</v>
      </c>
      <c r="AF46" s="41">
        <v>1</v>
      </c>
      <c r="AG46" s="41">
        <v>1</v>
      </c>
      <c r="AH46" s="41">
        <v>1</v>
      </c>
      <c r="AI46" s="41">
        <v>1</v>
      </c>
      <c r="AJ46" s="41">
        <v>2</v>
      </c>
      <c r="AK46" s="41">
        <v>1</v>
      </c>
      <c r="AL46" s="41">
        <v>2</v>
      </c>
      <c r="AN46" s="41">
        <v>1</v>
      </c>
      <c r="AO46" s="41">
        <v>1</v>
      </c>
      <c r="AP46" s="41">
        <v>3</v>
      </c>
      <c r="AQ46" s="41">
        <v>3</v>
      </c>
      <c r="AR46" s="41">
        <v>1</v>
      </c>
      <c r="AS46" s="41">
        <f t="shared" si="14"/>
        <v>3.5149999999999997</v>
      </c>
      <c r="AU46" s="41">
        <v>0.5</v>
      </c>
      <c r="AW46" s="41">
        <v>0.5</v>
      </c>
      <c r="AX46" s="41">
        <v>0.4</v>
      </c>
      <c r="AY46" s="41">
        <v>0.2</v>
      </c>
      <c r="AZ46" s="41">
        <v>0.2</v>
      </c>
      <c r="BC46" s="41">
        <v>1.4999999999999999E-2</v>
      </c>
      <c r="BD46" s="41">
        <v>0.5</v>
      </c>
      <c r="BG46" s="41">
        <v>0.2</v>
      </c>
      <c r="BH46" s="41">
        <v>1</v>
      </c>
      <c r="BI46" s="44"/>
      <c r="BJ46" s="44">
        <f t="shared" si="10"/>
        <v>3.5149999999999997</v>
      </c>
      <c r="BK46" s="58">
        <f t="shared" si="15"/>
        <v>6</v>
      </c>
      <c r="BL46" s="38"/>
      <c r="BM46" s="38"/>
      <c r="BN46" s="38">
        <v>6</v>
      </c>
      <c r="BO46" s="38"/>
      <c r="BP46" s="38"/>
      <c r="BQ46" s="38"/>
      <c r="BR46" s="38"/>
      <c r="BS46" s="38"/>
      <c r="BT46" s="59">
        <f t="shared" si="17"/>
        <v>6</v>
      </c>
      <c r="BU46" s="41">
        <v>2</v>
      </c>
      <c r="BV46" s="41">
        <v>2</v>
      </c>
      <c r="BW46" s="41">
        <v>1</v>
      </c>
      <c r="BY46" s="38"/>
      <c r="BZ46" s="38"/>
      <c r="CA46" s="38"/>
      <c r="CB46" s="38"/>
      <c r="CC46" s="38"/>
      <c r="CD46" s="38"/>
      <c r="CE46" s="38">
        <v>1</v>
      </c>
      <c r="CF46" s="38">
        <v>1</v>
      </c>
      <c r="CG46" s="38"/>
      <c r="CH46" s="38"/>
      <c r="CI46" s="38"/>
      <c r="CJ46" s="38"/>
      <c r="CK46" s="38"/>
      <c r="CL46" s="38"/>
      <c r="CM46" s="38"/>
      <c r="CN46" s="38"/>
      <c r="CU46" s="41" t="s">
        <v>465</v>
      </c>
      <c r="CV46" s="60"/>
      <c r="DE46" s="38">
        <v>15</v>
      </c>
      <c r="DF46" s="38">
        <v>1</v>
      </c>
      <c r="DG46" s="38"/>
      <c r="DH46" s="38">
        <v>1</v>
      </c>
      <c r="DI46" s="38">
        <v>1</v>
      </c>
      <c r="DP46" s="41">
        <v>1</v>
      </c>
      <c r="DZ46" s="38">
        <v>1</v>
      </c>
      <c r="EA46" s="38"/>
      <c r="EB46" s="38">
        <v>6</v>
      </c>
      <c r="EI46" s="41">
        <v>1</v>
      </c>
      <c r="ES46" s="38"/>
      <c r="ET46" s="38"/>
      <c r="EU46" s="38"/>
      <c r="EY46" s="38"/>
      <c r="EZ46" s="38"/>
      <c r="FA46" s="38"/>
      <c r="FB46" s="38"/>
      <c r="FC46" s="38"/>
      <c r="FD46" s="38"/>
      <c r="FE46" s="38">
        <v>1</v>
      </c>
      <c r="FF46" s="38"/>
      <c r="FG46" s="38"/>
      <c r="FH46" s="38"/>
      <c r="FI46" s="38"/>
      <c r="FJ46" s="38"/>
      <c r="FK46" s="38"/>
      <c r="FL46" s="38"/>
      <c r="FM46" s="38"/>
      <c r="FN46" s="38"/>
      <c r="FO46" s="41">
        <v>1</v>
      </c>
      <c r="FP46" s="41">
        <v>1</v>
      </c>
      <c r="FQ46" s="41">
        <v>1</v>
      </c>
      <c r="FR46" s="41">
        <v>1</v>
      </c>
      <c r="FS46" s="41">
        <v>1</v>
      </c>
      <c r="FT46" s="41">
        <v>1</v>
      </c>
      <c r="FU46" s="41">
        <v>1</v>
      </c>
      <c r="FV46" s="41">
        <v>1</v>
      </c>
      <c r="FX46" s="41">
        <v>3</v>
      </c>
      <c r="FY46" s="41">
        <v>3</v>
      </c>
      <c r="FZ46" s="41">
        <v>2</v>
      </c>
      <c r="GA46" s="41">
        <v>60</v>
      </c>
      <c r="GB46" s="41">
        <v>3</v>
      </c>
      <c r="GC46" s="41">
        <v>3</v>
      </c>
      <c r="GH46" s="41">
        <v>1</v>
      </c>
      <c r="GI46" s="41">
        <v>3</v>
      </c>
      <c r="GJ46" s="41">
        <v>1</v>
      </c>
      <c r="GK46" s="41">
        <v>15000</v>
      </c>
      <c r="GL46" s="41">
        <v>2</v>
      </c>
      <c r="GM46" s="41">
        <v>2</v>
      </c>
      <c r="GN46" s="41">
        <v>2</v>
      </c>
      <c r="GO46" s="41">
        <v>1</v>
      </c>
      <c r="GR46" s="41">
        <v>1</v>
      </c>
      <c r="GV46" s="41">
        <v>1</v>
      </c>
      <c r="GW46" s="41">
        <v>1</v>
      </c>
      <c r="GX46" s="41">
        <v>1</v>
      </c>
      <c r="HA46" s="41">
        <v>1</v>
      </c>
      <c r="HB46" s="41">
        <v>1</v>
      </c>
      <c r="HI46" s="41">
        <v>1</v>
      </c>
      <c r="HM46" s="41">
        <v>1</v>
      </c>
      <c r="HS46" s="60" t="s">
        <v>897</v>
      </c>
      <c r="HT46" s="41">
        <v>2</v>
      </c>
      <c r="HU46" s="41">
        <v>2</v>
      </c>
      <c r="HV46" s="41" t="s">
        <v>502</v>
      </c>
      <c r="HW46" s="41">
        <v>1</v>
      </c>
      <c r="HX46" s="41">
        <v>1</v>
      </c>
      <c r="HZ46" s="41">
        <v>2</v>
      </c>
      <c r="IA46" s="41">
        <v>2</v>
      </c>
      <c r="IB46" s="45"/>
      <c r="IC46" s="41">
        <v>2</v>
      </c>
      <c r="ID46" s="45"/>
      <c r="IE46" s="41">
        <v>1</v>
      </c>
      <c r="IF46" s="41">
        <v>6</v>
      </c>
      <c r="IH46" s="41">
        <v>2</v>
      </c>
    </row>
    <row r="47" spans="1:242" s="41" customFormat="1" ht="28.8">
      <c r="A47" s="54">
        <v>41</v>
      </c>
      <c r="B47" s="38" t="s">
        <v>1172</v>
      </c>
      <c r="C47" s="39" t="s">
        <v>941</v>
      </c>
      <c r="D47" s="41" t="s">
        <v>467</v>
      </c>
      <c r="E47" s="38" t="s">
        <v>468</v>
      </c>
      <c r="F47" s="38" t="s">
        <v>1192</v>
      </c>
      <c r="G47" s="40"/>
      <c r="H47" s="40" t="s">
        <v>1217</v>
      </c>
      <c r="I47" s="40" t="s">
        <v>1218</v>
      </c>
      <c r="J47" s="41" t="s">
        <v>862</v>
      </c>
      <c r="K47" s="42">
        <v>51</v>
      </c>
      <c r="L47" s="41">
        <v>2</v>
      </c>
      <c r="M47" s="41">
        <v>4</v>
      </c>
      <c r="N47" s="41">
        <v>2</v>
      </c>
      <c r="O47" s="41">
        <v>1</v>
      </c>
      <c r="P47" s="41">
        <v>5</v>
      </c>
      <c r="Q47" s="41">
        <v>2</v>
      </c>
      <c r="R47" s="43">
        <v>3</v>
      </c>
      <c r="S47" s="41">
        <v>1</v>
      </c>
      <c r="U47" s="41">
        <v>2</v>
      </c>
      <c r="W47" s="41">
        <v>1</v>
      </c>
      <c r="X47" s="41">
        <v>1</v>
      </c>
      <c r="Y47" s="41">
        <v>1</v>
      </c>
      <c r="Z47" s="41">
        <v>1</v>
      </c>
      <c r="AA47" s="41">
        <v>1</v>
      </c>
      <c r="AB47" s="41">
        <v>1</v>
      </c>
      <c r="AC47" s="41">
        <v>1</v>
      </c>
      <c r="AD47" s="41">
        <v>1</v>
      </c>
      <c r="AE47" s="41">
        <v>1</v>
      </c>
      <c r="AF47" s="41">
        <v>1</v>
      </c>
      <c r="AG47" s="41">
        <v>1</v>
      </c>
      <c r="AH47" s="41">
        <v>1</v>
      </c>
      <c r="AI47" s="41">
        <v>1</v>
      </c>
      <c r="AJ47" s="41">
        <v>2</v>
      </c>
      <c r="AK47" s="41">
        <v>1</v>
      </c>
      <c r="AL47" s="41">
        <v>2</v>
      </c>
      <c r="AN47" s="41">
        <v>1</v>
      </c>
      <c r="AO47" s="41">
        <v>1</v>
      </c>
      <c r="AP47" s="41">
        <v>3</v>
      </c>
      <c r="AQ47" s="41">
        <v>3</v>
      </c>
      <c r="AR47" s="41">
        <v>1</v>
      </c>
      <c r="AS47" s="41">
        <f t="shared" si="14"/>
        <v>6.0250000000000004</v>
      </c>
      <c r="AU47" s="41">
        <v>1</v>
      </c>
      <c r="AV47" s="41">
        <v>0.4</v>
      </c>
      <c r="AW47" s="41">
        <v>0.5</v>
      </c>
      <c r="AX47" s="41">
        <v>0.4</v>
      </c>
      <c r="AY47" s="41">
        <v>0.7</v>
      </c>
      <c r="AZ47" s="41">
        <v>0.4</v>
      </c>
      <c r="BC47" s="41">
        <v>2.5000000000000001E-2</v>
      </c>
      <c r="BD47" s="41">
        <v>0.5</v>
      </c>
      <c r="BE47" s="41">
        <v>0.7</v>
      </c>
      <c r="BG47" s="41">
        <v>0.4</v>
      </c>
      <c r="BH47" s="41">
        <v>1</v>
      </c>
      <c r="BI47" s="44"/>
      <c r="BJ47" s="44">
        <f t="shared" si="10"/>
        <v>6.0250000000000004</v>
      </c>
      <c r="BK47" s="58">
        <f t="shared" si="15"/>
        <v>6.5</v>
      </c>
      <c r="BL47" s="38">
        <v>2.5</v>
      </c>
      <c r="BM47" s="38"/>
      <c r="BN47" s="38"/>
      <c r="BO47" s="38"/>
      <c r="BP47" s="38"/>
      <c r="BQ47" s="38">
        <v>2</v>
      </c>
      <c r="BR47" s="38">
        <v>2</v>
      </c>
      <c r="BS47" s="38"/>
      <c r="BT47" s="59">
        <f t="shared" si="17"/>
        <v>6.5</v>
      </c>
      <c r="BU47" s="41">
        <v>2</v>
      </c>
      <c r="BV47" s="41">
        <v>2</v>
      </c>
      <c r="BW47" s="41">
        <v>1</v>
      </c>
      <c r="BY47" s="38"/>
      <c r="BZ47" s="38"/>
      <c r="CA47" s="38"/>
      <c r="CB47" s="38"/>
      <c r="CC47" s="38"/>
      <c r="CD47" s="38"/>
      <c r="CE47" s="38">
        <v>1</v>
      </c>
      <c r="CF47" s="38">
        <v>1</v>
      </c>
      <c r="CG47" s="38"/>
      <c r="CH47" s="38"/>
      <c r="CI47" s="38"/>
      <c r="CJ47" s="38"/>
      <c r="CK47" s="38"/>
      <c r="CL47" s="38"/>
      <c r="CM47" s="38"/>
      <c r="CN47" s="38"/>
      <c r="CU47" s="41" t="s">
        <v>465</v>
      </c>
      <c r="CV47" s="60"/>
      <c r="DE47" s="38">
        <v>10</v>
      </c>
      <c r="DF47" s="38">
        <v>1</v>
      </c>
      <c r="DG47" s="38"/>
      <c r="DH47" s="38">
        <v>1</v>
      </c>
      <c r="DI47" s="38">
        <v>1</v>
      </c>
      <c r="DP47" s="41">
        <v>1</v>
      </c>
      <c r="DZ47" s="38">
        <v>1</v>
      </c>
      <c r="EA47" s="38"/>
      <c r="EB47" s="38">
        <v>6</v>
      </c>
      <c r="EI47" s="41">
        <v>1</v>
      </c>
      <c r="ES47" s="38"/>
      <c r="ET47" s="38"/>
      <c r="EU47" s="38"/>
      <c r="EY47" s="38"/>
      <c r="EZ47" s="38"/>
      <c r="FA47" s="38"/>
      <c r="FB47" s="38"/>
      <c r="FC47" s="38"/>
      <c r="FD47" s="38"/>
      <c r="FE47" s="38">
        <v>1</v>
      </c>
      <c r="FF47" s="38"/>
      <c r="FG47" s="38"/>
      <c r="FH47" s="38"/>
      <c r="FI47" s="38"/>
      <c r="FJ47" s="38"/>
      <c r="FK47" s="38"/>
      <c r="FL47" s="38"/>
      <c r="FM47" s="38"/>
      <c r="FN47" s="38"/>
      <c r="FO47" s="41">
        <v>1</v>
      </c>
      <c r="FP47" s="41">
        <v>1</v>
      </c>
      <c r="FQ47" s="41">
        <v>1</v>
      </c>
      <c r="FR47" s="41">
        <v>1</v>
      </c>
      <c r="FS47" s="41">
        <v>1</v>
      </c>
      <c r="FT47" s="41">
        <v>1</v>
      </c>
      <c r="FU47" s="41">
        <v>1</v>
      </c>
      <c r="FV47" s="41">
        <v>1</v>
      </c>
      <c r="FX47" s="41">
        <v>3</v>
      </c>
      <c r="FY47" s="41">
        <v>4</v>
      </c>
      <c r="FZ47" s="41">
        <v>1</v>
      </c>
      <c r="GA47" s="41">
        <v>60</v>
      </c>
      <c r="GB47" s="41">
        <v>3</v>
      </c>
      <c r="GC47" s="41">
        <v>3</v>
      </c>
      <c r="GH47" s="41">
        <v>1</v>
      </c>
      <c r="GI47" s="41">
        <v>3</v>
      </c>
      <c r="GJ47" s="41">
        <v>1</v>
      </c>
      <c r="GK47" s="41">
        <v>25000</v>
      </c>
      <c r="GL47" s="41">
        <v>2</v>
      </c>
      <c r="GM47" s="41">
        <v>2</v>
      </c>
      <c r="GN47" s="41">
        <v>2</v>
      </c>
      <c r="GO47" s="41">
        <v>1</v>
      </c>
      <c r="GR47" s="41">
        <v>1</v>
      </c>
      <c r="GV47" s="41">
        <v>1</v>
      </c>
      <c r="GW47" s="41">
        <v>1</v>
      </c>
      <c r="GX47" s="41">
        <v>1</v>
      </c>
      <c r="HA47" s="41">
        <v>1</v>
      </c>
      <c r="HB47" s="41">
        <v>1</v>
      </c>
      <c r="HE47" s="41">
        <v>1</v>
      </c>
      <c r="HH47" s="41">
        <v>1</v>
      </c>
      <c r="HS47" s="60" t="s">
        <v>897</v>
      </c>
      <c r="HT47" s="41">
        <v>2</v>
      </c>
      <c r="HU47" s="41">
        <v>2</v>
      </c>
      <c r="HV47" s="41" t="s">
        <v>502</v>
      </c>
      <c r="HW47" s="41">
        <v>1</v>
      </c>
      <c r="HX47" s="41">
        <v>1</v>
      </c>
      <c r="HZ47" s="41">
        <v>3</v>
      </c>
      <c r="IA47" s="41">
        <v>2</v>
      </c>
      <c r="IB47" s="45"/>
      <c r="IC47" s="41">
        <v>2</v>
      </c>
      <c r="ID47" s="45"/>
      <c r="IE47" s="41">
        <v>1</v>
      </c>
      <c r="IF47" s="41">
        <v>7</v>
      </c>
      <c r="IH47" s="41">
        <v>2</v>
      </c>
    </row>
    <row r="48" spans="1:242" s="41" customFormat="1" ht="28.8">
      <c r="A48" s="54">
        <v>42</v>
      </c>
      <c r="B48" s="38" t="s">
        <v>1172</v>
      </c>
      <c r="C48" s="39" t="s">
        <v>941</v>
      </c>
      <c r="D48" s="41" t="s">
        <v>467</v>
      </c>
      <c r="E48" s="38" t="s">
        <v>468</v>
      </c>
      <c r="F48" s="38" t="s">
        <v>1192</v>
      </c>
      <c r="G48" s="40"/>
      <c r="H48" s="40" t="s">
        <v>1219</v>
      </c>
      <c r="I48" s="40" t="s">
        <v>1220</v>
      </c>
      <c r="J48" s="41" t="s">
        <v>1221</v>
      </c>
      <c r="K48" s="42">
        <v>48</v>
      </c>
      <c r="L48" s="41">
        <v>1</v>
      </c>
      <c r="M48" s="41">
        <v>3</v>
      </c>
      <c r="N48" s="41">
        <v>2</v>
      </c>
      <c r="O48" s="41">
        <v>1</v>
      </c>
      <c r="P48" s="41">
        <v>4</v>
      </c>
      <c r="Q48" s="41">
        <v>2</v>
      </c>
      <c r="R48" s="43">
        <v>2</v>
      </c>
      <c r="S48" s="41">
        <v>1</v>
      </c>
      <c r="U48" s="41">
        <v>2</v>
      </c>
      <c r="W48" s="41">
        <v>1</v>
      </c>
      <c r="X48" s="41">
        <v>1</v>
      </c>
      <c r="Y48" s="41">
        <v>1</v>
      </c>
      <c r="Z48" s="41">
        <v>1</v>
      </c>
      <c r="AA48" s="41">
        <v>1</v>
      </c>
      <c r="AB48" s="41">
        <v>1</v>
      </c>
      <c r="AC48" s="41">
        <v>1</v>
      </c>
      <c r="AD48" s="41">
        <v>1</v>
      </c>
      <c r="AE48" s="41">
        <v>1</v>
      </c>
      <c r="AF48" s="41">
        <v>1</v>
      </c>
      <c r="AG48" s="41">
        <v>1</v>
      </c>
      <c r="AH48" s="41">
        <v>1</v>
      </c>
      <c r="AI48" s="41">
        <v>1</v>
      </c>
      <c r="AJ48" s="41">
        <v>2</v>
      </c>
      <c r="AK48" s="41">
        <v>1</v>
      </c>
      <c r="AL48" s="41">
        <v>2</v>
      </c>
      <c r="AN48" s="41">
        <v>1</v>
      </c>
      <c r="AO48" s="41">
        <v>1</v>
      </c>
      <c r="AP48" s="41">
        <v>3</v>
      </c>
      <c r="AQ48" s="41">
        <v>3</v>
      </c>
      <c r="AR48" s="41">
        <v>1</v>
      </c>
      <c r="AS48" s="41">
        <f t="shared" si="14"/>
        <v>6.1199999999999992</v>
      </c>
      <c r="AU48" s="41">
        <v>1.2</v>
      </c>
      <c r="AV48" s="41">
        <v>0.5</v>
      </c>
      <c r="AW48" s="41">
        <v>0.5</v>
      </c>
      <c r="AX48" s="41">
        <v>0.4</v>
      </c>
      <c r="AY48" s="41">
        <v>0.5</v>
      </c>
      <c r="AZ48" s="41">
        <v>0.4</v>
      </c>
      <c r="BC48" s="41">
        <v>0.02</v>
      </c>
      <c r="BD48" s="41">
        <v>0.5</v>
      </c>
      <c r="BE48" s="41">
        <v>0.6</v>
      </c>
      <c r="BG48" s="41">
        <v>0.5</v>
      </c>
      <c r="BH48" s="41">
        <v>1</v>
      </c>
      <c r="BI48" s="44"/>
      <c r="BJ48" s="44">
        <f t="shared" si="10"/>
        <v>6.1199999999999992</v>
      </c>
      <c r="BK48" s="58">
        <f t="shared" si="15"/>
        <v>6.5</v>
      </c>
      <c r="BL48" s="38">
        <v>2</v>
      </c>
      <c r="BM48" s="38">
        <v>4.5</v>
      </c>
      <c r="BN48" s="38"/>
      <c r="BO48" s="38"/>
      <c r="BP48" s="38"/>
      <c r="BQ48" s="38"/>
      <c r="BR48" s="38"/>
      <c r="BS48" s="38"/>
      <c r="BT48" s="59">
        <f t="shared" si="17"/>
        <v>6.5</v>
      </c>
      <c r="BU48" s="41">
        <v>2</v>
      </c>
      <c r="BV48" s="41">
        <v>3</v>
      </c>
      <c r="BW48" s="41">
        <v>1</v>
      </c>
      <c r="BY48" s="38"/>
      <c r="BZ48" s="38"/>
      <c r="CA48" s="38"/>
      <c r="CB48" s="38"/>
      <c r="CC48" s="38"/>
      <c r="CD48" s="38"/>
      <c r="CE48" s="38">
        <v>1</v>
      </c>
      <c r="CF48" s="38">
        <v>1</v>
      </c>
      <c r="CG48" s="38"/>
      <c r="CH48" s="38"/>
      <c r="CI48" s="38"/>
      <c r="CJ48" s="38"/>
      <c r="CK48" s="38"/>
      <c r="CL48" s="38"/>
      <c r="CM48" s="38"/>
      <c r="CN48" s="38"/>
      <c r="CU48" s="41" t="s">
        <v>465</v>
      </c>
      <c r="CV48" s="60"/>
      <c r="DE48" s="38">
        <v>15</v>
      </c>
      <c r="DF48" s="38">
        <v>1</v>
      </c>
      <c r="DG48" s="38"/>
      <c r="DH48" s="38">
        <v>1</v>
      </c>
      <c r="DI48" s="38">
        <v>1</v>
      </c>
      <c r="DP48" s="41">
        <v>1</v>
      </c>
      <c r="DZ48" s="38">
        <v>1</v>
      </c>
      <c r="EA48" s="38"/>
      <c r="EB48" s="38">
        <v>6</v>
      </c>
      <c r="EI48" s="41">
        <v>1</v>
      </c>
      <c r="ES48" s="38"/>
      <c r="ET48" s="38"/>
      <c r="EU48" s="38"/>
      <c r="EY48" s="38"/>
      <c r="EZ48" s="38"/>
      <c r="FA48" s="38"/>
      <c r="FB48" s="38"/>
      <c r="FC48" s="38"/>
      <c r="FD48" s="38"/>
      <c r="FE48" s="38">
        <v>1</v>
      </c>
      <c r="FF48" s="38"/>
      <c r="FG48" s="38"/>
      <c r="FH48" s="38"/>
      <c r="FI48" s="38"/>
      <c r="FJ48" s="38"/>
      <c r="FK48" s="38"/>
      <c r="FL48" s="38"/>
      <c r="FM48" s="38"/>
      <c r="FN48" s="38"/>
      <c r="FO48" s="41">
        <v>1</v>
      </c>
      <c r="FP48" s="41">
        <v>1</v>
      </c>
      <c r="FQ48" s="41">
        <v>1</v>
      </c>
      <c r="FR48" s="41">
        <v>1</v>
      </c>
      <c r="FS48" s="41">
        <v>1</v>
      </c>
      <c r="FT48" s="41">
        <v>1</v>
      </c>
      <c r="FU48" s="41">
        <v>1</v>
      </c>
      <c r="FV48" s="41">
        <v>1</v>
      </c>
      <c r="FX48" s="41">
        <v>3</v>
      </c>
      <c r="FY48" s="41">
        <v>4</v>
      </c>
      <c r="FZ48" s="41">
        <v>1</v>
      </c>
      <c r="GA48" s="41">
        <v>60</v>
      </c>
      <c r="GB48" s="41">
        <v>3</v>
      </c>
      <c r="GC48" s="41">
        <v>3</v>
      </c>
      <c r="GH48" s="41">
        <v>1</v>
      </c>
      <c r="GI48" s="41">
        <v>3</v>
      </c>
      <c r="GJ48" s="41">
        <v>1</v>
      </c>
      <c r="GK48" s="41">
        <v>20000</v>
      </c>
      <c r="GL48" s="41">
        <v>2</v>
      </c>
      <c r="GM48" s="41">
        <v>2</v>
      </c>
      <c r="GN48" s="41">
        <v>2</v>
      </c>
      <c r="GO48" s="41">
        <v>1</v>
      </c>
      <c r="GR48" s="41">
        <v>1</v>
      </c>
      <c r="GV48" s="41">
        <v>1</v>
      </c>
      <c r="GW48" s="41">
        <v>1</v>
      </c>
      <c r="GX48" s="41">
        <v>1</v>
      </c>
      <c r="HA48" s="41">
        <v>1</v>
      </c>
      <c r="HB48" s="41">
        <v>1</v>
      </c>
      <c r="HH48" s="41">
        <v>1</v>
      </c>
      <c r="HN48" s="41">
        <v>1</v>
      </c>
      <c r="HS48" s="60" t="s">
        <v>897</v>
      </c>
      <c r="HT48" s="41">
        <v>2</v>
      </c>
      <c r="HU48" s="41">
        <v>2</v>
      </c>
      <c r="HV48" s="41" t="s">
        <v>502</v>
      </c>
      <c r="HW48" s="41">
        <v>1</v>
      </c>
      <c r="HX48" s="41">
        <v>1</v>
      </c>
      <c r="HZ48" s="41">
        <v>2</v>
      </c>
      <c r="IA48" s="41">
        <v>1</v>
      </c>
      <c r="IB48" s="45"/>
      <c r="IC48" s="41">
        <v>2</v>
      </c>
      <c r="ID48" s="45"/>
      <c r="IE48" s="41">
        <v>1</v>
      </c>
      <c r="IF48" s="41">
        <v>7</v>
      </c>
      <c r="IH48" s="41">
        <v>2</v>
      </c>
    </row>
    <row r="49" spans="1:242" s="41" customFormat="1" ht="28.8">
      <c r="A49" s="54">
        <v>43</v>
      </c>
      <c r="B49" s="38" t="s">
        <v>1172</v>
      </c>
      <c r="C49" s="39" t="s">
        <v>941</v>
      </c>
      <c r="D49" s="41" t="s">
        <v>467</v>
      </c>
      <c r="E49" s="38" t="s">
        <v>468</v>
      </c>
      <c r="F49" s="38" t="s">
        <v>1192</v>
      </c>
      <c r="G49" s="40"/>
      <c r="H49" s="40" t="s">
        <v>1222</v>
      </c>
      <c r="I49" s="40" t="s">
        <v>1223</v>
      </c>
      <c r="J49" s="41" t="s">
        <v>1224</v>
      </c>
      <c r="K49" s="42">
        <v>68</v>
      </c>
      <c r="L49" s="41">
        <v>1</v>
      </c>
      <c r="M49" s="41">
        <v>3</v>
      </c>
      <c r="N49" s="41">
        <v>7</v>
      </c>
      <c r="O49" s="41">
        <v>1</v>
      </c>
      <c r="P49" s="41">
        <v>5</v>
      </c>
      <c r="Q49" s="41">
        <v>2</v>
      </c>
      <c r="R49" s="43">
        <v>3</v>
      </c>
      <c r="S49" s="41">
        <v>1</v>
      </c>
      <c r="U49" s="41">
        <v>2</v>
      </c>
      <c r="W49" s="41">
        <v>1</v>
      </c>
      <c r="X49" s="41">
        <v>1</v>
      </c>
      <c r="Y49" s="41">
        <v>1</v>
      </c>
      <c r="Z49" s="41">
        <v>1</v>
      </c>
      <c r="AA49" s="41">
        <v>1</v>
      </c>
      <c r="AB49" s="41">
        <v>1</v>
      </c>
      <c r="AC49" s="41">
        <v>1</v>
      </c>
      <c r="AD49" s="41">
        <v>1</v>
      </c>
      <c r="AE49" s="41">
        <v>1</v>
      </c>
      <c r="AF49" s="41">
        <v>1</v>
      </c>
      <c r="AG49" s="41">
        <v>1</v>
      </c>
      <c r="AH49" s="41">
        <v>1</v>
      </c>
      <c r="AI49" s="41">
        <v>1</v>
      </c>
      <c r="AJ49" s="41">
        <v>2</v>
      </c>
      <c r="AK49" s="41">
        <v>1</v>
      </c>
      <c r="AL49" s="41">
        <v>2</v>
      </c>
      <c r="AN49" s="41">
        <v>1</v>
      </c>
      <c r="AO49" s="41">
        <v>1</v>
      </c>
      <c r="AP49" s="41">
        <v>3</v>
      </c>
      <c r="AQ49" s="41">
        <v>3</v>
      </c>
      <c r="AR49" s="41">
        <v>1</v>
      </c>
      <c r="AS49" s="41">
        <f t="shared" si="14"/>
        <v>5.625</v>
      </c>
      <c r="AU49" s="41">
        <v>1</v>
      </c>
      <c r="AV49" s="41">
        <v>0.5</v>
      </c>
      <c r="AW49" s="41">
        <v>0.5</v>
      </c>
      <c r="AX49" s="41">
        <v>0.4</v>
      </c>
      <c r="AY49" s="41">
        <v>0.5</v>
      </c>
      <c r="AZ49" s="41">
        <v>0.2</v>
      </c>
      <c r="BC49" s="41">
        <v>2.5000000000000001E-2</v>
      </c>
      <c r="BD49" s="41">
        <v>0.5</v>
      </c>
      <c r="BE49" s="41">
        <v>0.5</v>
      </c>
      <c r="BG49" s="41">
        <v>0.5</v>
      </c>
      <c r="BH49" s="41">
        <v>1</v>
      </c>
      <c r="BI49" s="44"/>
      <c r="BJ49" s="44">
        <f t="shared" si="10"/>
        <v>5.625</v>
      </c>
      <c r="BK49" s="58">
        <f t="shared" si="15"/>
        <v>6</v>
      </c>
      <c r="BL49" s="38">
        <v>2</v>
      </c>
      <c r="BM49" s="38"/>
      <c r="BN49" s="38">
        <v>4</v>
      </c>
      <c r="BO49" s="38"/>
      <c r="BP49" s="38"/>
      <c r="BQ49" s="38"/>
      <c r="BR49" s="38"/>
      <c r="BS49" s="38"/>
      <c r="BT49" s="59">
        <f t="shared" si="17"/>
        <v>6</v>
      </c>
      <c r="BU49" s="41">
        <v>2</v>
      </c>
      <c r="BV49" s="41">
        <v>2</v>
      </c>
      <c r="BW49" s="41">
        <v>1</v>
      </c>
      <c r="BY49" s="38"/>
      <c r="BZ49" s="38"/>
      <c r="CA49" s="38"/>
      <c r="CB49" s="38"/>
      <c r="CC49" s="38"/>
      <c r="CD49" s="38"/>
      <c r="CE49" s="38">
        <v>1</v>
      </c>
      <c r="CF49" s="38">
        <v>1</v>
      </c>
      <c r="CG49" s="38"/>
      <c r="CH49" s="38"/>
      <c r="CI49" s="38"/>
      <c r="CJ49" s="38"/>
      <c r="CK49" s="38"/>
      <c r="CL49" s="38"/>
      <c r="CM49" s="38"/>
      <c r="CN49" s="38"/>
      <c r="CU49" s="41" t="s">
        <v>465</v>
      </c>
      <c r="CV49" s="60"/>
      <c r="DE49" s="38">
        <v>15</v>
      </c>
      <c r="DF49" s="38">
        <v>1</v>
      </c>
      <c r="DG49" s="38"/>
      <c r="DH49" s="38">
        <v>1</v>
      </c>
      <c r="DI49" s="38">
        <v>1</v>
      </c>
      <c r="DP49" s="41">
        <v>1</v>
      </c>
      <c r="DZ49" s="38">
        <v>1</v>
      </c>
      <c r="EA49" s="38"/>
      <c r="EB49" s="38">
        <v>6</v>
      </c>
      <c r="EI49" s="41">
        <v>1</v>
      </c>
      <c r="ES49" s="38"/>
      <c r="ET49" s="38"/>
      <c r="EU49" s="38"/>
      <c r="EY49" s="38"/>
      <c r="EZ49" s="38"/>
      <c r="FA49" s="38"/>
      <c r="FB49" s="38"/>
      <c r="FC49" s="38"/>
      <c r="FD49" s="38"/>
      <c r="FE49" s="38">
        <v>1</v>
      </c>
      <c r="FF49" s="38"/>
      <c r="FG49" s="38"/>
      <c r="FH49" s="38"/>
      <c r="FI49" s="38"/>
      <c r="FJ49" s="38"/>
      <c r="FK49" s="38"/>
      <c r="FL49" s="38"/>
      <c r="FM49" s="38"/>
      <c r="FN49" s="38"/>
      <c r="FO49" s="41">
        <v>1</v>
      </c>
      <c r="FP49" s="41">
        <v>1</v>
      </c>
      <c r="FQ49" s="41">
        <v>1</v>
      </c>
      <c r="FR49" s="41">
        <v>1</v>
      </c>
      <c r="FS49" s="41">
        <v>1</v>
      </c>
      <c r="FT49" s="41">
        <v>1</v>
      </c>
      <c r="FU49" s="41">
        <v>1</v>
      </c>
      <c r="FV49" s="41">
        <v>1</v>
      </c>
      <c r="FX49" s="41">
        <v>3</v>
      </c>
      <c r="FY49" s="41">
        <v>3</v>
      </c>
      <c r="FZ49" s="41">
        <v>1</v>
      </c>
      <c r="GA49" s="41">
        <v>60</v>
      </c>
      <c r="GB49" s="41">
        <v>3</v>
      </c>
      <c r="GC49" s="41">
        <v>3</v>
      </c>
      <c r="GH49" s="41">
        <v>1</v>
      </c>
      <c r="GI49" s="41">
        <v>3</v>
      </c>
      <c r="GJ49" s="41">
        <v>1</v>
      </c>
      <c r="GK49" s="41">
        <v>25000</v>
      </c>
      <c r="GL49" s="41">
        <v>2</v>
      </c>
      <c r="GM49" s="41">
        <v>2</v>
      </c>
      <c r="GN49" s="41">
        <v>2</v>
      </c>
      <c r="GO49" s="41">
        <v>1</v>
      </c>
      <c r="GU49" s="41">
        <v>1</v>
      </c>
      <c r="GV49" s="41">
        <v>1</v>
      </c>
      <c r="GX49" s="41">
        <v>1</v>
      </c>
      <c r="HB49" s="41">
        <v>1</v>
      </c>
      <c r="HC49" s="41">
        <v>1</v>
      </c>
      <c r="HF49" s="41">
        <v>1</v>
      </c>
      <c r="HM49" s="41">
        <v>1</v>
      </c>
      <c r="HS49" s="60" t="s">
        <v>897</v>
      </c>
      <c r="HT49" s="41">
        <v>2</v>
      </c>
      <c r="HU49" s="41">
        <v>2</v>
      </c>
      <c r="HV49" s="41" t="s">
        <v>1225</v>
      </c>
      <c r="HW49" s="41">
        <v>1</v>
      </c>
      <c r="HX49" s="41">
        <v>1</v>
      </c>
      <c r="HZ49" s="41">
        <v>3</v>
      </c>
      <c r="IA49" s="41">
        <v>2</v>
      </c>
      <c r="IB49" s="45"/>
      <c r="IC49" s="41">
        <v>2</v>
      </c>
      <c r="ID49" s="45"/>
      <c r="IE49" s="41">
        <v>1</v>
      </c>
      <c r="IF49" s="41">
        <v>6</v>
      </c>
      <c r="IH49" s="41">
        <v>2</v>
      </c>
    </row>
    <row r="50" spans="1:242" s="41" customFormat="1" ht="28.8">
      <c r="A50" s="54">
        <v>44</v>
      </c>
      <c r="B50" s="38" t="s">
        <v>1172</v>
      </c>
      <c r="C50" s="39" t="s">
        <v>941</v>
      </c>
      <c r="D50" s="41" t="s">
        <v>467</v>
      </c>
      <c r="E50" s="38" t="s">
        <v>468</v>
      </c>
      <c r="F50" s="38" t="s">
        <v>1192</v>
      </c>
      <c r="G50" s="40"/>
      <c r="H50" s="40" t="s">
        <v>1586</v>
      </c>
      <c r="I50" s="40" t="s">
        <v>1587</v>
      </c>
      <c r="J50" s="41" t="s">
        <v>929</v>
      </c>
      <c r="K50" s="42">
        <v>65</v>
      </c>
      <c r="L50" s="41">
        <v>2</v>
      </c>
      <c r="M50" s="41">
        <v>3</v>
      </c>
      <c r="N50" s="41">
        <v>2</v>
      </c>
      <c r="O50" s="41">
        <v>1</v>
      </c>
      <c r="P50" s="41">
        <v>2</v>
      </c>
      <c r="Q50" s="41">
        <f>P50-R50</f>
        <v>0</v>
      </c>
      <c r="R50" s="43">
        <v>2</v>
      </c>
      <c r="S50" s="41">
        <v>1</v>
      </c>
      <c r="U50" s="41">
        <v>2</v>
      </c>
      <c r="W50" s="41">
        <v>1</v>
      </c>
      <c r="X50" s="41">
        <v>1</v>
      </c>
      <c r="Y50" s="41">
        <v>1</v>
      </c>
      <c r="Z50" s="41">
        <v>1</v>
      </c>
      <c r="AA50" s="41">
        <v>1</v>
      </c>
      <c r="AB50" s="41">
        <v>1</v>
      </c>
      <c r="AC50" s="41">
        <v>1</v>
      </c>
      <c r="AD50" s="41">
        <v>1</v>
      </c>
      <c r="AE50" s="41">
        <v>1</v>
      </c>
      <c r="AF50" s="41">
        <v>1</v>
      </c>
      <c r="AG50" s="41">
        <v>1</v>
      </c>
      <c r="AH50" s="41">
        <v>1</v>
      </c>
      <c r="AI50" s="41">
        <v>1</v>
      </c>
      <c r="AJ50" s="41">
        <v>2</v>
      </c>
      <c r="AK50" s="41">
        <v>1</v>
      </c>
      <c r="AL50" s="41">
        <v>2</v>
      </c>
      <c r="AN50" s="41">
        <v>1</v>
      </c>
      <c r="AO50" s="41">
        <v>1</v>
      </c>
      <c r="AP50" s="41">
        <v>3</v>
      </c>
      <c r="AQ50" s="41">
        <v>3</v>
      </c>
      <c r="AR50" s="41">
        <v>1</v>
      </c>
      <c r="AS50" s="41">
        <f t="shared" si="14"/>
        <v>5.52</v>
      </c>
      <c r="AU50" s="41">
        <v>1</v>
      </c>
      <c r="AV50" s="41">
        <v>0.4</v>
      </c>
      <c r="AW50" s="41">
        <v>0.5</v>
      </c>
      <c r="AX50" s="41">
        <v>0.4</v>
      </c>
      <c r="AY50" s="41">
        <v>0.5</v>
      </c>
      <c r="AZ50" s="41">
        <v>0.2</v>
      </c>
      <c r="BC50" s="41">
        <v>0.02</v>
      </c>
      <c r="BD50" s="41">
        <v>0.5</v>
      </c>
      <c r="BE50" s="41">
        <v>0.5</v>
      </c>
      <c r="BG50" s="41">
        <v>0.5</v>
      </c>
      <c r="BH50" s="41">
        <v>1</v>
      </c>
      <c r="BI50" s="44"/>
      <c r="BJ50" s="44">
        <f t="shared" ref="BJ50:BJ51" si="18">SUM(AT50:BI50)</f>
        <v>5.52</v>
      </c>
      <c r="BK50" s="58">
        <f t="shared" si="15"/>
        <v>2.5</v>
      </c>
      <c r="BL50" s="38">
        <v>2.5</v>
      </c>
      <c r="BM50" s="38"/>
      <c r="BN50" s="38"/>
      <c r="BO50" s="38"/>
      <c r="BP50" s="38"/>
      <c r="BQ50" s="38"/>
      <c r="BR50" s="38"/>
      <c r="BS50" s="38"/>
      <c r="BT50" s="44">
        <f t="shared" si="17"/>
        <v>2.5</v>
      </c>
      <c r="BU50" s="41">
        <v>2</v>
      </c>
      <c r="BV50" s="41">
        <v>2</v>
      </c>
      <c r="BW50" s="41">
        <v>1</v>
      </c>
      <c r="BY50" s="38"/>
      <c r="BZ50" s="38"/>
      <c r="CA50" s="38"/>
      <c r="CB50" s="38"/>
      <c r="CC50" s="38"/>
      <c r="CD50" s="38"/>
      <c r="CE50" s="38">
        <v>1</v>
      </c>
      <c r="CF50" s="38">
        <v>1</v>
      </c>
      <c r="CG50" s="38"/>
      <c r="CH50" s="38"/>
      <c r="CI50" s="38"/>
      <c r="CJ50" s="38"/>
      <c r="CK50" s="38"/>
      <c r="CL50" s="38"/>
      <c r="CM50" s="38"/>
      <c r="CN50" s="38"/>
      <c r="CU50" s="41" t="s">
        <v>465</v>
      </c>
      <c r="CV50" s="60"/>
      <c r="DE50" s="38">
        <v>15</v>
      </c>
      <c r="DF50" s="38">
        <v>1</v>
      </c>
      <c r="DG50" s="38"/>
      <c r="DH50" s="38">
        <v>1</v>
      </c>
      <c r="DI50" s="38">
        <v>1</v>
      </c>
      <c r="DP50" s="41">
        <v>1</v>
      </c>
      <c r="DZ50" s="38">
        <v>1</v>
      </c>
      <c r="EA50" s="38"/>
      <c r="EB50" s="38">
        <v>6</v>
      </c>
      <c r="EI50" s="41">
        <v>1</v>
      </c>
      <c r="ES50" s="38"/>
      <c r="ET50" s="38"/>
      <c r="EU50" s="38"/>
      <c r="EY50" s="38"/>
      <c r="EZ50" s="38"/>
      <c r="FA50" s="38"/>
      <c r="FB50" s="38"/>
      <c r="FC50" s="38"/>
      <c r="FD50" s="38"/>
      <c r="FE50" s="38">
        <v>1</v>
      </c>
      <c r="FF50" s="38"/>
      <c r="FG50" s="38"/>
      <c r="FH50" s="38"/>
      <c r="FI50" s="38"/>
      <c r="FJ50" s="38"/>
      <c r="FK50" s="38"/>
      <c r="FL50" s="38"/>
      <c r="FM50" s="38"/>
      <c r="FN50" s="38"/>
      <c r="FO50" s="41">
        <v>1</v>
      </c>
      <c r="FP50" s="41">
        <v>1</v>
      </c>
      <c r="FQ50" s="41">
        <v>1</v>
      </c>
      <c r="FR50" s="41">
        <v>1</v>
      </c>
      <c r="FS50" s="41">
        <v>1</v>
      </c>
      <c r="FT50" s="41">
        <v>1</v>
      </c>
      <c r="FU50" s="41">
        <v>1</v>
      </c>
      <c r="FV50" s="41">
        <v>1</v>
      </c>
      <c r="FX50" s="41">
        <v>3</v>
      </c>
      <c r="FY50" s="41">
        <v>3</v>
      </c>
      <c r="FZ50" s="41">
        <v>1</v>
      </c>
      <c r="GA50" s="41">
        <v>60</v>
      </c>
      <c r="GB50" s="41">
        <v>3</v>
      </c>
      <c r="GC50" s="41">
        <v>3</v>
      </c>
      <c r="GH50" s="41">
        <v>1</v>
      </c>
      <c r="GI50" s="41">
        <v>3</v>
      </c>
      <c r="GJ50" s="41">
        <v>1</v>
      </c>
      <c r="GK50" s="41">
        <v>20000</v>
      </c>
      <c r="GL50" s="41">
        <v>2</v>
      </c>
      <c r="GM50" s="41">
        <v>2</v>
      </c>
      <c r="GN50" s="41">
        <v>2</v>
      </c>
      <c r="GO50" s="41">
        <v>1</v>
      </c>
      <c r="GR50" s="41">
        <v>1</v>
      </c>
      <c r="GU50" s="41">
        <v>1</v>
      </c>
      <c r="GV50" s="41">
        <v>1</v>
      </c>
      <c r="GW50" s="41">
        <v>1</v>
      </c>
      <c r="GX50" s="41">
        <v>1</v>
      </c>
      <c r="HA50" s="41">
        <v>1</v>
      </c>
      <c r="HB50" s="41">
        <v>1</v>
      </c>
      <c r="HF50" s="41">
        <v>1</v>
      </c>
      <c r="HM50" s="41">
        <v>1</v>
      </c>
      <c r="HS50" s="60" t="s">
        <v>1375</v>
      </c>
      <c r="HT50" s="41">
        <v>2</v>
      </c>
      <c r="HU50" s="41">
        <v>2</v>
      </c>
      <c r="HV50" s="41" t="s">
        <v>739</v>
      </c>
      <c r="HW50" s="41">
        <v>1</v>
      </c>
      <c r="HX50" s="41">
        <v>1</v>
      </c>
      <c r="HZ50" s="41">
        <v>3</v>
      </c>
      <c r="IA50" s="41">
        <v>2</v>
      </c>
      <c r="IB50" s="45"/>
      <c r="IC50" s="41">
        <v>2</v>
      </c>
      <c r="ID50" s="45"/>
      <c r="IE50" s="41">
        <v>1</v>
      </c>
      <c r="IF50" s="41">
        <v>6</v>
      </c>
      <c r="IH50" s="41">
        <v>2</v>
      </c>
    </row>
    <row r="51" spans="1:242" s="41" customFormat="1" ht="28.8">
      <c r="A51" s="54">
        <v>45</v>
      </c>
      <c r="B51" s="38" t="s">
        <v>1172</v>
      </c>
      <c r="C51" s="39" t="s">
        <v>941</v>
      </c>
      <c r="D51" s="41" t="s">
        <v>467</v>
      </c>
      <c r="E51" s="38" t="s">
        <v>468</v>
      </c>
      <c r="F51" s="38" t="s">
        <v>1192</v>
      </c>
      <c r="G51" s="40"/>
      <c r="H51" s="40" t="s">
        <v>1588</v>
      </c>
      <c r="I51" s="40" t="s">
        <v>1589</v>
      </c>
      <c r="J51" s="41" t="s">
        <v>1590</v>
      </c>
      <c r="K51" s="42">
        <v>60</v>
      </c>
      <c r="L51" s="41">
        <v>1</v>
      </c>
      <c r="M51" s="41">
        <v>3</v>
      </c>
      <c r="N51" s="41">
        <v>2</v>
      </c>
      <c r="O51" s="41">
        <v>1</v>
      </c>
      <c r="P51" s="41">
        <v>6</v>
      </c>
      <c r="Q51" s="41">
        <v>3</v>
      </c>
      <c r="R51" s="43">
        <v>3</v>
      </c>
      <c r="S51" s="41">
        <v>1</v>
      </c>
      <c r="U51" s="41">
        <v>2</v>
      </c>
      <c r="W51" s="41">
        <v>1</v>
      </c>
      <c r="X51" s="41">
        <v>1</v>
      </c>
      <c r="Y51" s="41">
        <v>1</v>
      </c>
      <c r="Z51" s="41">
        <v>1</v>
      </c>
      <c r="AA51" s="41">
        <v>2</v>
      </c>
      <c r="AC51" s="41">
        <v>1</v>
      </c>
      <c r="AD51" s="41">
        <v>1</v>
      </c>
      <c r="AE51" s="41">
        <v>1</v>
      </c>
      <c r="AF51" s="41">
        <v>1</v>
      </c>
      <c r="AG51" s="41">
        <v>2</v>
      </c>
      <c r="AI51" s="41">
        <v>1</v>
      </c>
      <c r="AJ51" s="41">
        <v>2</v>
      </c>
      <c r="AK51" s="41">
        <v>1</v>
      </c>
      <c r="AL51" s="41">
        <v>2</v>
      </c>
      <c r="AN51" s="41">
        <v>1</v>
      </c>
      <c r="AO51" s="41">
        <v>1</v>
      </c>
      <c r="AP51" s="41">
        <v>3</v>
      </c>
      <c r="AQ51" s="41">
        <v>3</v>
      </c>
      <c r="AR51" s="41">
        <v>1</v>
      </c>
      <c r="AS51" s="41">
        <f t="shared" si="14"/>
        <v>5.33</v>
      </c>
      <c r="AU51" s="41">
        <v>1</v>
      </c>
      <c r="AV51" s="41">
        <v>0.2</v>
      </c>
      <c r="AW51" s="41">
        <v>0.5</v>
      </c>
      <c r="AX51" s="41">
        <v>0.4</v>
      </c>
      <c r="AY51" s="41">
        <v>0.5</v>
      </c>
      <c r="AZ51" s="41">
        <v>0.2</v>
      </c>
      <c r="BC51" s="41">
        <v>0.03</v>
      </c>
      <c r="BD51" s="41">
        <v>0.5</v>
      </c>
      <c r="BE51" s="41">
        <v>0.5</v>
      </c>
      <c r="BG51" s="41">
        <v>0.5</v>
      </c>
      <c r="BH51" s="41">
        <v>1</v>
      </c>
      <c r="BI51" s="44"/>
      <c r="BJ51" s="44">
        <f t="shared" si="18"/>
        <v>5.33</v>
      </c>
      <c r="BK51" s="58">
        <f t="shared" si="15"/>
        <v>3</v>
      </c>
      <c r="BL51" s="38">
        <v>3</v>
      </c>
      <c r="BM51" s="38"/>
      <c r="BN51" s="38"/>
      <c r="BO51" s="38"/>
      <c r="BP51" s="38"/>
      <c r="BQ51" s="38"/>
      <c r="BR51" s="38"/>
      <c r="BS51" s="38"/>
      <c r="BT51" s="44">
        <f t="shared" si="17"/>
        <v>3</v>
      </c>
      <c r="BU51" s="41">
        <v>2</v>
      </c>
      <c r="BV51" s="41">
        <v>2</v>
      </c>
      <c r="BW51" s="41">
        <v>1</v>
      </c>
      <c r="BY51" s="38"/>
      <c r="BZ51" s="38"/>
      <c r="CA51" s="38"/>
      <c r="CB51" s="38"/>
      <c r="CC51" s="38"/>
      <c r="CD51" s="38"/>
      <c r="CE51" s="38">
        <v>1</v>
      </c>
      <c r="CF51" s="38">
        <v>1</v>
      </c>
      <c r="CG51" s="38"/>
      <c r="CH51" s="38"/>
      <c r="CI51" s="38"/>
      <c r="CJ51" s="38"/>
      <c r="CK51" s="38"/>
      <c r="CL51" s="38"/>
      <c r="CM51" s="38"/>
      <c r="CN51" s="38"/>
      <c r="CU51" s="41" t="s">
        <v>465</v>
      </c>
      <c r="CV51" s="60"/>
      <c r="DE51" s="38">
        <v>15</v>
      </c>
      <c r="DF51" s="38">
        <v>1</v>
      </c>
      <c r="DG51" s="38"/>
      <c r="DH51" s="38">
        <v>1</v>
      </c>
      <c r="DI51" s="38">
        <v>1</v>
      </c>
      <c r="DP51" s="41">
        <v>1</v>
      </c>
      <c r="DZ51" s="38">
        <v>1</v>
      </c>
      <c r="EA51" s="38"/>
      <c r="EB51" s="38">
        <v>6</v>
      </c>
      <c r="EI51" s="41">
        <v>1</v>
      </c>
      <c r="ES51" s="38"/>
      <c r="ET51" s="38"/>
      <c r="EU51" s="38"/>
      <c r="EY51" s="38"/>
      <c r="EZ51" s="38"/>
      <c r="FA51" s="38"/>
      <c r="FB51" s="38"/>
      <c r="FC51" s="38"/>
      <c r="FD51" s="38"/>
      <c r="FE51" s="38">
        <v>1</v>
      </c>
      <c r="FF51" s="38"/>
      <c r="FG51" s="38"/>
      <c r="FH51" s="38"/>
      <c r="FI51" s="38"/>
      <c r="FJ51" s="38"/>
      <c r="FK51" s="38"/>
      <c r="FL51" s="38"/>
      <c r="FM51" s="38"/>
      <c r="FN51" s="38"/>
      <c r="FO51" s="41">
        <v>1</v>
      </c>
      <c r="FP51" s="41">
        <v>1</v>
      </c>
      <c r="FQ51" s="41">
        <v>1</v>
      </c>
      <c r="FR51" s="41">
        <v>1</v>
      </c>
      <c r="FS51" s="41">
        <v>1</v>
      </c>
      <c r="FT51" s="41">
        <v>1</v>
      </c>
      <c r="FU51" s="41">
        <v>1</v>
      </c>
      <c r="FV51" s="41">
        <v>1</v>
      </c>
      <c r="FX51" s="41">
        <v>3</v>
      </c>
      <c r="FY51" s="41">
        <v>3</v>
      </c>
      <c r="FZ51" s="41">
        <v>1</v>
      </c>
      <c r="GA51" s="41">
        <v>60</v>
      </c>
      <c r="GB51" s="41">
        <v>3</v>
      </c>
      <c r="GC51" s="41">
        <v>3</v>
      </c>
      <c r="GH51" s="41">
        <v>1</v>
      </c>
      <c r="GI51" s="41">
        <v>3</v>
      </c>
      <c r="GJ51" s="41">
        <v>1</v>
      </c>
      <c r="GK51" s="41">
        <v>20000</v>
      </c>
      <c r="GL51" s="41">
        <v>2</v>
      </c>
      <c r="GM51" s="41">
        <v>2</v>
      </c>
      <c r="GN51" s="41">
        <v>2</v>
      </c>
      <c r="GO51" s="41">
        <v>1</v>
      </c>
      <c r="GR51" s="41">
        <v>1</v>
      </c>
      <c r="GU51" s="41">
        <v>1</v>
      </c>
      <c r="GV51" s="41">
        <v>1</v>
      </c>
      <c r="GW51" s="41">
        <v>1</v>
      </c>
      <c r="GX51" s="41">
        <v>1</v>
      </c>
      <c r="HA51" s="41">
        <v>1</v>
      </c>
      <c r="HE51" s="41">
        <v>1</v>
      </c>
      <c r="HF51" s="41">
        <v>1</v>
      </c>
      <c r="HM51" s="41">
        <v>1</v>
      </c>
      <c r="HS51" s="60" t="s">
        <v>1375</v>
      </c>
      <c r="HT51" s="41">
        <v>2</v>
      </c>
      <c r="HU51" s="41">
        <v>2</v>
      </c>
      <c r="HV51" s="41" t="s">
        <v>502</v>
      </c>
      <c r="HW51" s="41">
        <v>1</v>
      </c>
      <c r="HX51" s="41">
        <v>1</v>
      </c>
      <c r="HZ51" s="41">
        <v>3</v>
      </c>
      <c r="IA51" s="41">
        <v>2</v>
      </c>
      <c r="IB51" s="45"/>
      <c r="IC51" s="41">
        <v>2</v>
      </c>
      <c r="ID51" s="45"/>
      <c r="IE51" s="41">
        <v>1</v>
      </c>
      <c r="IF51" s="41">
        <v>7</v>
      </c>
      <c r="IH51" s="41">
        <v>2</v>
      </c>
    </row>
    <row r="52" spans="1:242" s="41" customFormat="1" ht="28.8">
      <c r="A52" s="54">
        <v>46</v>
      </c>
      <c r="B52" s="38" t="s">
        <v>1172</v>
      </c>
      <c r="C52" s="39" t="s">
        <v>1173</v>
      </c>
      <c r="D52" s="41" t="s">
        <v>467</v>
      </c>
      <c r="E52" s="38" t="s">
        <v>468</v>
      </c>
      <c r="F52" s="38" t="s">
        <v>1226</v>
      </c>
      <c r="G52" s="40"/>
      <c r="H52" s="40" t="s">
        <v>1227</v>
      </c>
      <c r="I52" s="40" t="s">
        <v>1228</v>
      </c>
      <c r="J52" s="41" t="s">
        <v>1229</v>
      </c>
      <c r="K52" s="42">
        <v>40</v>
      </c>
      <c r="L52" s="41">
        <v>2</v>
      </c>
      <c r="M52" s="41">
        <v>3</v>
      </c>
      <c r="N52" s="41">
        <v>2</v>
      </c>
      <c r="O52" s="41">
        <v>2</v>
      </c>
      <c r="P52" s="41">
        <v>4</v>
      </c>
      <c r="Q52" s="41">
        <v>2</v>
      </c>
      <c r="R52" s="43">
        <v>2</v>
      </c>
      <c r="S52" s="41">
        <v>1</v>
      </c>
      <c r="U52" s="41">
        <v>2</v>
      </c>
      <c r="W52" s="41">
        <v>1</v>
      </c>
      <c r="X52" s="41">
        <v>1</v>
      </c>
      <c r="Y52" s="41">
        <v>1</v>
      </c>
      <c r="Z52" s="41">
        <v>1</v>
      </c>
      <c r="AA52" s="41">
        <v>1</v>
      </c>
      <c r="AB52" s="41">
        <v>1</v>
      </c>
      <c r="AC52" s="41">
        <v>1</v>
      </c>
      <c r="AD52" s="41">
        <v>1</v>
      </c>
      <c r="AE52" s="41">
        <v>1</v>
      </c>
      <c r="AF52" s="41">
        <v>1</v>
      </c>
      <c r="AG52" s="41">
        <v>2</v>
      </c>
      <c r="AI52" s="41">
        <v>1</v>
      </c>
      <c r="AJ52" s="41">
        <v>2</v>
      </c>
      <c r="AK52" s="41">
        <v>1</v>
      </c>
      <c r="AL52" s="41">
        <v>2</v>
      </c>
      <c r="AN52" s="41">
        <v>1</v>
      </c>
      <c r="AO52" s="41">
        <v>1</v>
      </c>
      <c r="AP52" s="41">
        <v>3</v>
      </c>
      <c r="AQ52" s="41">
        <v>3</v>
      </c>
      <c r="AR52" s="41">
        <v>1</v>
      </c>
      <c r="AS52" s="41">
        <f t="shared" si="14"/>
        <v>5.5200000000000005</v>
      </c>
      <c r="AU52" s="41">
        <v>1</v>
      </c>
      <c r="AV52" s="41">
        <v>0.5</v>
      </c>
      <c r="AW52" s="41">
        <v>0.5</v>
      </c>
      <c r="AX52" s="41">
        <v>0.4</v>
      </c>
      <c r="AY52" s="41">
        <v>0.5</v>
      </c>
      <c r="AZ52" s="41">
        <v>0.2</v>
      </c>
      <c r="BC52" s="41">
        <v>0.02</v>
      </c>
      <c r="BD52" s="41">
        <v>0.5</v>
      </c>
      <c r="BE52" s="41">
        <v>0.5</v>
      </c>
      <c r="BG52" s="41">
        <v>0.4</v>
      </c>
      <c r="BH52" s="41">
        <v>1</v>
      </c>
      <c r="BI52" s="44"/>
      <c r="BJ52" s="44">
        <f>SUM(AT52:BI52)</f>
        <v>5.5200000000000005</v>
      </c>
      <c r="BK52" s="58">
        <f t="shared" si="15"/>
        <v>5.7</v>
      </c>
      <c r="BL52" s="38">
        <v>2.2000000000000002</v>
      </c>
      <c r="BM52" s="38"/>
      <c r="BN52" s="38"/>
      <c r="BO52" s="38"/>
      <c r="BP52" s="38"/>
      <c r="BQ52" s="38"/>
      <c r="BR52" s="38">
        <v>3.5</v>
      </c>
      <c r="BS52" s="38"/>
      <c r="BT52" s="59">
        <f t="shared" si="17"/>
        <v>5.7</v>
      </c>
      <c r="BU52" s="41">
        <v>2</v>
      </c>
      <c r="BV52" s="41">
        <v>2</v>
      </c>
      <c r="BW52" s="41">
        <v>1</v>
      </c>
      <c r="BY52" s="38"/>
      <c r="BZ52" s="38"/>
      <c r="CA52" s="38"/>
      <c r="CB52" s="38"/>
      <c r="CC52" s="38"/>
      <c r="CD52" s="38"/>
      <c r="CE52" s="38">
        <v>1</v>
      </c>
      <c r="CF52" s="38">
        <v>1</v>
      </c>
      <c r="CG52" s="38"/>
      <c r="CH52" s="38"/>
      <c r="CI52" s="38"/>
      <c r="CJ52" s="38"/>
      <c r="CK52" s="38"/>
      <c r="CL52" s="38"/>
      <c r="CM52" s="38"/>
      <c r="CN52" s="38"/>
      <c r="CU52" s="41" t="s">
        <v>465</v>
      </c>
      <c r="CV52" s="60"/>
      <c r="DE52" s="38">
        <v>15</v>
      </c>
      <c r="DF52" s="38">
        <v>1</v>
      </c>
      <c r="DG52" s="38"/>
      <c r="DH52" s="38">
        <v>1</v>
      </c>
      <c r="DI52" s="38">
        <v>1</v>
      </c>
      <c r="DP52" s="41">
        <v>1</v>
      </c>
      <c r="DZ52" s="38">
        <v>1</v>
      </c>
      <c r="EA52" s="38"/>
      <c r="EB52" s="38">
        <v>6</v>
      </c>
      <c r="EI52" s="41">
        <v>1</v>
      </c>
      <c r="ES52" s="38"/>
      <c r="ET52" s="38"/>
      <c r="EU52" s="38"/>
      <c r="EY52" s="38"/>
      <c r="EZ52" s="38"/>
      <c r="FA52" s="38"/>
      <c r="FB52" s="38"/>
      <c r="FC52" s="38"/>
      <c r="FD52" s="38"/>
      <c r="FE52" s="38">
        <v>1</v>
      </c>
      <c r="FF52" s="38"/>
      <c r="FG52" s="38"/>
      <c r="FH52" s="38"/>
      <c r="FI52" s="38"/>
      <c r="FJ52" s="38"/>
      <c r="FK52" s="38"/>
      <c r="FL52" s="38"/>
      <c r="FM52" s="38"/>
      <c r="FN52" s="38"/>
      <c r="FO52" s="41">
        <v>1</v>
      </c>
      <c r="FP52" s="41">
        <v>1</v>
      </c>
      <c r="FQ52" s="41">
        <v>1</v>
      </c>
      <c r="FR52" s="41">
        <v>1</v>
      </c>
      <c r="FS52" s="41">
        <v>1</v>
      </c>
      <c r="FT52" s="41">
        <v>1</v>
      </c>
      <c r="FU52" s="41">
        <v>1</v>
      </c>
      <c r="FV52" s="41">
        <v>1</v>
      </c>
      <c r="FX52" s="41">
        <v>3</v>
      </c>
      <c r="FY52" s="41">
        <v>4</v>
      </c>
      <c r="FZ52" s="41">
        <v>1</v>
      </c>
      <c r="GA52" s="41">
        <v>60</v>
      </c>
      <c r="GB52" s="41">
        <v>3</v>
      </c>
      <c r="GC52" s="41">
        <v>3</v>
      </c>
      <c r="GH52" s="41">
        <v>1</v>
      </c>
      <c r="GI52" s="41">
        <v>3</v>
      </c>
      <c r="GJ52" s="41">
        <v>1</v>
      </c>
      <c r="GK52" s="41">
        <v>20000</v>
      </c>
      <c r="GL52" s="41">
        <v>2</v>
      </c>
      <c r="GM52" s="41">
        <v>2</v>
      </c>
      <c r="GN52" s="41">
        <v>2</v>
      </c>
      <c r="GO52" s="41">
        <v>1</v>
      </c>
      <c r="GQ52" s="41">
        <v>1</v>
      </c>
      <c r="GT52" s="41">
        <v>1</v>
      </c>
      <c r="GV52" s="41">
        <v>1</v>
      </c>
      <c r="GW52" s="41">
        <v>1</v>
      </c>
      <c r="HB52" s="41">
        <v>1</v>
      </c>
      <c r="HC52" s="41">
        <v>1</v>
      </c>
      <c r="HE52" s="41">
        <v>1</v>
      </c>
      <c r="HS52" s="60" t="s">
        <v>897</v>
      </c>
      <c r="HT52" s="41">
        <v>2</v>
      </c>
      <c r="HU52" s="41">
        <v>4</v>
      </c>
      <c r="HV52" s="41" t="s">
        <v>502</v>
      </c>
      <c r="HW52" s="41">
        <v>1</v>
      </c>
      <c r="HX52" s="41">
        <v>1</v>
      </c>
      <c r="HZ52" s="41">
        <v>3</v>
      </c>
      <c r="IA52" s="41">
        <v>2</v>
      </c>
      <c r="IB52" s="45"/>
      <c r="IC52" s="41">
        <v>2</v>
      </c>
      <c r="ID52" s="45"/>
      <c r="IE52" s="41">
        <v>1</v>
      </c>
      <c r="IF52" s="41">
        <v>7</v>
      </c>
      <c r="IH52" s="41">
        <v>2</v>
      </c>
    </row>
    <row r="53" spans="1:242" s="41" customFormat="1" ht="28.8">
      <c r="A53" s="54">
        <v>47</v>
      </c>
      <c r="B53" s="38" t="s">
        <v>1172</v>
      </c>
      <c r="C53" s="39" t="s">
        <v>1173</v>
      </c>
      <c r="D53" s="41" t="s">
        <v>467</v>
      </c>
      <c r="E53" s="38" t="s">
        <v>468</v>
      </c>
      <c r="F53" s="38" t="s">
        <v>1226</v>
      </c>
      <c r="G53" s="40"/>
      <c r="H53" s="40" t="s">
        <v>1230</v>
      </c>
      <c r="I53" s="40" t="s">
        <v>1231</v>
      </c>
      <c r="J53" s="41" t="s">
        <v>1232</v>
      </c>
      <c r="K53" s="42">
        <v>73</v>
      </c>
      <c r="L53" s="41">
        <v>2</v>
      </c>
      <c r="M53" s="41">
        <v>3</v>
      </c>
      <c r="N53" s="41">
        <v>2</v>
      </c>
      <c r="O53" s="41">
        <v>1</v>
      </c>
      <c r="P53" s="41">
        <v>5</v>
      </c>
      <c r="Q53" s="41">
        <v>1</v>
      </c>
      <c r="R53" s="43">
        <v>4</v>
      </c>
      <c r="S53" s="41">
        <v>1</v>
      </c>
      <c r="U53" s="41">
        <v>2</v>
      </c>
      <c r="W53" s="41">
        <v>1</v>
      </c>
      <c r="X53" s="41">
        <v>1</v>
      </c>
      <c r="Y53" s="41">
        <v>1</v>
      </c>
      <c r="Z53" s="41">
        <v>1</v>
      </c>
      <c r="AA53" s="41">
        <v>2</v>
      </c>
      <c r="AC53" s="41">
        <v>1</v>
      </c>
      <c r="AD53" s="41">
        <v>1</v>
      </c>
      <c r="AE53" s="41">
        <v>1</v>
      </c>
      <c r="AF53" s="41">
        <v>1</v>
      </c>
      <c r="AG53" s="41">
        <v>2</v>
      </c>
      <c r="AI53" s="41">
        <v>1</v>
      </c>
      <c r="AJ53" s="41">
        <v>2</v>
      </c>
      <c r="AK53" s="41">
        <v>1</v>
      </c>
      <c r="AL53" s="41">
        <v>2</v>
      </c>
      <c r="AN53" s="41">
        <v>1</v>
      </c>
      <c r="AO53" s="41">
        <v>1</v>
      </c>
      <c r="AP53" s="41">
        <v>3</v>
      </c>
      <c r="AQ53" s="41">
        <v>3</v>
      </c>
      <c r="AR53" s="41">
        <v>1</v>
      </c>
      <c r="AS53" s="41">
        <f t="shared" si="14"/>
        <v>5.2249999999999996</v>
      </c>
      <c r="AU53" s="41">
        <v>1</v>
      </c>
      <c r="AV53" s="41">
        <v>0.2</v>
      </c>
      <c r="AW53" s="41">
        <v>0.4</v>
      </c>
      <c r="AX53" s="41">
        <v>0.4</v>
      </c>
      <c r="AY53" s="41">
        <v>0.5</v>
      </c>
      <c r="AZ53" s="41">
        <v>0.2</v>
      </c>
      <c r="BC53" s="41">
        <v>2.5000000000000001E-2</v>
      </c>
      <c r="BD53" s="41">
        <v>0.5</v>
      </c>
      <c r="BE53" s="41">
        <v>0.5</v>
      </c>
      <c r="BG53" s="41">
        <v>0.5</v>
      </c>
      <c r="BH53" s="41">
        <v>1</v>
      </c>
      <c r="BI53" s="44"/>
      <c r="BJ53" s="44">
        <f>SUM(AT53:BI53)</f>
        <v>5.2249999999999996</v>
      </c>
      <c r="BK53" s="58">
        <f>SUM(BL53:BS53)</f>
        <v>5.5</v>
      </c>
      <c r="BL53" s="38">
        <v>2</v>
      </c>
      <c r="BM53" s="38"/>
      <c r="BN53" s="38"/>
      <c r="BO53" s="38"/>
      <c r="BP53" s="38"/>
      <c r="BQ53" s="38"/>
      <c r="BR53" s="38">
        <v>3.5</v>
      </c>
      <c r="BS53" s="38"/>
      <c r="BT53" s="59">
        <f t="shared" si="17"/>
        <v>5.5</v>
      </c>
      <c r="BU53" s="41">
        <v>2</v>
      </c>
      <c r="BV53" s="41">
        <v>2</v>
      </c>
      <c r="BW53" s="41">
        <v>1</v>
      </c>
      <c r="BY53" s="38"/>
      <c r="BZ53" s="38"/>
      <c r="CA53" s="38"/>
      <c r="CB53" s="38"/>
      <c r="CC53" s="38"/>
      <c r="CD53" s="38"/>
      <c r="CE53" s="38">
        <v>1</v>
      </c>
      <c r="CF53" s="38">
        <v>1</v>
      </c>
      <c r="CG53" s="38"/>
      <c r="CH53" s="38"/>
      <c r="CI53" s="38"/>
      <c r="CJ53" s="38"/>
      <c r="CK53" s="38"/>
      <c r="CL53" s="38"/>
      <c r="CM53" s="38"/>
      <c r="CN53" s="38"/>
      <c r="CU53" s="41" t="s">
        <v>465</v>
      </c>
      <c r="CV53" s="60"/>
      <c r="DE53" s="38">
        <v>10</v>
      </c>
      <c r="DF53" s="38">
        <v>1</v>
      </c>
      <c r="DG53" s="38"/>
      <c r="DH53" s="38">
        <v>1</v>
      </c>
      <c r="DI53" s="38">
        <v>1</v>
      </c>
      <c r="DP53" s="41">
        <v>1</v>
      </c>
      <c r="DZ53" s="38">
        <v>1</v>
      </c>
      <c r="EA53" s="38"/>
      <c r="EB53" s="38">
        <v>6</v>
      </c>
      <c r="EI53" s="41">
        <v>1</v>
      </c>
      <c r="ES53" s="38"/>
      <c r="ET53" s="38"/>
      <c r="EU53" s="38"/>
      <c r="EY53" s="38"/>
      <c r="EZ53" s="38"/>
      <c r="FA53" s="38"/>
      <c r="FB53" s="38"/>
      <c r="FC53" s="38"/>
      <c r="FD53" s="38"/>
      <c r="FE53" s="38">
        <v>1</v>
      </c>
      <c r="FF53" s="38"/>
      <c r="FG53" s="38"/>
      <c r="FH53" s="38"/>
      <c r="FI53" s="38"/>
      <c r="FJ53" s="38"/>
      <c r="FK53" s="38"/>
      <c r="FL53" s="38"/>
      <c r="FM53" s="38"/>
      <c r="FN53" s="38"/>
      <c r="FO53" s="41">
        <v>1</v>
      </c>
      <c r="FP53" s="41">
        <v>1</v>
      </c>
      <c r="FQ53" s="41">
        <v>1</v>
      </c>
      <c r="FR53" s="41">
        <v>1</v>
      </c>
      <c r="FS53" s="41">
        <v>1</v>
      </c>
      <c r="FT53" s="41">
        <v>1</v>
      </c>
      <c r="FU53" s="41">
        <v>1</v>
      </c>
      <c r="FV53" s="41">
        <v>1</v>
      </c>
      <c r="FX53" s="41">
        <v>3</v>
      </c>
      <c r="FY53" s="41">
        <v>4</v>
      </c>
      <c r="FZ53" s="41">
        <v>1</v>
      </c>
      <c r="GA53" s="41">
        <v>60</v>
      </c>
      <c r="GB53" s="41">
        <v>3</v>
      </c>
      <c r="GC53" s="41">
        <v>3</v>
      </c>
      <c r="GH53" s="41">
        <v>1</v>
      </c>
      <c r="GI53" s="41">
        <v>3</v>
      </c>
      <c r="GJ53" s="41">
        <v>1</v>
      </c>
      <c r="GK53" s="41">
        <v>25000</v>
      </c>
      <c r="GL53" s="41">
        <v>2</v>
      </c>
      <c r="GM53" s="41">
        <v>2</v>
      </c>
      <c r="GN53" s="41">
        <v>2</v>
      </c>
      <c r="GO53" s="41">
        <v>1</v>
      </c>
      <c r="GR53" s="41">
        <v>1</v>
      </c>
      <c r="GU53" s="41">
        <v>1</v>
      </c>
      <c r="GW53" s="41">
        <v>1</v>
      </c>
      <c r="GX53" s="41">
        <v>1</v>
      </c>
      <c r="HA53" s="41">
        <v>1</v>
      </c>
      <c r="HC53" s="41">
        <v>1</v>
      </c>
      <c r="HF53" s="41">
        <v>1</v>
      </c>
      <c r="HM53" s="41">
        <v>1</v>
      </c>
      <c r="HS53" s="60" t="s">
        <v>897</v>
      </c>
      <c r="HT53" s="41">
        <v>2</v>
      </c>
      <c r="HU53" s="41">
        <v>2</v>
      </c>
      <c r="HV53" s="41" t="s">
        <v>502</v>
      </c>
      <c r="HW53" s="41">
        <v>1</v>
      </c>
      <c r="HX53" s="41">
        <v>1</v>
      </c>
      <c r="HZ53" s="41">
        <v>3</v>
      </c>
      <c r="IA53" s="41">
        <v>2</v>
      </c>
      <c r="IB53" s="45"/>
      <c r="IC53" s="41">
        <v>2</v>
      </c>
      <c r="ID53" s="45"/>
      <c r="IE53" s="41">
        <v>1</v>
      </c>
      <c r="IF53" s="41">
        <v>6</v>
      </c>
      <c r="IH53" s="41">
        <v>2</v>
      </c>
    </row>
    <row r="54" spans="1:242" s="41" customFormat="1" ht="28.8">
      <c r="A54" s="54">
        <v>48</v>
      </c>
      <c r="B54" s="38" t="s">
        <v>1172</v>
      </c>
      <c r="C54" s="39" t="s">
        <v>1173</v>
      </c>
      <c r="D54" s="41" t="s">
        <v>467</v>
      </c>
      <c r="E54" s="38" t="s">
        <v>468</v>
      </c>
      <c r="F54" s="38" t="s">
        <v>1226</v>
      </c>
      <c r="G54" s="40"/>
      <c r="H54" s="40" t="s">
        <v>1233</v>
      </c>
      <c r="I54" s="40" t="s">
        <v>1234</v>
      </c>
      <c r="J54" s="41" t="s">
        <v>1235</v>
      </c>
      <c r="K54" s="42">
        <v>60</v>
      </c>
      <c r="L54" s="41">
        <v>1</v>
      </c>
      <c r="M54" s="41">
        <v>4</v>
      </c>
      <c r="N54" s="41">
        <v>2</v>
      </c>
      <c r="O54" s="41">
        <v>1</v>
      </c>
      <c r="P54" s="41">
        <v>9</v>
      </c>
      <c r="Q54" s="41">
        <v>5</v>
      </c>
      <c r="R54" s="43">
        <v>4</v>
      </c>
      <c r="S54" s="41">
        <v>1</v>
      </c>
      <c r="U54" s="41">
        <v>2</v>
      </c>
      <c r="W54" s="41">
        <v>1</v>
      </c>
      <c r="X54" s="41">
        <v>1</v>
      </c>
      <c r="Y54" s="41">
        <v>1</v>
      </c>
      <c r="Z54" s="41">
        <v>1</v>
      </c>
      <c r="AA54" s="41">
        <v>1</v>
      </c>
      <c r="AB54" s="41">
        <v>1</v>
      </c>
      <c r="AC54" s="41">
        <v>1</v>
      </c>
      <c r="AD54" s="41">
        <v>1</v>
      </c>
      <c r="AE54" s="41">
        <v>1</v>
      </c>
      <c r="AF54" s="41">
        <v>1</v>
      </c>
      <c r="AG54" s="41">
        <v>1</v>
      </c>
      <c r="AH54" s="41">
        <v>1</v>
      </c>
      <c r="AI54" s="41">
        <v>1</v>
      </c>
      <c r="AJ54" s="41">
        <v>4</v>
      </c>
      <c r="AK54" s="41">
        <v>1</v>
      </c>
      <c r="AL54" s="41">
        <v>2</v>
      </c>
      <c r="AN54" s="41">
        <v>1</v>
      </c>
      <c r="AO54" s="41">
        <v>1</v>
      </c>
      <c r="AP54" s="41">
        <v>5</v>
      </c>
      <c r="AQ54" s="41">
        <v>3</v>
      </c>
      <c r="AR54" s="41">
        <v>1</v>
      </c>
      <c r="AS54" s="41">
        <f t="shared" si="14"/>
        <v>6.7449999999999992</v>
      </c>
      <c r="AU54" s="41">
        <v>1.5</v>
      </c>
      <c r="AV54" s="41">
        <v>0.5</v>
      </c>
      <c r="AW54" s="41">
        <v>0.5</v>
      </c>
      <c r="AX54" s="41">
        <v>0.4</v>
      </c>
      <c r="AY54" s="41">
        <v>0.7</v>
      </c>
      <c r="AZ54" s="41">
        <v>0.6</v>
      </c>
      <c r="BC54" s="41">
        <v>4.4999999999999998E-2</v>
      </c>
      <c r="BD54" s="41">
        <v>0.5</v>
      </c>
      <c r="BE54" s="41">
        <v>0.5</v>
      </c>
      <c r="BG54" s="41">
        <v>0.5</v>
      </c>
      <c r="BH54" s="41">
        <v>1</v>
      </c>
      <c r="BI54" s="44"/>
      <c r="BJ54" s="44">
        <f>SUM(AT54:BI54)</f>
        <v>6.7449999999999992</v>
      </c>
      <c r="BK54" s="58">
        <f>SUM(BL54:BS54)</f>
        <v>8.8000000000000007</v>
      </c>
      <c r="BL54" s="38">
        <v>1.8</v>
      </c>
      <c r="BM54" s="38">
        <v>7</v>
      </c>
      <c r="BN54" s="38"/>
      <c r="BO54" s="38"/>
      <c r="BP54" s="38"/>
      <c r="BQ54" s="38"/>
      <c r="BR54" s="38"/>
      <c r="BS54" s="38"/>
      <c r="BT54" s="59">
        <f t="shared" si="17"/>
        <v>8.8000000000000007</v>
      </c>
      <c r="BU54" s="41">
        <v>2</v>
      </c>
      <c r="BV54" s="41">
        <v>2</v>
      </c>
      <c r="BW54" s="41">
        <v>1</v>
      </c>
      <c r="BY54" s="38"/>
      <c r="BZ54" s="38"/>
      <c r="CA54" s="38"/>
      <c r="CB54" s="38"/>
      <c r="CC54" s="38"/>
      <c r="CD54" s="38"/>
      <c r="CE54" s="38">
        <v>1</v>
      </c>
      <c r="CF54" s="38">
        <v>1</v>
      </c>
      <c r="CG54" s="38"/>
      <c r="CH54" s="38"/>
      <c r="CI54" s="38"/>
      <c r="CJ54" s="38"/>
      <c r="CK54" s="38"/>
      <c r="CL54" s="38"/>
      <c r="CM54" s="38"/>
      <c r="CN54" s="38"/>
      <c r="CU54" s="41" t="s">
        <v>465</v>
      </c>
      <c r="CV54" s="60"/>
      <c r="DE54" s="38">
        <v>15</v>
      </c>
      <c r="DF54" s="38">
        <v>1</v>
      </c>
      <c r="DG54" s="38"/>
      <c r="DH54" s="38">
        <v>1</v>
      </c>
      <c r="DI54" s="38">
        <v>1</v>
      </c>
      <c r="DP54" s="41">
        <v>1</v>
      </c>
      <c r="DZ54" s="38">
        <v>1</v>
      </c>
      <c r="EA54" s="38"/>
      <c r="EB54" s="38">
        <v>7</v>
      </c>
      <c r="EI54" s="41">
        <v>1</v>
      </c>
      <c r="ES54" s="38"/>
      <c r="ET54" s="38"/>
      <c r="EU54" s="38"/>
      <c r="EY54" s="38"/>
      <c r="EZ54" s="38"/>
      <c r="FA54" s="38"/>
      <c r="FB54" s="38"/>
      <c r="FC54" s="38"/>
      <c r="FD54" s="38"/>
      <c r="FE54" s="38">
        <v>1</v>
      </c>
      <c r="FF54" s="38"/>
      <c r="FG54" s="38"/>
      <c r="FH54" s="38"/>
      <c r="FI54" s="38"/>
      <c r="FJ54" s="38"/>
      <c r="FK54" s="38"/>
      <c r="FL54" s="38"/>
      <c r="FM54" s="38"/>
      <c r="FN54" s="38"/>
      <c r="FO54" s="41">
        <v>1</v>
      </c>
      <c r="FP54" s="41">
        <v>1</v>
      </c>
      <c r="FQ54" s="41">
        <v>1</v>
      </c>
      <c r="FR54" s="41">
        <v>1</v>
      </c>
      <c r="FS54" s="41">
        <v>1</v>
      </c>
      <c r="FT54" s="41">
        <v>1</v>
      </c>
      <c r="FU54" s="41">
        <v>1</v>
      </c>
      <c r="FV54" s="41">
        <v>1</v>
      </c>
      <c r="FX54" s="41">
        <v>3</v>
      </c>
      <c r="FY54" s="41">
        <v>4</v>
      </c>
      <c r="FZ54" s="41">
        <v>1</v>
      </c>
      <c r="GA54" s="41">
        <v>60</v>
      </c>
      <c r="GB54" s="41">
        <v>3</v>
      </c>
      <c r="GC54" s="41">
        <v>3</v>
      </c>
      <c r="GH54" s="41">
        <v>1</v>
      </c>
      <c r="GI54" s="41">
        <v>3</v>
      </c>
      <c r="GJ54" s="41">
        <v>1</v>
      </c>
      <c r="GK54" s="41">
        <v>45000</v>
      </c>
      <c r="GL54" s="41">
        <v>2</v>
      </c>
      <c r="GM54" s="41">
        <v>1</v>
      </c>
      <c r="GN54" s="41">
        <v>2</v>
      </c>
      <c r="GO54" s="41">
        <v>1</v>
      </c>
      <c r="GR54" s="41">
        <v>1</v>
      </c>
      <c r="GV54" s="41">
        <v>1</v>
      </c>
      <c r="GW54" s="41">
        <v>1</v>
      </c>
      <c r="GX54" s="41">
        <v>1</v>
      </c>
      <c r="HA54" s="41">
        <v>1</v>
      </c>
      <c r="HC54" s="41">
        <v>1</v>
      </c>
      <c r="HF54" s="41">
        <v>1</v>
      </c>
      <c r="HM54" s="41">
        <v>1</v>
      </c>
      <c r="HS54" s="60" t="s">
        <v>897</v>
      </c>
      <c r="HT54" s="41">
        <v>2</v>
      </c>
      <c r="HU54" s="41">
        <v>2</v>
      </c>
      <c r="HV54" s="41" t="s">
        <v>502</v>
      </c>
      <c r="HW54" s="41">
        <v>1</v>
      </c>
      <c r="HX54" s="41">
        <v>1</v>
      </c>
      <c r="HZ54" s="41">
        <v>3</v>
      </c>
      <c r="IA54" s="41">
        <v>2</v>
      </c>
      <c r="IB54" s="45"/>
      <c r="IC54" s="41">
        <v>2</v>
      </c>
      <c r="ID54" s="45"/>
      <c r="IE54" s="41">
        <v>1</v>
      </c>
      <c r="IF54" s="41">
        <v>6</v>
      </c>
      <c r="IH54" s="41">
        <v>2</v>
      </c>
    </row>
    <row r="55" spans="1:242" s="41" customFormat="1" ht="28.8">
      <c r="A55" s="54">
        <v>49</v>
      </c>
      <c r="B55" s="38" t="s">
        <v>1172</v>
      </c>
      <c r="C55" s="39" t="s">
        <v>1173</v>
      </c>
      <c r="D55" s="41" t="s">
        <v>467</v>
      </c>
      <c r="E55" s="38" t="s">
        <v>468</v>
      </c>
      <c r="F55" s="38" t="s">
        <v>1616</v>
      </c>
      <c r="G55" s="40"/>
      <c r="H55" s="40" t="s">
        <v>1617</v>
      </c>
      <c r="I55" s="40" t="s">
        <v>1618</v>
      </c>
      <c r="J55" s="41" t="s">
        <v>1619</v>
      </c>
      <c r="K55" s="42">
        <v>30</v>
      </c>
      <c r="L55" s="41">
        <v>1</v>
      </c>
      <c r="M55" s="41">
        <v>4</v>
      </c>
      <c r="N55" s="41">
        <v>4</v>
      </c>
      <c r="O55" s="41">
        <v>2</v>
      </c>
      <c r="P55" s="41">
        <v>3</v>
      </c>
      <c r="Q55" s="41">
        <v>1</v>
      </c>
      <c r="R55" s="43">
        <v>2</v>
      </c>
      <c r="S55" s="41">
        <v>1</v>
      </c>
      <c r="U55" s="41">
        <v>2</v>
      </c>
      <c r="W55" s="41">
        <v>1</v>
      </c>
      <c r="X55" s="41">
        <v>1</v>
      </c>
      <c r="Y55" s="41">
        <v>1</v>
      </c>
      <c r="Z55" s="41">
        <v>1</v>
      </c>
      <c r="AA55" s="41">
        <v>1</v>
      </c>
      <c r="AB55" s="41">
        <v>1</v>
      </c>
      <c r="AC55" s="41">
        <v>1</v>
      </c>
      <c r="AD55" s="41">
        <v>1</v>
      </c>
      <c r="AE55" s="41">
        <v>1</v>
      </c>
      <c r="AF55" s="41">
        <v>1</v>
      </c>
      <c r="AG55" s="41">
        <v>1</v>
      </c>
      <c r="AH55" s="41">
        <v>1</v>
      </c>
      <c r="AI55" s="41">
        <v>1</v>
      </c>
      <c r="AJ55" s="41">
        <v>1</v>
      </c>
      <c r="AK55" s="41">
        <v>1</v>
      </c>
      <c r="AL55" s="41">
        <v>2</v>
      </c>
      <c r="AN55" s="41">
        <v>1</v>
      </c>
      <c r="AO55" s="41">
        <v>1</v>
      </c>
      <c r="AP55" s="41">
        <v>3</v>
      </c>
      <c r="AQ55" s="41">
        <v>3</v>
      </c>
      <c r="AR55" s="41">
        <v>1</v>
      </c>
      <c r="AS55" s="41">
        <f t="shared" si="14"/>
        <v>5.8250000000000002</v>
      </c>
      <c r="AU55" s="41">
        <v>1</v>
      </c>
      <c r="AV55" s="41">
        <v>0.7</v>
      </c>
      <c r="AW55" s="41">
        <v>0.5</v>
      </c>
      <c r="AX55" s="41">
        <v>0.2</v>
      </c>
      <c r="AY55" s="41">
        <v>0.4</v>
      </c>
      <c r="AZ55" s="41">
        <v>0.3</v>
      </c>
      <c r="BC55" s="41">
        <v>2.5000000000000001E-2</v>
      </c>
      <c r="BD55" s="41">
        <v>0.5</v>
      </c>
      <c r="BG55" s="41">
        <v>0.7</v>
      </c>
      <c r="BH55" s="41">
        <v>1.5</v>
      </c>
      <c r="BI55" s="44"/>
      <c r="BJ55" s="44">
        <f t="shared" ref="BJ55:BJ59" si="19">SUM(AT55:BI55)</f>
        <v>5.8250000000000002</v>
      </c>
      <c r="BK55" s="58">
        <f t="shared" ref="BK55:BK59" si="20">SUM(BL55:BS55)</f>
        <v>10</v>
      </c>
      <c r="BL55" s="38"/>
      <c r="BM55" s="38"/>
      <c r="BN55" s="38"/>
      <c r="BO55" s="38">
        <v>10</v>
      </c>
      <c r="BP55" s="38"/>
      <c r="BQ55" s="38"/>
      <c r="BR55" s="38"/>
      <c r="BS55" s="38"/>
      <c r="BT55" s="44">
        <f t="shared" si="17"/>
        <v>10</v>
      </c>
      <c r="BU55" s="41">
        <v>3</v>
      </c>
      <c r="BV55" s="41">
        <v>2</v>
      </c>
      <c r="BW55" s="41">
        <v>1</v>
      </c>
      <c r="BY55" s="38"/>
      <c r="BZ55" s="38"/>
      <c r="CA55" s="38"/>
      <c r="CB55" s="38"/>
      <c r="CC55" s="38"/>
      <c r="CD55" s="38"/>
      <c r="CE55" s="38">
        <v>1</v>
      </c>
      <c r="CF55" s="38">
        <v>1</v>
      </c>
      <c r="CG55" s="38"/>
      <c r="CH55" s="38"/>
      <c r="CI55" s="38"/>
      <c r="CJ55" s="38"/>
      <c r="CK55" s="38"/>
      <c r="CL55" s="38"/>
      <c r="CM55" s="38"/>
      <c r="CN55" s="38"/>
      <c r="CU55" s="41" t="s">
        <v>465</v>
      </c>
      <c r="CV55" s="60"/>
      <c r="DE55" s="38">
        <v>10</v>
      </c>
      <c r="DF55" s="38">
        <v>1</v>
      </c>
      <c r="DG55" s="38"/>
      <c r="DH55" s="38">
        <v>1</v>
      </c>
      <c r="DI55" s="38">
        <v>1</v>
      </c>
      <c r="DP55" s="41">
        <v>1</v>
      </c>
      <c r="DZ55" s="38">
        <v>1</v>
      </c>
      <c r="EA55" s="38"/>
      <c r="EB55" s="38">
        <v>7</v>
      </c>
      <c r="EI55" s="41">
        <v>1</v>
      </c>
      <c r="ES55" s="38"/>
      <c r="ET55" s="38"/>
      <c r="EU55" s="38"/>
      <c r="EY55" s="38"/>
      <c r="EZ55" s="38"/>
      <c r="FA55" s="38"/>
      <c r="FB55" s="38"/>
      <c r="FC55" s="38"/>
      <c r="FD55" s="38"/>
      <c r="FE55" s="38">
        <v>1</v>
      </c>
      <c r="FF55" s="38"/>
      <c r="FG55" s="38"/>
      <c r="FH55" s="38"/>
      <c r="FI55" s="38"/>
      <c r="FJ55" s="38"/>
      <c r="FK55" s="38"/>
      <c r="FL55" s="38"/>
      <c r="FM55" s="38"/>
      <c r="FN55" s="38"/>
      <c r="FO55" s="41">
        <v>1</v>
      </c>
      <c r="FP55" s="41">
        <v>1</v>
      </c>
      <c r="FQ55" s="41">
        <v>2</v>
      </c>
      <c r="FR55" s="41">
        <v>1</v>
      </c>
      <c r="FS55" s="41">
        <v>2</v>
      </c>
      <c r="FT55" s="41">
        <v>1</v>
      </c>
      <c r="FU55" s="41">
        <v>2</v>
      </c>
      <c r="FV55" s="41">
        <v>1</v>
      </c>
      <c r="FX55" s="41">
        <v>3</v>
      </c>
      <c r="FY55" s="41">
        <v>3</v>
      </c>
      <c r="FZ55" s="41">
        <v>1</v>
      </c>
      <c r="GA55" s="41">
        <v>60</v>
      </c>
      <c r="GB55" s="41">
        <v>3</v>
      </c>
      <c r="GC55" s="41">
        <v>2</v>
      </c>
      <c r="GH55" s="41">
        <v>1</v>
      </c>
      <c r="GI55" s="41">
        <v>3</v>
      </c>
      <c r="GJ55" s="41">
        <v>1</v>
      </c>
      <c r="GK55" s="41">
        <v>25000</v>
      </c>
      <c r="GL55" s="41">
        <v>2</v>
      </c>
      <c r="GM55" s="41">
        <v>2</v>
      </c>
      <c r="GN55" s="41">
        <v>2</v>
      </c>
      <c r="GO55" s="41">
        <v>1</v>
      </c>
      <c r="GR55" s="41">
        <v>1</v>
      </c>
      <c r="GU55" s="41">
        <v>1</v>
      </c>
      <c r="GW55" s="41">
        <v>1</v>
      </c>
      <c r="GX55" s="41">
        <v>1</v>
      </c>
      <c r="HB55" s="41">
        <v>1</v>
      </c>
      <c r="HF55" s="41">
        <v>1</v>
      </c>
      <c r="HH55" s="41">
        <v>1</v>
      </c>
      <c r="HM55" s="41">
        <v>1</v>
      </c>
      <c r="HP55" s="41">
        <v>1</v>
      </c>
      <c r="HS55" s="60" t="s">
        <v>1375</v>
      </c>
      <c r="HT55" s="41">
        <v>2</v>
      </c>
      <c r="HU55" s="41" t="s">
        <v>585</v>
      </c>
      <c r="HV55" s="41" t="s">
        <v>474</v>
      </c>
      <c r="HW55" s="41">
        <v>1</v>
      </c>
      <c r="HX55" s="41">
        <v>1</v>
      </c>
      <c r="HZ55" s="41">
        <v>3</v>
      </c>
      <c r="IA55" s="41">
        <v>2</v>
      </c>
      <c r="IB55" s="45"/>
      <c r="IC55" s="41">
        <v>1</v>
      </c>
      <c r="ID55" s="45"/>
      <c r="IE55" s="41">
        <v>1</v>
      </c>
      <c r="IF55" s="41">
        <v>2</v>
      </c>
      <c r="IH55" s="41">
        <v>2</v>
      </c>
    </row>
    <row r="56" spans="1:242" s="41" customFormat="1" ht="28.8">
      <c r="A56" s="54">
        <v>50</v>
      </c>
      <c r="B56" s="38" t="s">
        <v>1172</v>
      </c>
      <c r="C56" s="39"/>
      <c r="D56" s="41" t="s">
        <v>467</v>
      </c>
      <c r="E56" s="38" t="s">
        <v>468</v>
      </c>
      <c r="F56" s="38" t="s">
        <v>1616</v>
      </c>
      <c r="G56" s="40"/>
      <c r="H56" s="40" t="s">
        <v>1620</v>
      </c>
      <c r="I56" s="40" t="s">
        <v>1621</v>
      </c>
      <c r="J56" s="41" t="s">
        <v>1622</v>
      </c>
      <c r="K56" s="42">
        <v>52</v>
      </c>
      <c r="L56" s="41">
        <v>1</v>
      </c>
      <c r="M56" s="41">
        <v>4</v>
      </c>
      <c r="N56" s="41">
        <v>2</v>
      </c>
      <c r="O56" s="41">
        <v>2</v>
      </c>
      <c r="P56" s="41">
        <v>4</v>
      </c>
      <c r="Q56" s="41">
        <v>3</v>
      </c>
      <c r="R56" s="43">
        <v>1</v>
      </c>
      <c r="S56" s="41">
        <v>1</v>
      </c>
      <c r="U56" s="41">
        <v>2</v>
      </c>
      <c r="W56" s="41">
        <v>1</v>
      </c>
      <c r="X56" s="41">
        <v>1</v>
      </c>
      <c r="Y56" s="41">
        <v>1</v>
      </c>
      <c r="Z56" s="41">
        <v>1</v>
      </c>
      <c r="AA56" s="41">
        <v>1</v>
      </c>
      <c r="AB56" s="41">
        <v>1</v>
      </c>
      <c r="AC56" s="41">
        <v>1</v>
      </c>
      <c r="AD56" s="41">
        <v>1</v>
      </c>
      <c r="AE56" s="41">
        <v>1</v>
      </c>
      <c r="AF56" s="41">
        <v>1</v>
      </c>
      <c r="AG56" s="41">
        <v>2</v>
      </c>
      <c r="AI56" s="41">
        <v>1</v>
      </c>
      <c r="AJ56" s="41">
        <v>3</v>
      </c>
      <c r="AK56" s="41">
        <v>1</v>
      </c>
      <c r="AL56" s="41">
        <v>2</v>
      </c>
      <c r="AN56" s="41">
        <v>1</v>
      </c>
      <c r="AO56" s="41">
        <v>1</v>
      </c>
      <c r="AP56" s="41">
        <v>4</v>
      </c>
      <c r="AQ56" s="41">
        <v>3</v>
      </c>
      <c r="AR56" s="41">
        <v>1</v>
      </c>
      <c r="AS56" s="41">
        <f t="shared" si="14"/>
        <v>6.5200000000000005</v>
      </c>
      <c r="AU56" s="41">
        <v>1.2</v>
      </c>
      <c r="AV56" s="41">
        <v>0.5</v>
      </c>
      <c r="AW56" s="41">
        <v>0.5</v>
      </c>
      <c r="AX56" s="41">
        <v>0.4</v>
      </c>
      <c r="AY56" s="41">
        <v>0.5</v>
      </c>
      <c r="AZ56" s="41">
        <v>0.2</v>
      </c>
      <c r="BC56" s="41">
        <v>0.02</v>
      </c>
      <c r="BD56" s="41">
        <v>0.5</v>
      </c>
      <c r="BE56" s="41">
        <v>0.5</v>
      </c>
      <c r="BG56" s="41">
        <v>1</v>
      </c>
      <c r="BH56" s="41">
        <v>1.2</v>
      </c>
      <c r="BI56" s="44"/>
      <c r="BJ56" s="44">
        <f t="shared" si="19"/>
        <v>6.5200000000000005</v>
      </c>
      <c r="BK56" s="58">
        <f t="shared" si="20"/>
        <v>6.5</v>
      </c>
      <c r="BL56" s="38">
        <v>1.5</v>
      </c>
      <c r="BM56" s="38">
        <v>5</v>
      </c>
      <c r="BN56" s="38"/>
      <c r="BO56" s="38"/>
      <c r="BP56" s="38"/>
      <c r="BQ56" s="38"/>
      <c r="BR56" s="38"/>
      <c r="BS56" s="38"/>
      <c r="BT56" s="44">
        <f t="shared" si="17"/>
        <v>6.5</v>
      </c>
      <c r="BU56" s="41">
        <v>2</v>
      </c>
      <c r="BV56" s="41">
        <v>2</v>
      </c>
      <c r="BW56" s="41">
        <v>1</v>
      </c>
      <c r="BY56" s="38"/>
      <c r="BZ56" s="38"/>
      <c r="CA56" s="38"/>
      <c r="CB56" s="38"/>
      <c r="CC56" s="38"/>
      <c r="CD56" s="38"/>
      <c r="CE56" s="38">
        <v>1</v>
      </c>
      <c r="CF56" s="38">
        <v>1</v>
      </c>
      <c r="CG56" s="38"/>
      <c r="CH56" s="38"/>
      <c r="CI56" s="38"/>
      <c r="CJ56" s="38"/>
      <c r="CK56" s="38"/>
      <c r="CL56" s="38"/>
      <c r="CM56" s="38"/>
      <c r="CN56" s="38"/>
      <c r="CU56" s="41" t="s">
        <v>465</v>
      </c>
      <c r="CV56" s="60"/>
      <c r="DE56" s="38">
        <v>15</v>
      </c>
      <c r="DF56" s="38">
        <v>1</v>
      </c>
      <c r="DG56" s="38"/>
      <c r="DH56" s="38">
        <v>1</v>
      </c>
      <c r="DI56" s="38">
        <v>1</v>
      </c>
      <c r="DP56" s="41">
        <v>1</v>
      </c>
      <c r="DZ56" s="38">
        <v>1</v>
      </c>
      <c r="EA56" s="38"/>
      <c r="EB56" s="38">
        <v>6</v>
      </c>
      <c r="EI56" s="41">
        <v>1</v>
      </c>
      <c r="ES56" s="38"/>
      <c r="ET56" s="38"/>
      <c r="EU56" s="38"/>
      <c r="EY56" s="38"/>
      <c r="EZ56" s="38"/>
      <c r="FA56" s="38"/>
      <c r="FB56" s="38"/>
      <c r="FC56" s="38"/>
      <c r="FD56" s="38"/>
      <c r="FE56" s="38">
        <v>1</v>
      </c>
      <c r="FF56" s="38"/>
      <c r="FG56" s="38"/>
      <c r="FH56" s="38"/>
      <c r="FI56" s="38"/>
      <c r="FJ56" s="38"/>
      <c r="FK56" s="38"/>
      <c r="FL56" s="38"/>
      <c r="FM56" s="38"/>
      <c r="FN56" s="38"/>
      <c r="FO56" s="41">
        <v>1</v>
      </c>
      <c r="FP56" s="41">
        <v>1</v>
      </c>
      <c r="FQ56" s="41">
        <v>1</v>
      </c>
      <c r="FR56" s="41">
        <v>1</v>
      </c>
      <c r="FS56" s="41">
        <v>1</v>
      </c>
      <c r="FT56" s="41">
        <v>1</v>
      </c>
      <c r="FU56" s="41">
        <v>2</v>
      </c>
      <c r="FV56" s="41">
        <v>1</v>
      </c>
      <c r="FX56" s="41">
        <v>3</v>
      </c>
      <c r="FY56" s="41">
        <v>3</v>
      </c>
      <c r="FZ56" s="41">
        <v>1</v>
      </c>
      <c r="GA56" s="41">
        <v>60</v>
      </c>
      <c r="GB56" s="41">
        <v>3</v>
      </c>
      <c r="GC56" s="41">
        <v>3</v>
      </c>
      <c r="GH56" s="41">
        <v>1</v>
      </c>
      <c r="GI56" s="41">
        <v>3</v>
      </c>
      <c r="GJ56" s="41">
        <v>1</v>
      </c>
      <c r="GK56" s="41">
        <v>20000</v>
      </c>
      <c r="GL56" s="41">
        <v>2</v>
      </c>
      <c r="GM56" s="41">
        <v>1</v>
      </c>
      <c r="GN56" s="41">
        <v>2</v>
      </c>
      <c r="GO56" s="41">
        <v>1</v>
      </c>
      <c r="GR56" s="41">
        <v>1</v>
      </c>
      <c r="GU56" s="41">
        <v>1</v>
      </c>
      <c r="GV56" s="41">
        <v>1</v>
      </c>
      <c r="GW56" s="41">
        <v>1</v>
      </c>
      <c r="GX56" s="41">
        <v>1</v>
      </c>
      <c r="HA56" s="41">
        <v>1</v>
      </c>
      <c r="HB56" s="41">
        <v>1</v>
      </c>
      <c r="HE56" s="41">
        <v>1</v>
      </c>
      <c r="HS56" s="60" t="s">
        <v>1375</v>
      </c>
      <c r="HT56" s="41">
        <v>2</v>
      </c>
      <c r="HU56" s="41">
        <v>2</v>
      </c>
      <c r="HV56" s="41" t="s">
        <v>502</v>
      </c>
      <c r="HW56" s="41">
        <v>1</v>
      </c>
      <c r="HX56" s="41">
        <v>1</v>
      </c>
      <c r="HZ56" s="41">
        <v>3</v>
      </c>
      <c r="IA56" s="41">
        <v>1</v>
      </c>
      <c r="IB56" s="45"/>
      <c r="IC56" s="41">
        <v>1</v>
      </c>
      <c r="ID56" s="45"/>
      <c r="IE56" s="41">
        <v>1</v>
      </c>
      <c r="IF56" s="41">
        <v>7</v>
      </c>
      <c r="IH56" s="41">
        <v>2</v>
      </c>
    </row>
    <row r="57" spans="1:242" s="41" customFormat="1" ht="28.8">
      <c r="A57" s="54">
        <v>51</v>
      </c>
      <c r="B57" s="38" t="s">
        <v>1172</v>
      </c>
      <c r="C57" s="39" t="s">
        <v>1173</v>
      </c>
      <c r="D57" s="41" t="s">
        <v>467</v>
      </c>
      <c r="E57" s="38" t="s">
        <v>468</v>
      </c>
      <c r="F57" s="38" t="s">
        <v>1616</v>
      </c>
      <c r="G57" s="40"/>
      <c r="H57" s="40" t="s">
        <v>1623</v>
      </c>
      <c r="I57" s="40" t="s">
        <v>1624</v>
      </c>
      <c r="J57" s="41" t="s">
        <v>1625</v>
      </c>
      <c r="K57" s="42">
        <v>46</v>
      </c>
      <c r="L57" s="41">
        <v>1</v>
      </c>
      <c r="M57" s="41">
        <v>4</v>
      </c>
      <c r="N57" s="41">
        <v>2</v>
      </c>
      <c r="O57" s="41">
        <v>1</v>
      </c>
      <c r="P57" s="41">
        <v>5</v>
      </c>
      <c r="Q57" s="41">
        <v>3</v>
      </c>
      <c r="R57" s="43">
        <v>2</v>
      </c>
      <c r="S57" s="41">
        <v>1</v>
      </c>
      <c r="U57" s="41">
        <v>2</v>
      </c>
      <c r="W57" s="41">
        <v>1</v>
      </c>
      <c r="X57" s="41">
        <v>1</v>
      </c>
      <c r="Y57" s="41">
        <v>1</v>
      </c>
      <c r="Z57" s="41">
        <v>1</v>
      </c>
      <c r="AA57" s="41">
        <v>1</v>
      </c>
      <c r="AB57" s="41">
        <v>1</v>
      </c>
      <c r="AC57" s="41">
        <v>1</v>
      </c>
      <c r="AD57" s="41">
        <v>1</v>
      </c>
      <c r="AE57" s="41">
        <v>1</v>
      </c>
      <c r="AF57" s="41">
        <v>1</v>
      </c>
      <c r="AG57" s="41">
        <v>2</v>
      </c>
      <c r="AI57" s="41">
        <v>1</v>
      </c>
      <c r="AJ57" s="41">
        <v>4</v>
      </c>
      <c r="AK57" s="41">
        <v>1</v>
      </c>
      <c r="AL57" s="41">
        <v>2</v>
      </c>
      <c r="AN57" s="41">
        <v>1</v>
      </c>
      <c r="AO57" s="41">
        <v>1</v>
      </c>
      <c r="AP57" s="41">
        <v>3</v>
      </c>
      <c r="AQ57" s="41">
        <v>3</v>
      </c>
      <c r="AR57" s="41">
        <v>1</v>
      </c>
      <c r="AS57" s="41">
        <f t="shared" si="14"/>
        <v>5.625</v>
      </c>
      <c r="AU57" s="41">
        <v>1</v>
      </c>
      <c r="AV57" s="41">
        <v>0.5</v>
      </c>
      <c r="AW57" s="41">
        <v>0.5</v>
      </c>
      <c r="AX57" s="41">
        <v>0.4</v>
      </c>
      <c r="AY57" s="41">
        <v>0.5</v>
      </c>
      <c r="AZ57" s="41">
        <v>0.2</v>
      </c>
      <c r="BC57" s="41">
        <v>2.5000000000000001E-2</v>
      </c>
      <c r="BD57" s="41">
        <v>0.5</v>
      </c>
      <c r="BE57" s="41">
        <v>0.5</v>
      </c>
      <c r="BG57" s="41">
        <v>0.5</v>
      </c>
      <c r="BH57" s="41">
        <v>1</v>
      </c>
      <c r="BI57" s="44"/>
      <c r="BJ57" s="44">
        <f t="shared" si="19"/>
        <v>5.625</v>
      </c>
      <c r="BK57" s="58">
        <f t="shared" si="20"/>
        <v>6</v>
      </c>
      <c r="BL57" s="38">
        <v>2</v>
      </c>
      <c r="BM57" s="38">
        <v>4</v>
      </c>
      <c r="BN57" s="38"/>
      <c r="BO57" s="38"/>
      <c r="BP57" s="38"/>
      <c r="BQ57" s="38"/>
      <c r="BR57" s="38"/>
      <c r="BS57" s="38"/>
      <c r="BT57" s="44">
        <f t="shared" si="17"/>
        <v>6</v>
      </c>
      <c r="BU57" s="41">
        <v>2</v>
      </c>
      <c r="BV57" s="41">
        <v>2</v>
      </c>
      <c r="BW57" s="41">
        <v>1</v>
      </c>
      <c r="BY57" s="38"/>
      <c r="BZ57" s="38"/>
      <c r="CA57" s="38"/>
      <c r="CB57" s="38"/>
      <c r="CC57" s="38"/>
      <c r="CD57" s="38"/>
      <c r="CE57" s="38">
        <v>1</v>
      </c>
      <c r="CF57" s="38">
        <v>1</v>
      </c>
      <c r="CG57" s="38"/>
      <c r="CH57" s="38"/>
      <c r="CI57" s="38"/>
      <c r="CJ57" s="38"/>
      <c r="CK57" s="38"/>
      <c r="CL57" s="38"/>
      <c r="CM57" s="38"/>
      <c r="CN57" s="38"/>
      <c r="CU57" s="41" t="s">
        <v>465</v>
      </c>
      <c r="CV57" s="60"/>
      <c r="DE57" s="38">
        <v>10</v>
      </c>
      <c r="DF57" s="38">
        <v>1</v>
      </c>
      <c r="DG57" s="38"/>
      <c r="DH57" s="38">
        <v>1</v>
      </c>
      <c r="DI57" s="38">
        <v>1</v>
      </c>
      <c r="DP57" s="41">
        <v>1</v>
      </c>
      <c r="DZ57" s="38">
        <v>1</v>
      </c>
      <c r="EA57" s="38"/>
      <c r="EB57" s="38">
        <v>6</v>
      </c>
      <c r="EI57" s="41">
        <v>1</v>
      </c>
      <c r="ES57" s="38"/>
      <c r="ET57" s="38"/>
      <c r="EU57" s="38"/>
      <c r="EY57" s="38"/>
      <c r="EZ57" s="38"/>
      <c r="FA57" s="38"/>
      <c r="FB57" s="38"/>
      <c r="FC57" s="38"/>
      <c r="FD57" s="38"/>
      <c r="FE57" s="38">
        <v>1</v>
      </c>
      <c r="FF57" s="38"/>
      <c r="FG57" s="38"/>
      <c r="FH57" s="38"/>
      <c r="FI57" s="38"/>
      <c r="FJ57" s="38"/>
      <c r="FK57" s="38"/>
      <c r="FL57" s="38"/>
      <c r="FM57" s="38"/>
      <c r="FN57" s="38"/>
      <c r="FO57" s="41">
        <v>1</v>
      </c>
      <c r="FP57" s="41">
        <v>1</v>
      </c>
      <c r="FQ57" s="41">
        <v>1</v>
      </c>
      <c r="FR57" s="41">
        <v>1</v>
      </c>
      <c r="FS57" s="41">
        <v>1</v>
      </c>
      <c r="FT57" s="41">
        <v>1</v>
      </c>
      <c r="FU57" s="41">
        <v>1</v>
      </c>
      <c r="FV57" s="41">
        <v>1</v>
      </c>
      <c r="FX57" s="41">
        <v>3</v>
      </c>
      <c r="FY57" s="41">
        <v>4</v>
      </c>
      <c r="FZ57" s="41">
        <v>1</v>
      </c>
      <c r="GA57" s="41">
        <v>60</v>
      </c>
      <c r="GB57" s="41">
        <v>3</v>
      </c>
      <c r="GC57" s="41">
        <v>3</v>
      </c>
      <c r="GH57" s="41">
        <v>1</v>
      </c>
      <c r="GI57" s="41">
        <v>3</v>
      </c>
      <c r="GJ57" s="41">
        <v>1</v>
      </c>
      <c r="GK57" s="41">
        <v>25000</v>
      </c>
      <c r="GL57" s="41">
        <v>2</v>
      </c>
      <c r="GM57" s="41">
        <v>1</v>
      </c>
      <c r="GN57" s="41">
        <v>2</v>
      </c>
      <c r="GO57" s="41">
        <v>1</v>
      </c>
      <c r="GR57" s="41">
        <v>1</v>
      </c>
      <c r="GU57" s="41">
        <v>1</v>
      </c>
      <c r="GV57" s="41">
        <v>1</v>
      </c>
      <c r="GW57" s="41">
        <v>1</v>
      </c>
      <c r="GX57" s="41">
        <v>1</v>
      </c>
      <c r="HB57" s="41">
        <v>1</v>
      </c>
      <c r="HE57" s="41">
        <v>1</v>
      </c>
      <c r="HH57" s="41">
        <v>1</v>
      </c>
      <c r="HS57" s="60" t="s">
        <v>1375</v>
      </c>
      <c r="HT57" s="41">
        <v>2</v>
      </c>
      <c r="HU57" s="41">
        <v>4</v>
      </c>
      <c r="HV57" s="41" t="s">
        <v>502</v>
      </c>
      <c r="HW57" s="41">
        <v>1</v>
      </c>
      <c r="HX57" s="41">
        <v>1</v>
      </c>
      <c r="HZ57" s="41">
        <v>3</v>
      </c>
      <c r="IA57" s="41">
        <v>1</v>
      </c>
      <c r="IB57" s="45"/>
      <c r="IC57" s="41">
        <v>1</v>
      </c>
      <c r="ID57" s="45"/>
      <c r="IE57" s="41">
        <v>1</v>
      </c>
      <c r="IF57" s="41">
        <v>7</v>
      </c>
      <c r="IH57" s="41">
        <v>2</v>
      </c>
    </row>
    <row r="58" spans="1:242" s="41" customFormat="1" ht="28.8">
      <c r="A58" s="54">
        <v>52</v>
      </c>
      <c r="B58" s="38" t="s">
        <v>1172</v>
      </c>
      <c r="C58" s="39" t="s">
        <v>1173</v>
      </c>
      <c r="D58" s="41" t="s">
        <v>467</v>
      </c>
      <c r="E58" s="38" t="s">
        <v>468</v>
      </c>
      <c r="F58" s="38" t="s">
        <v>1616</v>
      </c>
      <c r="G58" s="40"/>
      <c r="H58" s="40" t="s">
        <v>1626</v>
      </c>
      <c r="I58" s="40" t="s">
        <v>1627</v>
      </c>
      <c r="J58" s="41" t="s">
        <v>1628</v>
      </c>
      <c r="K58" s="42">
        <v>59</v>
      </c>
      <c r="L58" s="41">
        <v>1</v>
      </c>
      <c r="M58" s="41">
        <v>4</v>
      </c>
      <c r="N58" s="41">
        <v>2</v>
      </c>
      <c r="O58" s="41">
        <v>1</v>
      </c>
      <c r="P58" s="41">
        <v>3</v>
      </c>
      <c r="Q58" s="41">
        <v>2</v>
      </c>
      <c r="R58" s="43">
        <v>1</v>
      </c>
      <c r="S58" s="41">
        <v>1</v>
      </c>
      <c r="U58" s="41">
        <v>2</v>
      </c>
      <c r="W58" s="41">
        <v>1</v>
      </c>
      <c r="X58" s="41">
        <v>1</v>
      </c>
      <c r="Y58" s="41">
        <v>1</v>
      </c>
      <c r="Z58" s="41">
        <v>1</v>
      </c>
      <c r="AA58" s="41">
        <v>1</v>
      </c>
      <c r="AB58" s="41">
        <v>1</v>
      </c>
      <c r="AC58" s="41">
        <v>1</v>
      </c>
      <c r="AD58" s="41">
        <v>1</v>
      </c>
      <c r="AE58" s="41">
        <v>1</v>
      </c>
      <c r="AF58" s="41">
        <v>1</v>
      </c>
      <c r="AG58" s="41">
        <v>1</v>
      </c>
      <c r="AH58" s="41">
        <v>1</v>
      </c>
      <c r="AI58" s="41">
        <v>1</v>
      </c>
      <c r="AJ58" s="41">
        <v>3</v>
      </c>
      <c r="AK58" s="41">
        <v>1</v>
      </c>
      <c r="AL58" s="41">
        <v>2</v>
      </c>
      <c r="AN58" s="41">
        <v>1</v>
      </c>
      <c r="AO58" s="41">
        <v>1</v>
      </c>
      <c r="AP58" s="41">
        <v>3</v>
      </c>
      <c r="AQ58" s="41">
        <v>3</v>
      </c>
      <c r="AR58" s="41">
        <v>1</v>
      </c>
      <c r="AS58" s="41">
        <f t="shared" si="14"/>
        <v>5.3149999999999995</v>
      </c>
      <c r="AU58" s="41">
        <v>1</v>
      </c>
      <c r="AW58" s="41">
        <v>0.5</v>
      </c>
      <c r="AX58" s="41">
        <v>0.4</v>
      </c>
      <c r="AY58" s="41">
        <v>0.5</v>
      </c>
      <c r="AZ58" s="41">
        <v>0.4</v>
      </c>
      <c r="BC58" s="41">
        <v>1.4999999999999999E-2</v>
      </c>
      <c r="BD58" s="41">
        <v>0.5</v>
      </c>
      <c r="BE58" s="41">
        <v>0.5</v>
      </c>
      <c r="BG58" s="41">
        <v>0.5</v>
      </c>
      <c r="BH58" s="41">
        <v>1</v>
      </c>
      <c r="BI58" s="44"/>
      <c r="BJ58" s="44">
        <f t="shared" si="19"/>
        <v>5.3149999999999995</v>
      </c>
      <c r="BK58" s="58">
        <f t="shared" si="20"/>
        <v>5.5</v>
      </c>
      <c r="BL58" s="38">
        <v>1.5</v>
      </c>
      <c r="BM58" s="38"/>
      <c r="BN58" s="38"/>
      <c r="BO58" s="38"/>
      <c r="BP58" s="38"/>
      <c r="BQ58" s="38"/>
      <c r="BR58" s="38">
        <v>4</v>
      </c>
      <c r="BS58" s="38"/>
      <c r="BT58" s="44">
        <f t="shared" si="17"/>
        <v>5.5</v>
      </c>
      <c r="BU58" s="41">
        <v>2</v>
      </c>
      <c r="BV58" s="41">
        <v>2</v>
      </c>
      <c r="BW58" s="41">
        <v>1</v>
      </c>
      <c r="BY58" s="38"/>
      <c r="BZ58" s="38"/>
      <c r="CA58" s="38"/>
      <c r="CB58" s="38"/>
      <c r="CC58" s="38"/>
      <c r="CD58" s="38"/>
      <c r="CE58" s="38">
        <v>1</v>
      </c>
      <c r="CF58" s="38">
        <v>1</v>
      </c>
      <c r="CG58" s="38"/>
      <c r="CH58" s="38"/>
      <c r="CI58" s="38"/>
      <c r="CJ58" s="38"/>
      <c r="CK58" s="38"/>
      <c r="CL58" s="38"/>
      <c r="CM58" s="38"/>
      <c r="CN58" s="38"/>
      <c r="CU58" s="41" t="s">
        <v>465</v>
      </c>
      <c r="CV58" s="60"/>
      <c r="DE58" s="38">
        <v>10</v>
      </c>
      <c r="DF58" s="38">
        <v>1</v>
      </c>
      <c r="DG58" s="38"/>
      <c r="DH58" s="38">
        <v>1</v>
      </c>
      <c r="DI58" s="38">
        <v>1</v>
      </c>
      <c r="DP58" s="41">
        <v>1</v>
      </c>
      <c r="DZ58" s="38">
        <v>1</v>
      </c>
      <c r="EA58" s="38"/>
      <c r="EB58" s="38">
        <v>6</v>
      </c>
      <c r="EI58" s="41">
        <v>1</v>
      </c>
      <c r="ES58" s="38"/>
      <c r="ET58" s="38"/>
      <c r="EU58" s="38"/>
      <c r="EY58" s="38"/>
      <c r="EZ58" s="38"/>
      <c r="FA58" s="38"/>
      <c r="FB58" s="38"/>
      <c r="FC58" s="38"/>
      <c r="FD58" s="38"/>
      <c r="FE58" s="38">
        <v>1</v>
      </c>
      <c r="FF58" s="38"/>
      <c r="FG58" s="38"/>
      <c r="FH58" s="38"/>
      <c r="FI58" s="38"/>
      <c r="FJ58" s="38"/>
      <c r="FK58" s="38"/>
      <c r="FL58" s="38"/>
      <c r="FM58" s="38"/>
      <c r="FN58" s="38"/>
      <c r="FO58" s="41">
        <v>1</v>
      </c>
      <c r="FP58" s="41">
        <v>1</v>
      </c>
      <c r="FQ58" s="41">
        <v>1</v>
      </c>
      <c r="FR58" s="41">
        <v>1</v>
      </c>
      <c r="FS58" s="41">
        <v>1</v>
      </c>
      <c r="FT58" s="41">
        <v>1</v>
      </c>
      <c r="FU58" s="41">
        <v>1</v>
      </c>
      <c r="FV58" s="41">
        <v>1</v>
      </c>
      <c r="FX58" s="41">
        <v>3</v>
      </c>
      <c r="FY58" s="41">
        <v>4</v>
      </c>
      <c r="FZ58" s="41">
        <v>1</v>
      </c>
      <c r="GA58" s="41">
        <v>60</v>
      </c>
      <c r="GB58" s="41">
        <v>3</v>
      </c>
      <c r="GC58" s="41">
        <v>3</v>
      </c>
      <c r="GH58" s="41">
        <v>1</v>
      </c>
      <c r="GI58" s="41">
        <v>3</v>
      </c>
      <c r="GJ58" s="41">
        <v>1</v>
      </c>
      <c r="GK58" s="41">
        <v>15000</v>
      </c>
      <c r="GL58" s="41">
        <v>2</v>
      </c>
      <c r="GM58" s="41">
        <v>1</v>
      </c>
      <c r="GN58" s="41">
        <v>2</v>
      </c>
      <c r="GO58" s="41">
        <v>1</v>
      </c>
      <c r="GR58" s="41">
        <v>1</v>
      </c>
      <c r="GU58" s="41">
        <v>1</v>
      </c>
      <c r="GW58" s="41">
        <v>1</v>
      </c>
      <c r="GX58" s="41">
        <v>1</v>
      </c>
      <c r="HA58" s="41">
        <v>1</v>
      </c>
      <c r="HD58" s="41">
        <v>1</v>
      </c>
      <c r="HI58" s="41">
        <v>1</v>
      </c>
      <c r="HS58" s="60" t="s">
        <v>1375</v>
      </c>
      <c r="HT58" s="41">
        <v>2</v>
      </c>
      <c r="HU58" s="41">
        <v>2</v>
      </c>
      <c r="HV58" s="41" t="s">
        <v>474</v>
      </c>
      <c r="HW58" s="41">
        <v>1</v>
      </c>
      <c r="HX58" s="41">
        <v>1</v>
      </c>
      <c r="HZ58" s="41">
        <v>3</v>
      </c>
      <c r="IA58" s="41">
        <v>2</v>
      </c>
      <c r="IB58" s="45"/>
      <c r="IC58" s="41">
        <v>1</v>
      </c>
      <c r="ID58" s="45"/>
      <c r="IE58" s="41">
        <v>1</v>
      </c>
      <c r="IF58" s="41">
        <v>8</v>
      </c>
      <c r="IH58" s="41">
        <v>2</v>
      </c>
    </row>
    <row r="59" spans="1:242" s="41" customFormat="1" ht="28.8">
      <c r="A59" s="54">
        <v>53</v>
      </c>
      <c r="B59" s="38" t="s">
        <v>1172</v>
      </c>
      <c r="C59" s="39" t="s">
        <v>1173</v>
      </c>
      <c r="D59" s="41" t="s">
        <v>467</v>
      </c>
      <c r="E59" s="38" t="s">
        <v>468</v>
      </c>
      <c r="F59" s="38" t="s">
        <v>1616</v>
      </c>
      <c r="G59" s="40"/>
      <c r="H59" s="40" t="s">
        <v>1629</v>
      </c>
      <c r="I59" s="40" t="s">
        <v>1630</v>
      </c>
      <c r="J59" s="41" t="s">
        <v>1631</v>
      </c>
      <c r="K59" s="42">
        <v>70</v>
      </c>
      <c r="L59" s="41">
        <v>1</v>
      </c>
      <c r="M59" s="41">
        <v>3</v>
      </c>
      <c r="N59" s="41">
        <v>2</v>
      </c>
      <c r="O59" s="41">
        <v>2</v>
      </c>
      <c r="P59" s="41">
        <v>2</v>
      </c>
      <c r="Q59" s="41">
        <v>1</v>
      </c>
      <c r="R59" s="43">
        <v>1</v>
      </c>
      <c r="S59" s="41">
        <v>1</v>
      </c>
      <c r="U59" s="41">
        <v>2</v>
      </c>
      <c r="W59" s="41">
        <v>1</v>
      </c>
      <c r="X59" s="41">
        <v>1</v>
      </c>
      <c r="Y59" s="41">
        <v>1</v>
      </c>
      <c r="Z59" s="41">
        <v>1</v>
      </c>
      <c r="AA59" s="41">
        <v>2</v>
      </c>
      <c r="AC59" s="41">
        <v>1</v>
      </c>
      <c r="AD59" s="41">
        <v>1</v>
      </c>
      <c r="AE59" s="41">
        <v>1</v>
      </c>
      <c r="AF59" s="41">
        <v>1</v>
      </c>
      <c r="AG59" s="41">
        <v>2</v>
      </c>
      <c r="AI59" s="41">
        <v>1</v>
      </c>
      <c r="AJ59" s="41">
        <v>1</v>
      </c>
      <c r="AK59" s="41">
        <v>1</v>
      </c>
      <c r="AL59" s="41">
        <v>2</v>
      </c>
      <c r="AN59" s="41">
        <v>1</v>
      </c>
      <c r="AO59" s="41">
        <v>1</v>
      </c>
      <c r="AP59" s="41">
        <v>3</v>
      </c>
      <c r="AQ59" s="41">
        <v>3</v>
      </c>
      <c r="AR59" s="41">
        <v>1</v>
      </c>
      <c r="AS59" s="41">
        <f t="shared" si="14"/>
        <v>5.51</v>
      </c>
      <c r="AU59" s="41">
        <v>1.5</v>
      </c>
      <c r="AW59" s="41">
        <v>0.5</v>
      </c>
      <c r="AX59" s="41">
        <v>0.4</v>
      </c>
      <c r="AY59" s="41">
        <v>0.4</v>
      </c>
      <c r="AZ59" s="41">
        <v>0.2</v>
      </c>
      <c r="BC59" s="41">
        <v>0.01</v>
      </c>
      <c r="BD59" s="41">
        <v>0.5</v>
      </c>
      <c r="BE59" s="41">
        <v>0.5</v>
      </c>
      <c r="BG59" s="41">
        <v>0.5</v>
      </c>
      <c r="BH59" s="41">
        <v>1</v>
      </c>
      <c r="BI59" s="44"/>
      <c r="BJ59" s="44">
        <f t="shared" si="19"/>
        <v>5.51</v>
      </c>
      <c r="BK59" s="58">
        <f t="shared" si="20"/>
        <v>5.5</v>
      </c>
      <c r="BL59" s="38">
        <v>2</v>
      </c>
      <c r="BM59" s="38"/>
      <c r="BN59" s="38"/>
      <c r="BO59" s="38"/>
      <c r="BP59" s="38"/>
      <c r="BQ59" s="38"/>
      <c r="BR59" s="38">
        <v>3.5</v>
      </c>
      <c r="BS59" s="38"/>
      <c r="BT59" s="44">
        <f t="shared" si="17"/>
        <v>5.5</v>
      </c>
      <c r="BU59" s="41">
        <v>2</v>
      </c>
      <c r="BV59" s="41">
        <v>2</v>
      </c>
      <c r="BW59" s="41">
        <v>1</v>
      </c>
      <c r="BY59" s="38"/>
      <c r="BZ59" s="38"/>
      <c r="CA59" s="38"/>
      <c r="CB59" s="38"/>
      <c r="CC59" s="38"/>
      <c r="CD59" s="38"/>
      <c r="CE59" s="38">
        <v>1</v>
      </c>
      <c r="CF59" s="38">
        <v>1</v>
      </c>
      <c r="CG59" s="38"/>
      <c r="CH59" s="38"/>
      <c r="CI59" s="38"/>
      <c r="CJ59" s="38"/>
      <c r="CK59" s="38"/>
      <c r="CL59" s="38"/>
      <c r="CM59" s="38"/>
      <c r="CN59" s="38"/>
      <c r="CU59" s="41" t="s">
        <v>465</v>
      </c>
      <c r="CV59" s="60"/>
      <c r="DE59" s="38">
        <v>10</v>
      </c>
      <c r="DF59" s="38">
        <v>1</v>
      </c>
      <c r="DG59" s="38"/>
      <c r="DH59" s="38">
        <v>1</v>
      </c>
      <c r="DI59" s="38">
        <v>1</v>
      </c>
      <c r="DP59" s="41">
        <v>1</v>
      </c>
      <c r="DZ59" s="38">
        <v>1</v>
      </c>
      <c r="EA59" s="38"/>
      <c r="EB59" s="38">
        <v>6</v>
      </c>
      <c r="EI59" s="41">
        <v>1</v>
      </c>
      <c r="ES59" s="38"/>
      <c r="ET59" s="38"/>
      <c r="EU59" s="38"/>
      <c r="EY59" s="38"/>
      <c r="EZ59" s="38"/>
      <c r="FA59" s="38"/>
      <c r="FB59" s="38"/>
      <c r="FC59" s="38"/>
      <c r="FD59" s="38"/>
      <c r="FE59" s="38">
        <v>1</v>
      </c>
      <c r="FF59" s="38"/>
      <c r="FG59" s="38"/>
      <c r="FH59" s="38"/>
      <c r="FI59" s="38"/>
      <c r="FJ59" s="38"/>
      <c r="FK59" s="38"/>
      <c r="FL59" s="38"/>
      <c r="FM59" s="38"/>
      <c r="FN59" s="38"/>
      <c r="FO59" s="41">
        <v>1</v>
      </c>
      <c r="FP59" s="41">
        <v>1</v>
      </c>
      <c r="FQ59" s="41">
        <v>1</v>
      </c>
      <c r="FR59" s="41">
        <v>1</v>
      </c>
      <c r="FS59" s="41">
        <v>1</v>
      </c>
      <c r="FT59" s="41">
        <v>1</v>
      </c>
      <c r="FU59" s="41">
        <v>1</v>
      </c>
      <c r="FV59" s="41">
        <v>1</v>
      </c>
      <c r="FX59" s="41">
        <v>3</v>
      </c>
      <c r="FY59" s="41">
        <v>3</v>
      </c>
      <c r="FZ59" s="41">
        <v>1</v>
      </c>
      <c r="GA59" s="41">
        <v>60</v>
      </c>
      <c r="GB59" s="41">
        <v>3</v>
      </c>
      <c r="GC59" s="41">
        <v>3</v>
      </c>
      <c r="GH59" s="41">
        <v>1</v>
      </c>
      <c r="GI59" s="41">
        <v>3</v>
      </c>
      <c r="GJ59" s="41">
        <v>1</v>
      </c>
      <c r="GK59" s="41">
        <v>10000</v>
      </c>
      <c r="GL59" s="41">
        <v>2</v>
      </c>
      <c r="GM59" s="41">
        <v>1</v>
      </c>
      <c r="GN59" s="41">
        <v>2</v>
      </c>
      <c r="GO59" s="41">
        <v>1</v>
      </c>
      <c r="GR59" s="41">
        <v>1</v>
      </c>
      <c r="GU59" s="41">
        <v>1</v>
      </c>
      <c r="GW59" s="41">
        <v>1</v>
      </c>
      <c r="GX59" s="41">
        <v>1</v>
      </c>
      <c r="HA59" s="41">
        <v>1</v>
      </c>
      <c r="HE59" s="41">
        <v>1</v>
      </c>
      <c r="HH59" s="41">
        <v>1</v>
      </c>
      <c r="HS59" s="60" t="s">
        <v>1375</v>
      </c>
      <c r="HT59" s="41">
        <v>2</v>
      </c>
      <c r="HU59" s="41">
        <v>2</v>
      </c>
      <c r="HV59" s="41" t="s">
        <v>502</v>
      </c>
      <c r="HW59" s="41">
        <v>1</v>
      </c>
      <c r="HX59" s="41">
        <v>1</v>
      </c>
      <c r="HZ59" s="41">
        <v>3</v>
      </c>
      <c r="IA59" s="41">
        <v>1</v>
      </c>
      <c r="IB59" s="45"/>
      <c r="IC59" s="41">
        <v>1</v>
      </c>
      <c r="ID59" s="45"/>
      <c r="IE59" s="41">
        <v>1</v>
      </c>
      <c r="IF59" s="41">
        <v>6</v>
      </c>
      <c r="IH59" s="41">
        <v>2</v>
      </c>
    </row>
    <row r="60" spans="1:242" s="41" customFormat="1" ht="28.8">
      <c r="A60" s="54">
        <v>54</v>
      </c>
      <c r="B60" s="38" t="s">
        <v>1172</v>
      </c>
      <c r="C60" s="39" t="s">
        <v>1173</v>
      </c>
      <c r="D60" s="41" t="s">
        <v>467</v>
      </c>
      <c r="E60" s="38" t="s">
        <v>468</v>
      </c>
      <c r="F60" s="38" t="s">
        <v>1236</v>
      </c>
      <c r="G60" s="40"/>
      <c r="H60" s="40" t="s">
        <v>1237</v>
      </c>
      <c r="I60" s="40" t="s">
        <v>1238</v>
      </c>
      <c r="J60" s="41" t="s">
        <v>1239</v>
      </c>
      <c r="K60" s="42">
        <v>34</v>
      </c>
      <c r="L60" s="41">
        <v>1</v>
      </c>
      <c r="M60" s="41">
        <v>4</v>
      </c>
      <c r="N60" s="41">
        <v>3</v>
      </c>
      <c r="O60" s="41">
        <v>2</v>
      </c>
      <c r="P60" s="41">
        <v>6</v>
      </c>
      <c r="Q60" s="41">
        <v>3</v>
      </c>
      <c r="R60" s="43">
        <v>3</v>
      </c>
      <c r="S60" s="41">
        <v>1</v>
      </c>
      <c r="U60" s="41">
        <v>2</v>
      </c>
      <c r="W60" s="41">
        <v>1</v>
      </c>
      <c r="X60" s="41">
        <v>1</v>
      </c>
      <c r="Y60" s="41">
        <v>1</v>
      </c>
      <c r="Z60" s="41">
        <v>1</v>
      </c>
      <c r="AA60" s="41">
        <v>1</v>
      </c>
      <c r="AB60" s="41">
        <v>1</v>
      </c>
      <c r="AC60" s="41">
        <v>1</v>
      </c>
      <c r="AD60" s="41">
        <v>1</v>
      </c>
      <c r="AE60" s="41">
        <v>1</v>
      </c>
      <c r="AF60" s="41">
        <v>1</v>
      </c>
      <c r="AG60" s="41">
        <v>1</v>
      </c>
      <c r="AH60" s="41">
        <v>1</v>
      </c>
      <c r="AI60" s="41">
        <v>1</v>
      </c>
      <c r="AJ60" s="41">
        <v>3</v>
      </c>
      <c r="AK60" s="41">
        <v>1</v>
      </c>
      <c r="AL60" s="41">
        <v>2</v>
      </c>
      <c r="AN60" s="41">
        <v>1</v>
      </c>
      <c r="AO60" s="41">
        <v>1</v>
      </c>
      <c r="AP60" s="41">
        <v>5</v>
      </c>
      <c r="AQ60" s="41">
        <v>3</v>
      </c>
      <c r="AR60" s="41">
        <v>1</v>
      </c>
      <c r="AS60" s="41">
        <f t="shared" si="14"/>
        <v>9.73</v>
      </c>
      <c r="AU60" s="41">
        <v>1.5</v>
      </c>
      <c r="AV60" s="41">
        <v>0.5</v>
      </c>
      <c r="AW60" s="41">
        <v>0.6</v>
      </c>
      <c r="AX60" s="41">
        <v>0.4</v>
      </c>
      <c r="AY60" s="41">
        <v>0.7</v>
      </c>
      <c r="AZ60" s="41">
        <v>0.5</v>
      </c>
      <c r="BC60" s="41">
        <v>0.03</v>
      </c>
      <c r="BD60" s="41">
        <v>0.5</v>
      </c>
      <c r="BE60" s="41">
        <v>0.5</v>
      </c>
      <c r="BF60" s="41">
        <v>2</v>
      </c>
      <c r="BG60" s="41">
        <v>1</v>
      </c>
      <c r="BH60" s="41">
        <v>1.5</v>
      </c>
      <c r="BI60" s="44"/>
      <c r="BJ60" s="44">
        <f t="shared" ref="BJ60:BJ65" si="21">SUM(AT60:BI60)</f>
        <v>9.73</v>
      </c>
      <c r="BK60" s="58">
        <f t="shared" ref="BK60:BK65" si="22">SUM(BL60:BS60)</f>
        <v>11.5</v>
      </c>
      <c r="BL60" s="38">
        <v>1.5</v>
      </c>
      <c r="BM60" s="38"/>
      <c r="BN60" s="38"/>
      <c r="BO60" s="38">
        <v>10</v>
      </c>
      <c r="BP60" s="38"/>
      <c r="BQ60" s="38"/>
      <c r="BR60" s="38"/>
      <c r="BS60" s="38"/>
      <c r="BT60" s="59">
        <f t="shared" si="17"/>
        <v>11.5</v>
      </c>
      <c r="BU60" s="41">
        <v>3</v>
      </c>
      <c r="BV60" s="41">
        <v>3</v>
      </c>
      <c r="BW60" s="41">
        <v>1</v>
      </c>
      <c r="BY60" s="38"/>
      <c r="BZ60" s="38"/>
      <c r="CA60" s="38"/>
      <c r="CB60" s="38"/>
      <c r="CC60" s="38"/>
      <c r="CD60" s="38"/>
      <c r="CE60" s="38">
        <v>1</v>
      </c>
      <c r="CF60" s="38">
        <v>1</v>
      </c>
      <c r="CG60" s="38"/>
      <c r="CH60" s="38"/>
      <c r="CI60" s="38"/>
      <c r="CJ60" s="38"/>
      <c r="CK60" s="38"/>
      <c r="CL60" s="38"/>
      <c r="CM60" s="38"/>
      <c r="CN60" s="38"/>
      <c r="CU60" s="41" t="s">
        <v>465</v>
      </c>
      <c r="CV60" s="60"/>
      <c r="DE60" s="38">
        <v>10</v>
      </c>
      <c r="DF60" s="38">
        <v>1</v>
      </c>
      <c r="DG60" s="38"/>
      <c r="DH60" s="38">
        <v>1</v>
      </c>
      <c r="DI60" s="38">
        <v>1</v>
      </c>
      <c r="DP60" s="41">
        <v>1</v>
      </c>
      <c r="DZ60" s="38">
        <v>1</v>
      </c>
      <c r="EA60" s="38"/>
      <c r="EB60" s="38">
        <v>6</v>
      </c>
      <c r="EI60" s="41">
        <v>1</v>
      </c>
      <c r="ES60" s="38"/>
      <c r="ET60" s="38"/>
      <c r="EU60" s="38"/>
      <c r="EY60" s="38"/>
      <c r="EZ60" s="38"/>
      <c r="FA60" s="38"/>
      <c r="FB60" s="38"/>
      <c r="FC60" s="38"/>
      <c r="FD60" s="38"/>
      <c r="FE60" s="38">
        <v>1</v>
      </c>
      <c r="FF60" s="38"/>
      <c r="FG60" s="38"/>
      <c r="FH60" s="38"/>
      <c r="FI60" s="38"/>
      <c r="FJ60" s="38"/>
      <c r="FK60" s="38"/>
      <c r="FL60" s="38"/>
      <c r="FM60" s="38"/>
      <c r="FN60" s="38"/>
      <c r="FO60" s="41">
        <v>1</v>
      </c>
      <c r="FP60" s="41">
        <v>1</v>
      </c>
      <c r="FQ60" s="41">
        <v>1</v>
      </c>
      <c r="FR60" s="41">
        <v>1</v>
      </c>
      <c r="FS60" s="41">
        <v>1</v>
      </c>
      <c r="FT60" s="41">
        <v>1</v>
      </c>
      <c r="FU60" s="41">
        <v>1</v>
      </c>
      <c r="FV60" s="41">
        <v>1</v>
      </c>
      <c r="FX60" s="41">
        <v>3</v>
      </c>
      <c r="FY60" s="41">
        <v>4</v>
      </c>
      <c r="FZ60" s="41">
        <v>1</v>
      </c>
      <c r="GA60" s="41">
        <v>60</v>
      </c>
      <c r="GB60" s="41">
        <v>3</v>
      </c>
      <c r="GC60" s="41">
        <v>3</v>
      </c>
      <c r="GH60" s="41">
        <v>1</v>
      </c>
      <c r="GI60" s="41">
        <v>3</v>
      </c>
      <c r="GJ60" s="41">
        <v>1</v>
      </c>
      <c r="GK60" s="41">
        <v>30000</v>
      </c>
      <c r="GL60" s="41">
        <v>2</v>
      </c>
      <c r="GM60" s="41">
        <v>1</v>
      </c>
      <c r="GN60" s="41">
        <v>2</v>
      </c>
      <c r="GO60" s="41">
        <v>1</v>
      </c>
      <c r="GR60" s="41">
        <v>1</v>
      </c>
      <c r="GV60" s="41">
        <v>1</v>
      </c>
      <c r="GW60" s="41">
        <v>1</v>
      </c>
      <c r="GX60" s="41">
        <v>1</v>
      </c>
      <c r="HA60" s="41">
        <v>1</v>
      </c>
      <c r="HB60" s="41">
        <v>1</v>
      </c>
      <c r="HI60" s="41">
        <v>1</v>
      </c>
      <c r="HN60" s="41">
        <v>1</v>
      </c>
      <c r="HS60" s="60" t="s">
        <v>897</v>
      </c>
      <c r="HT60" s="41">
        <v>2</v>
      </c>
      <c r="HU60" s="41">
        <v>2</v>
      </c>
      <c r="HV60" s="41" t="s">
        <v>502</v>
      </c>
      <c r="HW60" s="41">
        <v>1</v>
      </c>
      <c r="HX60" s="41">
        <v>1</v>
      </c>
      <c r="HZ60" s="41">
        <v>3</v>
      </c>
      <c r="IA60" s="41">
        <v>2</v>
      </c>
      <c r="IB60" s="45"/>
      <c r="IC60" s="41">
        <v>2</v>
      </c>
      <c r="ID60" s="45"/>
      <c r="IE60" s="41">
        <v>1</v>
      </c>
      <c r="IF60" s="41">
        <v>7</v>
      </c>
      <c r="IH60" s="41">
        <v>2</v>
      </c>
    </row>
    <row r="61" spans="1:242" s="41" customFormat="1" ht="28.8">
      <c r="A61" s="54">
        <v>55</v>
      </c>
      <c r="B61" s="38" t="s">
        <v>1172</v>
      </c>
      <c r="C61" s="39" t="s">
        <v>1173</v>
      </c>
      <c r="D61" s="41" t="s">
        <v>467</v>
      </c>
      <c r="E61" s="38" t="s">
        <v>468</v>
      </c>
      <c r="F61" s="38" t="s">
        <v>1236</v>
      </c>
      <c r="G61" s="40"/>
      <c r="H61" s="40" t="s">
        <v>1240</v>
      </c>
      <c r="I61" s="40" t="s">
        <v>1241</v>
      </c>
      <c r="J61" s="41" t="s">
        <v>1242</v>
      </c>
      <c r="K61" s="42">
        <v>47</v>
      </c>
      <c r="L61" s="41">
        <v>1</v>
      </c>
      <c r="M61" s="41">
        <v>4</v>
      </c>
      <c r="N61" s="41">
        <v>3</v>
      </c>
      <c r="O61" s="41">
        <v>1</v>
      </c>
      <c r="P61" s="41">
        <v>6</v>
      </c>
      <c r="Q61" s="41">
        <v>2</v>
      </c>
      <c r="R61" s="43">
        <v>4</v>
      </c>
      <c r="S61" s="41">
        <v>1</v>
      </c>
      <c r="U61" s="41">
        <v>2</v>
      </c>
      <c r="W61" s="41">
        <v>1</v>
      </c>
      <c r="X61" s="41">
        <v>1</v>
      </c>
      <c r="Y61" s="41">
        <v>1</v>
      </c>
      <c r="Z61" s="41">
        <v>1</v>
      </c>
      <c r="AA61" s="41">
        <v>1</v>
      </c>
      <c r="AB61" s="41">
        <v>1</v>
      </c>
      <c r="AC61" s="41">
        <v>1</v>
      </c>
      <c r="AD61" s="41">
        <v>1</v>
      </c>
      <c r="AE61" s="41">
        <v>1</v>
      </c>
      <c r="AF61" s="41">
        <v>1</v>
      </c>
      <c r="AG61" s="41">
        <v>1</v>
      </c>
      <c r="AH61" s="41">
        <v>1</v>
      </c>
      <c r="AI61" s="41">
        <v>1</v>
      </c>
      <c r="AJ61" s="41">
        <v>2</v>
      </c>
      <c r="AK61" s="41">
        <v>1</v>
      </c>
      <c r="AL61" s="41">
        <v>2</v>
      </c>
      <c r="AN61" s="41">
        <v>1</v>
      </c>
      <c r="AO61" s="41">
        <v>1</v>
      </c>
      <c r="AP61" s="41">
        <v>3</v>
      </c>
      <c r="AQ61" s="41">
        <v>3</v>
      </c>
      <c r="AR61" s="41">
        <v>1</v>
      </c>
      <c r="AS61" s="41">
        <f t="shared" si="14"/>
        <v>6.0299999999999994</v>
      </c>
      <c r="AU61" s="41">
        <v>1</v>
      </c>
      <c r="AV61" s="41">
        <v>0.4</v>
      </c>
      <c r="AW61" s="41">
        <v>0.5</v>
      </c>
      <c r="AX61" s="41">
        <v>0.4</v>
      </c>
      <c r="AY61" s="41">
        <v>0.5</v>
      </c>
      <c r="AZ61" s="41">
        <v>0.5</v>
      </c>
      <c r="BC61" s="41">
        <v>0.03</v>
      </c>
      <c r="BD61" s="41">
        <v>0.5</v>
      </c>
      <c r="BE61" s="41">
        <v>0.7</v>
      </c>
      <c r="BG61" s="41">
        <v>0.5</v>
      </c>
      <c r="BH61" s="41">
        <v>1</v>
      </c>
      <c r="BI61" s="44"/>
      <c r="BJ61" s="44">
        <f t="shared" si="21"/>
        <v>6.0299999999999994</v>
      </c>
      <c r="BK61" s="58">
        <f t="shared" si="22"/>
        <v>7</v>
      </c>
      <c r="BL61" s="38">
        <v>2</v>
      </c>
      <c r="BM61" s="38">
        <v>5</v>
      </c>
      <c r="BN61" s="38"/>
      <c r="BO61" s="38"/>
      <c r="BP61" s="38"/>
      <c r="BQ61" s="38"/>
      <c r="BR61" s="38"/>
      <c r="BS61" s="38"/>
      <c r="BT61" s="59">
        <f t="shared" si="17"/>
        <v>7</v>
      </c>
      <c r="BU61" s="41">
        <v>3</v>
      </c>
      <c r="BV61" s="41">
        <v>3</v>
      </c>
      <c r="BW61" s="41">
        <v>1</v>
      </c>
      <c r="BY61" s="38"/>
      <c r="BZ61" s="38"/>
      <c r="CA61" s="38"/>
      <c r="CB61" s="38"/>
      <c r="CC61" s="38"/>
      <c r="CD61" s="38"/>
      <c r="CE61" s="38">
        <v>1</v>
      </c>
      <c r="CF61" s="38">
        <v>1</v>
      </c>
      <c r="CG61" s="38"/>
      <c r="CH61" s="38"/>
      <c r="CI61" s="38"/>
      <c r="CJ61" s="38"/>
      <c r="CK61" s="38"/>
      <c r="CL61" s="38"/>
      <c r="CM61" s="38"/>
      <c r="CN61" s="38"/>
      <c r="CU61" s="41" t="s">
        <v>465</v>
      </c>
      <c r="CV61" s="60"/>
      <c r="DE61" s="38">
        <v>10</v>
      </c>
      <c r="DF61" s="38">
        <v>1</v>
      </c>
      <c r="DG61" s="38"/>
      <c r="DH61" s="38">
        <v>1</v>
      </c>
      <c r="DI61" s="38">
        <v>1</v>
      </c>
      <c r="DP61" s="41">
        <v>1</v>
      </c>
      <c r="DZ61" s="38">
        <v>1</v>
      </c>
      <c r="EA61" s="38"/>
      <c r="EB61" s="38">
        <v>7</v>
      </c>
      <c r="EI61" s="41">
        <v>1</v>
      </c>
      <c r="ES61" s="38"/>
      <c r="ET61" s="38"/>
      <c r="EU61" s="38"/>
      <c r="EY61" s="38"/>
      <c r="EZ61" s="38"/>
      <c r="FA61" s="38"/>
      <c r="FB61" s="38"/>
      <c r="FC61" s="38"/>
      <c r="FD61" s="38"/>
      <c r="FE61" s="38">
        <v>1</v>
      </c>
      <c r="FF61" s="38"/>
      <c r="FG61" s="38"/>
      <c r="FH61" s="38"/>
      <c r="FI61" s="38"/>
      <c r="FJ61" s="38"/>
      <c r="FK61" s="38"/>
      <c r="FL61" s="38"/>
      <c r="FM61" s="38"/>
      <c r="FN61" s="38"/>
      <c r="FO61" s="41">
        <v>1</v>
      </c>
      <c r="FP61" s="41">
        <v>1</v>
      </c>
      <c r="FQ61" s="41">
        <v>1</v>
      </c>
      <c r="FR61" s="41">
        <v>1</v>
      </c>
      <c r="FS61" s="41">
        <v>1</v>
      </c>
      <c r="FT61" s="41">
        <v>1</v>
      </c>
      <c r="FU61" s="41">
        <v>2</v>
      </c>
      <c r="FV61" s="41">
        <v>1</v>
      </c>
      <c r="FX61" s="41">
        <v>3</v>
      </c>
      <c r="FY61" s="41">
        <v>4</v>
      </c>
      <c r="FZ61" s="41">
        <v>1</v>
      </c>
      <c r="GA61" s="41">
        <v>60</v>
      </c>
      <c r="GB61" s="41">
        <v>3</v>
      </c>
      <c r="GC61" s="41">
        <v>3</v>
      </c>
      <c r="GH61" s="41">
        <v>1</v>
      </c>
      <c r="GI61" s="41">
        <v>3</v>
      </c>
      <c r="GJ61" s="41">
        <v>1</v>
      </c>
      <c r="GK61" s="41">
        <v>30000</v>
      </c>
      <c r="GL61" s="41">
        <v>2</v>
      </c>
      <c r="GM61" s="41">
        <v>1</v>
      </c>
      <c r="GN61" s="41">
        <v>2</v>
      </c>
      <c r="GO61" s="41">
        <v>1</v>
      </c>
      <c r="GR61" s="41">
        <v>1</v>
      </c>
      <c r="GV61" s="41">
        <v>1</v>
      </c>
      <c r="GW61" s="41">
        <v>1</v>
      </c>
      <c r="GX61" s="41">
        <v>1</v>
      </c>
      <c r="HA61" s="41">
        <v>1</v>
      </c>
      <c r="HC61" s="41">
        <v>1</v>
      </c>
      <c r="HE61" s="41">
        <v>1</v>
      </c>
      <c r="HH61" s="41">
        <v>1</v>
      </c>
      <c r="HM61" s="41">
        <v>1</v>
      </c>
      <c r="HS61" s="60" t="s">
        <v>897</v>
      </c>
      <c r="HT61" s="41">
        <v>2</v>
      </c>
      <c r="HU61" s="41">
        <v>2</v>
      </c>
      <c r="HV61" s="41" t="s">
        <v>1243</v>
      </c>
      <c r="HW61" s="41">
        <v>1</v>
      </c>
      <c r="HX61" s="41">
        <v>1</v>
      </c>
      <c r="HZ61" s="41">
        <v>3</v>
      </c>
      <c r="IA61" s="41">
        <v>1</v>
      </c>
      <c r="IB61" s="45"/>
      <c r="IC61" s="41">
        <v>1</v>
      </c>
      <c r="ID61" s="45"/>
      <c r="IE61" s="41">
        <v>1</v>
      </c>
      <c r="IF61" s="41">
        <v>7</v>
      </c>
      <c r="IH61" s="41">
        <v>2</v>
      </c>
    </row>
    <row r="62" spans="1:242" s="41" customFormat="1" ht="28.8">
      <c r="A62" s="54">
        <v>56</v>
      </c>
      <c r="B62" s="38" t="s">
        <v>1172</v>
      </c>
      <c r="C62" s="39" t="s">
        <v>1173</v>
      </c>
      <c r="D62" s="41" t="s">
        <v>467</v>
      </c>
      <c r="E62" s="38" t="s">
        <v>468</v>
      </c>
      <c r="F62" s="38" t="s">
        <v>1236</v>
      </c>
      <c r="G62" s="40"/>
      <c r="H62" s="40" t="s">
        <v>1244</v>
      </c>
      <c r="I62" s="40" t="s">
        <v>1245</v>
      </c>
      <c r="J62" s="41" t="s">
        <v>1246</v>
      </c>
      <c r="K62" s="42">
        <v>54</v>
      </c>
      <c r="L62" s="41">
        <v>2</v>
      </c>
      <c r="M62" s="41">
        <v>4</v>
      </c>
      <c r="N62" s="41">
        <v>2</v>
      </c>
      <c r="O62" s="41">
        <v>1</v>
      </c>
      <c r="P62" s="41">
        <v>1</v>
      </c>
      <c r="Q62" s="41">
        <f>P62-R62</f>
        <v>0</v>
      </c>
      <c r="R62" s="43">
        <v>1</v>
      </c>
      <c r="S62" s="41">
        <v>1</v>
      </c>
      <c r="U62" s="41">
        <v>2</v>
      </c>
      <c r="W62" s="41">
        <v>1</v>
      </c>
      <c r="X62" s="41">
        <v>1</v>
      </c>
      <c r="Y62" s="41">
        <v>1</v>
      </c>
      <c r="Z62" s="41">
        <v>1</v>
      </c>
      <c r="AA62" s="41">
        <v>2</v>
      </c>
      <c r="AC62" s="41">
        <v>2</v>
      </c>
      <c r="AE62" s="41">
        <v>2</v>
      </c>
      <c r="AG62" s="41">
        <v>2</v>
      </c>
      <c r="AI62" s="41">
        <v>1</v>
      </c>
      <c r="AJ62" s="41">
        <v>1</v>
      </c>
      <c r="AK62" s="41">
        <v>2</v>
      </c>
      <c r="AL62" s="41">
        <v>2</v>
      </c>
      <c r="AN62" s="41">
        <v>1</v>
      </c>
      <c r="AO62" s="41">
        <v>1</v>
      </c>
      <c r="AP62" s="41">
        <v>3</v>
      </c>
      <c r="AQ62" s="41">
        <v>3</v>
      </c>
      <c r="AR62" s="41">
        <v>1</v>
      </c>
      <c r="AS62" s="41">
        <f t="shared" si="14"/>
        <v>3.2</v>
      </c>
      <c r="AU62" s="41">
        <v>0.5</v>
      </c>
      <c r="AW62" s="41">
        <v>0.5</v>
      </c>
      <c r="AX62" s="41">
        <v>0.2</v>
      </c>
      <c r="AY62" s="41">
        <v>0.2</v>
      </c>
      <c r="AZ62" s="41">
        <v>0.1</v>
      </c>
      <c r="BD62" s="41">
        <v>0.5</v>
      </c>
      <c r="BE62" s="41">
        <v>0.5</v>
      </c>
      <c r="BG62" s="41">
        <v>0.2</v>
      </c>
      <c r="BH62" s="41">
        <v>0.5</v>
      </c>
      <c r="BI62" s="44"/>
      <c r="BJ62" s="44">
        <f t="shared" si="21"/>
        <v>3.2</v>
      </c>
      <c r="BK62" s="58">
        <f t="shared" si="22"/>
        <v>3</v>
      </c>
      <c r="BL62" s="38">
        <v>1.5</v>
      </c>
      <c r="BM62" s="38"/>
      <c r="BN62" s="38"/>
      <c r="BO62" s="38"/>
      <c r="BP62" s="38"/>
      <c r="BQ62" s="38"/>
      <c r="BR62" s="38">
        <v>1.5</v>
      </c>
      <c r="BS62" s="38"/>
      <c r="BT62" s="59">
        <f t="shared" si="17"/>
        <v>3</v>
      </c>
      <c r="BU62" s="41">
        <v>2</v>
      </c>
      <c r="BV62" s="41">
        <v>2</v>
      </c>
      <c r="BW62" s="41">
        <v>1</v>
      </c>
      <c r="BY62" s="38"/>
      <c r="BZ62" s="38"/>
      <c r="CA62" s="38"/>
      <c r="CB62" s="38"/>
      <c r="CC62" s="38"/>
      <c r="CD62" s="38"/>
      <c r="CE62" s="38">
        <v>1</v>
      </c>
      <c r="CF62" s="38">
        <v>1</v>
      </c>
      <c r="CG62" s="38"/>
      <c r="CH62" s="38"/>
      <c r="CI62" s="38"/>
      <c r="CJ62" s="38"/>
      <c r="CK62" s="38"/>
      <c r="CL62" s="38"/>
      <c r="CM62" s="38"/>
      <c r="CN62" s="38"/>
      <c r="CU62" s="41" t="s">
        <v>465</v>
      </c>
      <c r="CV62" s="60"/>
      <c r="DE62" s="38">
        <v>5</v>
      </c>
      <c r="DF62" s="38">
        <v>1</v>
      </c>
      <c r="DG62" s="38"/>
      <c r="DH62" s="38">
        <v>1</v>
      </c>
      <c r="DI62" s="38">
        <v>1</v>
      </c>
      <c r="DP62" s="41">
        <v>1</v>
      </c>
      <c r="DZ62" s="38">
        <v>1</v>
      </c>
      <c r="EA62" s="38"/>
      <c r="EB62" s="38">
        <v>6</v>
      </c>
      <c r="EI62" s="41">
        <v>1</v>
      </c>
      <c r="ES62" s="38"/>
      <c r="ET62" s="38"/>
      <c r="EU62" s="38"/>
      <c r="EY62" s="38"/>
      <c r="EZ62" s="38"/>
      <c r="FA62" s="38"/>
      <c r="FB62" s="38"/>
      <c r="FC62" s="38"/>
      <c r="FD62" s="38"/>
      <c r="FE62" s="38">
        <v>1</v>
      </c>
      <c r="FF62" s="38"/>
      <c r="FG62" s="38"/>
      <c r="FH62" s="38"/>
      <c r="FI62" s="38"/>
      <c r="FJ62" s="38"/>
      <c r="FK62" s="38"/>
      <c r="FL62" s="38"/>
      <c r="FM62" s="38"/>
      <c r="FN62" s="38"/>
      <c r="FO62" s="41">
        <v>1</v>
      </c>
      <c r="FP62" s="41">
        <v>1</v>
      </c>
      <c r="FQ62" s="41">
        <v>1</v>
      </c>
      <c r="FR62" s="41">
        <v>1</v>
      </c>
      <c r="FS62" s="41">
        <v>1</v>
      </c>
      <c r="FT62" s="41">
        <v>1</v>
      </c>
      <c r="FU62" s="41">
        <v>1</v>
      </c>
      <c r="FV62" s="41">
        <v>1</v>
      </c>
      <c r="FX62" s="41">
        <v>3</v>
      </c>
      <c r="FY62" s="41">
        <v>4</v>
      </c>
      <c r="FZ62" s="41">
        <v>1</v>
      </c>
      <c r="GA62" s="41">
        <v>60</v>
      </c>
      <c r="GB62" s="41">
        <v>3</v>
      </c>
      <c r="GC62" s="41">
        <v>2</v>
      </c>
      <c r="GD62" s="41">
        <v>1</v>
      </c>
      <c r="GI62" s="41">
        <v>3</v>
      </c>
      <c r="GJ62" s="41">
        <v>2</v>
      </c>
      <c r="GL62" s="41">
        <v>2</v>
      </c>
      <c r="GM62" s="41">
        <v>1</v>
      </c>
      <c r="GN62" s="41">
        <v>2</v>
      </c>
      <c r="GO62" s="41">
        <v>1</v>
      </c>
      <c r="GR62" s="41">
        <v>1</v>
      </c>
      <c r="GV62" s="41">
        <v>1</v>
      </c>
      <c r="GX62" s="41">
        <v>1</v>
      </c>
      <c r="GY62" s="41">
        <v>1</v>
      </c>
      <c r="HA62" s="41">
        <v>1</v>
      </c>
      <c r="HB62" s="41">
        <v>1</v>
      </c>
      <c r="HE62" s="41">
        <v>1</v>
      </c>
      <c r="HS62" s="60" t="s">
        <v>897</v>
      </c>
      <c r="HT62" s="41">
        <v>2</v>
      </c>
      <c r="HU62" s="41">
        <v>4</v>
      </c>
      <c r="HV62" s="41" t="s">
        <v>1247</v>
      </c>
      <c r="HW62" s="41">
        <v>1</v>
      </c>
      <c r="HX62" s="41">
        <v>1</v>
      </c>
      <c r="HZ62" s="41">
        <v>3</v>
      </c>
      <c r="IA62" s="41">
        <v>1</v>
      </c>
      <c r="IB62" s="45"/>
      <c r="IC62" s="41">
        <v>2</v>
      </c>
      <c r="ID62" s="45"/>
      <c r="IE62" s="41">
        <v>1</v>
      </c>
      <c r="IF62" s="41">
        <v>7</v>
      </c>
      <c r="IH62" s="41">
        <v>2</v>
      </c>
    </row>
    <row r="63" spans="1:242" s="41" customFormat="1" ht="28.8">
      <c r="A63" s="54">
        <v>57</v>
      </c>
      <c r="B63" s="38" t="s">
        <v>1172</v>
      </c>
      <c r="C63" s="39" t="s">
        <v>1173</v>
      </c>
      <c r="D63" s="41" t="s">
        <v>467</v>
      </c>
      <c r="E63" s="38" t="s">
        <v>468</v>
      </c>
      <c r="F63" s="38" t="s">
        <v>1236</v>
      </c>
      <c r="G63" s="40"/>
      <c r="H63" s="40" t="s">
        <v>1248</v>
      </c>
      <c r="I63" s="40" t="s">
        <v>1249</v>
      </c>
      <c r="J63" s="41" t="s">
        <v>1250</v>
      </c>
      <c r="K63" s="42">
        <v>51</v>
      </c>
      <c r="L63" s="41">
        <v>2</v>
      </c>
      <c r="M63" s="41">
        <v>4</v>
      </c>
      <c r="N63" s="41">
        <v>2</v>
      </c>
      <c r="O63" s="41">
        <v>1</v>
      </c>
      <c r="P63" s="41">
        <v>2</v>
      </c>
      <c r="Q63" s="41">
        <v>1</v>
      </c>
      <c r="R63" s="43">
        <v>1</v>
      </c>
      <c r="S63" s="41">
        <v>1</v>
      </c>
      <c r="U63" s="41">
        <v>2</v>
      </c>
      <c r="W63" s="41">
        <v>1</v>
      </c>
      <c r="X63" s="41">
        <v>1</v>
      </c>
      <c r="Y63" s="41">
        <v>1</v>
      </c>
      <c r="Z63" s="41">
        <v>1</v>
      </c>
      <c r="AA63" s="41">
        <v>1</v>
      </c>
      <c r="AB63" s="41">
        <v>1</v>
      </c>
      <c r="AC63" s="41">
        <v>1</v>
      </c>
      <c r="AD63" s="41">
        <v>1</v>
      </c>
      <c r="AE63" s="41">
        <v>1</v>
      </c>
      <c r="AF63" s="41">
        <v>1</v>
      </c>
      <c r="AG63" s="41">
        <v>1</v>
      </c>
      <c r="AH63" s="41">
        <v>1</v>
      </c>
      <c r="AI63" s="41">
        <v>1</v>
      </c>
      <c r="AJ63" s="41">
        <v>1</v>
      </c>
      <c r="AK63" s="41">
        <v>1</v>
      </c>
      <c r="AL63" s="41">
        <v>2</v>
      </c>
      <c r="AN63" s="41">
        <v>1</v>
      </c>
      <c r="AO63" s="41">
        <v>1</v>
      </c>
      <c r="AP63" s="41">
        <v>3</v>
      </c>
      <c r="AQ63" s="41">
        <v>3</v>
      </c>
      <c r="AR63" s="41">
        <v>1</v>
      </c>
      <c r="AS63" s="41">
        <f t="shared" si="14"/>
        <v>3.71</v>
      </c>
      <c r="AU63" s="41">
        <v>0.5</v>
      </c>
      <c r="AW63" s="41">
        <v>0.5</v>
      </c>
      <c r="AX63" s="41">
        <v>0.4</v>
      </c>
      <c r="AY63" s="41">
        <v>0.4</v>
      </c>
      <c r="AZ63" s="41">
        <v>0.2</v>
      </c>
      <c r="BC63" s="41">
        <v>0.01</v>
      </c>
      <c r="BD63" s="41">
        <v>0.5</v>
      </c>
      <c r="BE63" s="41">
        <v>0.5</v>
      </c>
      <c r="BG63" s="41">
        <v>0.2</v>
      </c>
      <c r="BH63" s="41">
        <v>0.5</v>
      </c>
      <c r="BI63" s="44"/>
      <c r="BJ63" s="44">
        <f t="shared" si="21"/>
        <v>3.71</v>
      </c>
      <c r="BK63" s="58">
        <f t="shared" si="22"/>
        <v>4</v>
      </c>
      <c r="BL63" s="38">
        <v>2</v>
      </c>
      <c r="BM63" s="38"/>
      <c r="BN63" s="38"/>
      <c r="BO63" s="38"/>
      <c r="BP63" s="38"/>
      <c r="BQ63" s="38"/>
      <c r="BR63" s="38">
        <v>2</v>
      </c>
      <c r="BS63" s="38"/>
      <c r="BT63" s="59">
        <f t="shared" si="17"/>
        <v>4</v>
      </c>
      <c r="BU63" s="41">
        <v>1</v>
      </c>
      <c r="BV63" s="41">
        <v>2</v>
      </c>
      <c r="BW63" s="41">
        <v>1</v>
      </c>
      <c r="BY63" s="38"/>
      <c r="BZ63" s="38"/>
      <c r="CA63" s="38"/>
      <c r="CB63" s="38"/>
      <c r="CC63" s="38"/>
      <c r="CD63" s="38"/>
      <c r="CE63" s="38">
        <v>1</v>
      </c>
      <c r="CF63" s="38">
        <v>1</v>
      </c>
      <c r="CG63" s="38"/>
      <c r="CH63" s="38"/>
      <c r="CI63" s="38"/>
      <c r="CJ63" s="38"/>
      <c r="CK63" s="38"/>
      <c r="CL63" s="38"/>
      <c r="CM63" s="38"/>
      <c r="CN63" s="38"/>
      <c r="CU63" s="41" t="s">
        <v>465</v>
      </c>
      <c r="CV63" s="60"/>
      <c r="DE63" s="38">
        <v>10</v>
      </c>
      <c r="DF63" s="38">
        <v>1</v>
      </c>
      <c r="DG63" s="38"/>
      <c r="DH63" s="38">
        <v>1</v>
      </c>
      <c r="DI63" s="38">
        <v>1</v>
      </c>
      <c r="DP63" s="41">
        <v>1</v>
      </c>
      <c r="DZ63" s="38">
        <v>1</v>
      </c>
      <c r="EA63" s="38"/>
      <c r="EB63" s="38">
        <v>6</v>
      </c>
      <c r="EI63" s="41">
        <v>1</v>
      </c>
      <c r="ES63" s="38"/>
      <c r="ET63" s="38"/>
      <c r="EU63" s="38"/>
      <c r="EY63" s="38"/>
      <c r="EZ63" s="38"/>
      <c r="FA63" s="38"/>
      <c r="FB63" s="38"/>
      <c r="FC63" s="38"/>
      <c r="FD63" s="38"/>
      <c r="FE63" s="38">
        <v>1</v>
      </c>
      <c r="FF63" s="38"/>
      <c r="FG63" s="38"/>
      <c r="FH63" s="38"/>
      <c r="FI63" s="38"/>
      <c r="FJ63" s="38"/>
      <c r="FK63" s="38"/>
      <c r="FL63" s="38"/>
      <c r="FM63" s="38"/>
      <c r="FN63" s="38"/>
      <c r="FO63" s="41">
        <v>1</v>
      </c>
      <c r="FP63" s="41">
        <v>1</v>
      </c>
      <c r="FQ63" s="41">
        <v>1</v>
      </c>
      <c r="FR63" s="41">
        <v>1</v>
      </c>
      <c r="FS63" s="41">
        <v>1</v>
      </c>
      <c r="FT63" s="41">
        <v>1</v>
      </c>
      <c r="FU63" s="41">
        <v>2</v>
      </c>
      <c r="FV63" s="41">
        <v>1</v>
      </c>
      <c r="FX63" s="41">
        <v>3</v>
      </c>
      <c r="FY63" s="41">
        <v>4</v>
      </c>
      <c r="FZ63" s="41">
        <v>1</v>
      </c>
      <c r="GA63" s="41">
        <v>60</v>
      </c>
      <c r="GB63" s="41">
        <v>3</v>
      </c>
      <c r="GC63" s="41">
        <v>3</v>
      </c>
      <c r="GH63" s="41">
        <v>1</v>
      </c>
      <c r="GI63" s="41">
        <v>3</v>
      </c>
      <c r="GJ63" s="41">
        <v>1</v>
      </c>
      <c r="GK63" s="41">
        <v>10000</v>
      </c>
      <c r="GL63" s="41">
        <v>2</v>
      </c>
      <c r="GM63" s="41">
        <v>1</v>
      </c>
      <c r="GN63" s="41">
        <v>2</v>
      </c>
      <c r="GO63" s="41">
        <v>1</v>
      </c>
      <c r="GR63" s="41">
        <v>1</v>
      </c>
      <c r="GU63" s="41">
        <v>1</v>
      </c>
      <c r="GV63" s="41">
        <v>1</v>
      </c>
      <c r="GW63" s="41">
        <v>1</v>
      </c>
      <c r="HA63" s="41">
        <v>1</v>
      </c>
      <c r="HB63" s="41">
        <v>1</v>
      </c>
      <c r="HF63" s="41">
        <v>1</v>
      </c>
      <c r="HM63" s="41">
        <v>1</v>
      </c>
      <c r="HS63" s="60" t="s">
        <v>897</v>
      </c>
      <c r="HT63" s="41">
        <v>3</v>
      </c>
      <c r="HU63" s="41">
        <v>2</v>
      </c>
      <c r="HV63" s="41" t="s">
        <v>502</v>
      </c>
      <c r="HW63" s="41">
        <v>1</v>
      </c>
      <c r="HX63" s="41">
        <v>1</v>
      </c>
      <c r="HZ63" s="41">
        <v>2</v>
      </c>
      <c r="IA63" s="41">
        <v>1</v>
      </c>
      <c r="IB63" s="45"/>
      <c r="IC63" s="41">
        <v>2</v>
      </c>
      <c r="ID63" s="45"/>
      <c r="IE63" s="41">
        <v>1</v>
      </c>
      <c r="IF63" s="41">
        <v>7</v>
      </c>
      <c r="IH63" s="41">
        <v>2</v>
      </c>
    </row>
    <row r="64" spans="1:242" s="41" customFormat="1" ht="28.8">
      <c r="A64" s="54">
        <v>58</v>
      </c>
      <c r="B64" s="38" t="s">
        <v>1172</v>
      </c>
      <c r="C64" s="39" t="s">
        <v>1173</v>
      </c>
      <c r="D64" s="41" t="s">
        <v>467</v>
      </c>
      <c r="E64" s="38" t="s">
        <v>468</v>
      </c>
      <c r="F64" s="38" t="s">
        <v>1236</v>
      </c>
      <c r="G64" s="40"/>
      <c r="H64" s="40" t="s">
        <v>1251</v>
      </c>
      <c r="I64" s="40" t="s">
        <v>1252</v>
      </c>
      <c r="J64" s="41" t="s">
        <v>956</v>
      </c>
      <c r="K64" s="42">
        <v>38</v>
      </c>
      <c r="L64" s="41">
        <v>1</v>
      </c>
      <c r="M64" s="41">
        <v>4</v>
      </c>
      <c r="N64" s="41">
        <v>3</v>
      </c>
      <c r="O64" s="41">
        <v>1</v>
      </c>
      <c r="P64" s="41">
        <v>4</v>
      </c>
      <c r="Q64" s="41">
        <v>2</v>
      </c>
      <c r="R64" s="43">
        <v>2</v>
      </c>
      <c r="S64" s="41">
        <v>1</v>
      </c>
      <c r="U64" s="41">
        <v>2</v>
      </c>
      <c r="W64" s="41">
        <v>1</v>
      </c>
      <c r="X64" s="41">
        <v>1</v>
      </c>
      <c r="Y64" s="41">
        <v>1</v>
      </c>
      <c r="Z64" s="41">
        <v>1</v>
      </c>
      <c r="AA64" s="41">
        <v>1</v>
      </c>
      <c r="AB64" s="41">
        <v>1</v>
      </c>
      <c r="AC64" s="41">
        <v>1</v>
      </c>
      <c r="AD64" s="41">
        <v>1</v>
      </c>
      <c r="AE64" s="41">
        <v>1</v>
      </c>
      <c r="AF64" s="41">
        <v>1</v>
      </c>
      <c r="AG64" s="41">
        <v>1</v>
      </c>
      <c r="AH64" s="41">
        <v>1</v>
      </c>
      <c r="AI64" s="41">
        <v>1</v>
      </c>
      <c r="AJ64" s="41">
        <v>2</v>
      </c>
      <c r="AK64" s="41">
        <v>1</v>
      </c>
      <c r="AL64" s="41">
        <v>2</v>
      </c>
      <c r="AN64" s="41">
        <v>1</v>
      </c>
      <c r="AO64" s="41">
        <v>1</v>
      </c>
      <c r="AP64" s="41">
        <v>3</v>
      </c>
      <c r="AQ64" s="41">
        <v>3</v>
      </c>
      <c r="AR64" s="41">
        <v>1</v>
      </c>
      <c r="AS64" s="41">
        <f>SUM(AT64:BI64)</f>
        <v>5.52</v>
      </c>
      <c r="AU64" s="41">
        <v>1</v>
      </c>
      <c r="AV64" s="41">
        <v>0.5</v>
      </c>
      <c r="AW64" s="41">
        <v>0.5</v>
      </c>
      <c r="AX64" s="41">
        <v>0.4</v>
      </c>
      <c r="AY64" s="41">
        <v>0.4</v>
      </c>
      <c r="AZ64" s="41">
        <v>0.2</v>
      </c>
      <c r="BC64" s="41">
        <v>0.02</v>
      </c>
      <c r="BD64" s="41">
        <v>0.5</v>
      </c>
      <c r="BE64" s="41">
        <v>0.5</v>
      </c>
      <c r="BG64" s="41">
        <v>0.5</v>
      </c>
      <c r="BH64" s="41">
        <v>1</v>
      </c>
      <c r="BI64" s="44"/>
      <c r="BJ64" s="44">
        <f t="shared" si="21"/>
        <v>5.52</v>
      </c>
      <c r="BK64" s="58">
        <f t="shared" si="22"/>
        <v>8</v>
      </c>
      <c r="BL64" s="38">
        <v>2</v>
      </c>
      <c r="BM64" s="38">
        <v>6</v>
      </c>
      <c r="BN64" s="38"/>
      <c r="BO64" s="38"/>
      <c r="BP64" s="38"/>
      <c r="BQ64" s="38"/>
      <c r="BR64" s="38"/>
      <c r="BS64" s="38"/>
      <c r="BT64" s="59">
        <f>SUM(BL64:BS64)</f>
        <v>8</v>
      </c>
      <c r="BU64" s="41">
        <v>2</v>
      </c>
      <c r="BV64" s="41">
        <v>2</v>
      </c>
      <c r="BW64" s="41">
        <v>1</v>
      </c>
      <c r="BY64" s="38"/>
      <c r="BZ64" s="38"/>
      <c r="CA64" s="38"/>
      <c r="CB64" s="38"/>
      <c r="CC64" s="38"/>
      <c r="CD64" s="38"/>
      <c r="CE64" s="38">
        <v>1</v>
      </c>
      <c r="CF64" s="38">
        <v>1</v>
      </c>
      <c r="CG64" s="38"/>
      <c r="CH64" s="38"/>
      <c r="CI64" s="38"/>
      <c r="CJ64" s="38"/>
      <c r="CK64" s="38"/>
      <c r="CL64" s="38"/>
      <c r="CM64" s="38"/>
      <c r="CN64" s="38"/>
      <c r="CU64" s="41" t="s">
        <v>465</v>
      </c>
      <c r="CV64" s="60"/>
      <c r="DE64" s="38">
        <v>10</v>
      </c>
      <c r="DF64" s="38">
        <v>1</v>
      </c>
      <c r="DG64" s="38"/>
      <c r="DH64" s="38">
        <v>1</v>
      </c>
      <c r="DI64" s="38">
        <v>1</v>
      </c>
      <c r="DP64" s="41">
        <v>1</v>
      </c>
      <c r="DZ64" s="38">
        <v>1</v>
      </c>
      <c r="EA64" s="38"/>
      <c r="EB64" s="38">
        <v>6</v>
      </c>
      <c r="EI64" s="41">
        <v>1</v>
      </c>
      <c r="ES64" s="38"/>
      <c r="ET64" s="38"/>
      <c r="EU64" s="38"/>
      <c r="EY64" s="38"/>
      <c r="EZ64" s="38"/>
      <c r="FA64" s="38"/>
      <c r="FB64" s="38"/>
      <c r="FC64" s="38"/>
      <c r="FD64" s="38"/>
      <c r="FE64" s="38">
        <v>1</v>
      </c>
      <c r="FF64" s="38"/>
      <c r="FG64" s="38"/>
      <c r="FH64" s="38"/>
      <c r="FI64" s="38"/>
      <c r="FJ64" s="38"/>
      <c r="FK64" s="38"/>
      <c r="FL64" s="38"/>
      <c r="FM64" s="38"/>
      <c r="FN64" s="38"/>
      <c r="FO64" s="41">
        <v>1</v>
      </c>
      <c r="FP64" s="41">
        <v>1</v>
      </c>
      <c r="FQ64" s="41">
        <v>1</v>
      </c>
      <c r="FR64" s="41">
        <v>1</v>
      </c>
      <c r="FS64" s="41">
        <v>1</v>
      </c>
      <c r="FT64" s="41">
        <v>1</v>
      </c>
      <c r="FU64" s="41">
        <v>2</v>
      </c>
      <c r="FV64" s="41">
        <v>1</v>
      </c>
      <c r="FX64" s="41">
        <v>3</v>
      </c>
      <c r="FY64" s="41">
        <v>4</v>
      </c>
      <c r="FZ64" s="41">
        <v>1</v>
      </c>
      <c r="GA64" s="41">
        <v>60</v>
      </c>
      <c r="GB64" s="41">
        <v>3</v>
      </c>
      <c r="GC64" s="41">
        <v>3</v>
      </c>
      <c r="GH64" s="41">
        <v>1</v>
      </c>
      <c r="GI64" s="41">
        <v>3</v>
      </c>
      <c r="GJ64" s="41">
        <v>1</v>
      </c>
      <c r="GK64" s="41">
        <v>20000</v>
      </c>
      <c r="GL64" s="41">
        <v>2</v>
      </c>
      <c r="GM64" s="41">
        <v>1</v>
      </c>
      <c r="GN64" s="41">
        <v>2</v>
      </c>
      <c r="GO64" s="41">
        <v>1</v>
      </c>
      <c r="GR64" s="41">
        <v>1</v>
      </c>
      <c r="GU64" s="41">
        <v>1</v>
      </c>
      <c r="GV64" s="41">
        <v>1</v>
      </c>
      <c r="GW64" s="41">
        <v>1</v>
      </c>
      <c r="HA64" s="41">
        <v>1</v>
      </c>
      <c r="HB64" s="41">
        <v>1</v>
      </c>
      <c r="HF64" s="41">
        <v>1</v>
      </c>
      <c r="HO64" s="41">
        <v>1</v>
      </c>
      <c r="HS64" s="60" t="s">
        <v>897</v>
      </c>
      <c r="HT64" s="41">
        <v>2</v>
      </c>
      <c r="HU64" s="41">
        <v>2</v>
      </c>
      <c r="HV64" s="41" t="s">
        <v>1243</v>
      </c>
      <c r="HW64" s="41">
        <v>1</v>
      </c>
      <c r="HX64" s="41">
        <v>1</v>
      </c>
      <c r="HZ64" s="41">
        <v>3</v>
      </c>
      <c r="IA64" s="41">
        <v>2</v>
      </c>
      <c r="IB64" s="45"/>
      <c r="IC64" s="41">
        <v>2</v>
      </c>
      <c r="ID64" s="45"/>
      <c r="IE64" s="41">
        <v>1</v>
      </c>
      <c r="IF64" s="41">
        <v>6</v>
      </c>
      <c r="IH64" s="41">
        <v>2</v>
      </c>
    </row>
    <row r="65" spans="1:242" s="41" customFormat="1" ht="28.8">
      <c r="A65" s="54">
        <v>59</v>
      </c>
      <c r="B65" s="38" t="s">
        <v>1172</v>
      </c>
      <c r="C65" s="39" t="s">
        <v>1173</v>
      </c>
      <c r="D65" s="41" t="s">
        <v>467</v>
      </c>
      <c r="E65" s="38" t="s">
        <v>468</v>
      </c>
      <c r="F65" s="38" t="s">
        <v>1236</v>
      </c>
      <c r="G65" s="40"/>
      <c r="H65" s="40" t="s">
        <v>1253</v>
      </c>
      <c r="I65" s="40" t="s">
        <v>1254</v>
      </c>
      <c r="J65" s="41" t="s">
        <v>1255</v>
      </c>
      <c r="K65" s="42">
        <v>39</v>
      </c>
      <c r="L65" s="41">
        <v>1</v>
      </c>
      <c r="M65" s="41">
        <v>4</v>
      </c>
      <c r="N65" s="41">
        <v>2</v>
      </c>
      <c r="O65" s="41">
        <v>1</v>
      </c>
      <c r="P65" s="41">
        <v>4</v>
      </c>
      <c r="Q65" s="41">
        <v>2</v>
      </c>
      <c r="R65" s="43">
        <v>2</v>
      </c>
      <c r="S65" s="41">
        <v>1</v>
      </c>
      <c r="U65" s="41">
        <v>2</v>
      </c>
      <c r="W65" s="41">
        <v>1</v>
      </c>
      <c r="X65" s="41">
        <v>1</v>
      </c>
      <c r="Y65" s="41">
        <v>1</v>
      </c>
      <c r="Z65" s="41">
        <v>1</v>
      </c>
      <c r="AA65" s="41">
        <v>1</v>
      </c>
      <c r="AB65" s="41">
        <v>1</v>
      </c>
      <c r="AC65" s="41">
        <v>1</v>
      </c>
      <c r="AD65" s="41">
        <v>1</v>
      </c>
      <c r="AE65" s="41">
        <v>1</v>
      </c>
      <c r="AF65" s="41">
        <v>1</v>
      </c>
      <c r="AG65" s="41">
        <v>1</v>
      </c>
      <c r="AH65" s="41">
        <v>1</v>
      </c>
      <c r="AI65" s="41">
        <v>1</v>
      </c>
      <c r="AJ65" s="41">
        <v>2</v>
      </c>
      <c r="AK65" s="41">
        <v>1</v>
      </c>
      <c r="AL65" s="41">
        <v>2</v>
      </c>
      <c r="AN65" s="41">
        <v>1</v>
      </c>
      <c r="AO65" s="41">
        <v>1</v>
      </c>
      <c r="AP65" s="41">
        <v>3</v>
      </c>
      <c r="AQ65" s="41">
        <v>3</v>
      </c>
      <c r="AR65" s="41">
        <v>1</v>
      </c>
      <c r="AS65" s="41">
        <f>SUM(AT65:BI65)</f>
        <v>6.52</v>
      </c>
      <c r="AU65" s="41">
        <v>1.5</v>
      </c>
      <c r="AV65" s="41">
        <v>0.6</v>
      </c>
      <c r="AW65" s="41">
        <v>0.5</v>
      </c>
      <c r="AX65" s="41">
        <v>0.4</v>
      </c>
      <c r="AY65" s="41">
        <v>0.5</v>
      </c>
      <c r="BC65" s="41">
        <v>0.02</v>
      </c>
      <c r="BD65" s="41">
        <v>0.5</v>
      </c>
      <c r="BE65" s="41">
        <v>0.5</v>
      </c>
      <c r="BG65" s="41">
        <v>0.5</v>
      </c>
      <c r="BH65" s="41">
        <v>1.5</v>
      </c>
      <c r="BI65" s="44"/>
      <c r="BJ65" s="44">
        <f t="shared" si="21"/>
        <v>6.52</v>
      </c>
      <c r="BK65" s="58">
        <f t="shared" si="22"/>
        <v>6.5</v>
      </c>
      <c r="BL65" s="38">
        <v>1.5</v>
      </c>
      <c r="BM65" s="38">
        <v>5</v>
      </c>
      <c r="BN65" s="38"/>
      <c r="BO65" s="38"/>
      <c r="BP65" s="38"/>
      <c r="BQ65" s="38"/>
      <c r="BR65" s="38"/>
      <c r="BS65" s="38"/>
      <c r="BT65" s="59">
        <f>SUM(BL65:BS65)</f>
        <v>6.5</v>
      </c>
      <c r="BU65" s="41">
        <v>2</v>
      </c>
      <c r="BV65" s="41">
        <v>2</v>
      </c>
      <c r="BW65" s="41">
        <v>1</v>
      </c>
      <c r="BY65" s="38"/>
      <c r="BZ65" s="38"/>
      <c r="CA65" s="38"/>
      <c r="CB65" s="38"/>
      <c r="CC65" s="38"/>
      <c r="CD65" s="38"/>
      <c r="CE65" s="38">
        <v>1</v>
      </c>
      <c r="CF65" s="38">
        <v>1</v>
      </c>
      <c r="CG65" s="38"/>
      <c r="CH65" s="38"/>
      <c r="CI65" s="38"/>
      <c r="CJ65" s="38"/>
      <c r="CK65" s="38"/>
      <c r="CL65" s="38"/>
      <c r="CM65" s="38"/>
      <c r="CN65" s="38"/>
      <c r="CU65" s="41" t="s">
        <v>465</v>
      </c>
      <c r="CV65" s="60"/>
      <c r="DE65" s="38">
        <v>10</v>
      </c>
      <c r="DF65" s="38">
        <v>1</v>
      </c>
      <c r="DG65" s="38"/>
      <c r="DH65" s="38">
        <v>1</v>
      </c>
      <c r="DI65" s="38">
        <v>1</v>
      </c>
      <c r="DP65" s="41">
        <v>1</v>
      </c>
      <c r="DZ65" s="38">
        <v>1</v>
      </c>
      <c r="EA65" s="38"/>
      <c r="EB65" s="38">
        <v>6</v>
      </c>
      <c r="EI65" s="41">
        <v>1</v>
      </c>
      <c r="ES65" s="38"/>
      <c r="ET65" s="38"/>
      <c r="EU65" s="38"/>
      <c r="EY65" s="38"/>
      <c r="EZ65" s="38"/>
      <c r="FA65" s="38"/>
      <c r="FB65" s="38"/>
      <c r="FC65" s="38"/>
      <c r="FD65" s="38"/>
      <c r="FE65" s="38">
        <v>1</v>
      </c>
      <c r="FF65" s="38"/>
      <c r="FG65" s="38"/>
      <c r="FH65" s="38"/>
      <c r="FI65" s="38"/>
      <c r="FJ65" s="38"/>
      <c r="FK65" s="38"/>
      <c r="FL65" s="38"/>
      <c r="FM65" s="38"/>
      <c r="FN65" s="38"/>
      <c r="FO65" s="41">
        <v>1</v>
      </c>
      <c r="FP65" s="41">
        <v>1</v>
      </c>
      <c r="FQ65" s="41">
        <v>1</v>
      </c>
      <c r="FR65" s="41">
        <v>1</v>
      </c>
      <c r="FS65" s="41">
        <v>1</v>
      </c>
      <c r="FT65" s="41">
        <v>1</v>
      </c>
      <c r="FU65" s="41">
        <v>1</v>
      </c>
      <c r="FV65" s="41">
        <v>1</v>
      </c>
      <c r="FX65" s="41">
        <v>3</v>
      </c>
      <c r="FY65" s="41">
        <v>4</v>
      </c>
      <c r="FZ65" s="41">
        <v>1</v>
      </c>
      <c r="GA65" s="41">
        <v>60</v>
      </c>
      <c r="GB65" s="41">
        <v>3</v>
      </c>
      <c r="GC65" s="41">
        <v>3</v>
      </c>
      <c r="GH65" s="41">
        <v>1</v>
      </c>
      <c r="GI65" s="41">
        <v>3</v>
      </c>
      <c r="GJ65" s="41">
        <v>1</v>
      </c>
      <c r="GK65" s="41">
        <v>20000</v>
      </c>
      <c r="GL65" s="41">
        <v>2</v>
      </c>
      <c r="GM65" s="41">
        <v>1</v>
      </c>
      <c r="GN65" s="41">
        <v>2</v>
      </c>
      <c r="GO65" s="41">
        <v>1</v>
      </c>
      <c r="GR65" s="41">
        <v>1</v>
      </c>
      <c r="GU65" s="41">
        <v>1</v>
      </c>
      <c r="GV65" s="41">
        <v>1</v>
      </c>
      <c r="GX65" s="41">
        <v>1</v>
      </c>
      <c r="HA65" s="41">
        <v>1</v>
      </c>
      <c r="HB65" s="41">
        <v>1</v>
      </c>
      <c r="HF65" s="41">
        <v>1</v>
      </c>
      <c r="HN65" s="41">
        <v>1</v>
      </c>
      <c r="HS65" s="60" t="s">
        <v>897</v>
      </c>
      <c r="HT65" s="41">
        <v>2</v>
      </c>
      <c r="HU65" s="41">
        <v>2</v>
      </c>
      <c r="HV65" s="41" t="s">
        <v>502</v>
      </c>
      <c r="HW65" s="41">
        <v>1</v>
      </c>
      <c r="HX65" s="41">
        <v>1</v>
      </c>
      <c r="HZ65" s="41">
        <v>3</v>
      </c>
      <c r="IA65" s="41">
        <v>1</v>
      </c>
      <c r="IB65" s="45"/>
      <c r="IC65" s="41">
        <v>1</v>
      </c>
      <c r="ID65" s="45"/>
      <c r="IE65" s="41">
        <v>1</v>
      </c>
      <c r="IF65" s="41">
        <v>7</v>
      </c>
      <c r="IH65" s="41">
        <v>2</v>
      </c>
    </row>
    <row r="66" spans="1:242" s="41" customFormat="1" ht="28.8">
      <c r="A66" s="54">
        <v>60</v>
      </c>
      <c r="B66" s="38" t="s">
        <v>1172</v>
      </c>
      <c r="C66" s="39" t="s">
        <v>1173</v>
      </c>
      <c r="D66" s="41" t="s">
        <v>467</v>
      </c>
      <c r="E66" s="38" t="s">
        <v>468</v>
      </c>
      <c r="F66" s="38" t="s">
        <v>1591</v>
      </c>
      <c r="G66" s="40"/>
      <c r="H66" s="40" t="s">
        <v>1592</v>
      </c>
      <c r="I66" s="40" t="s">
        <v>1593</v>
      </c>
      <c r="J66" s="41" t="s">
        <v>1594</v>
      </c>
      <c r="K66" s="42">
        <v>69</v>
      </c>
      <c r="L66" s="41">
        <v>1</v>
      </c>
      <c r="M66" s="41">
        <v>3</v>
      </c>
      <c r="N66" s="41">
        <v>2</v>
      </c>
      <c r="O66" s="41">
        <v>1</v>
      </c>
      <c r="P66" s="41">
        <v>6</v>
      </c>
      <c r="Q66" s="41">
        <v>3</v>
      </c>
      <c r="R66" s="43">
        <v>3</v>
      </c>
      <c r="S66" s="41">
        <v>1</v>
      </c>
      <c r="T66" s="41">
        <v>3</v>
      </c>
      <c r="U66" s="41">
        <v>2</v>
      </c>
      <c r="W66" s="41">
        <v>1</v>
      </c>
      <c r="X66" s="41">
        <v>1</v>
      </c>
      <c r="Y66" s="41">
        <v>1</v>
      </c>
      <c r="Z66" s="41">
        <v>1</v>
      </c>
      <c r="AA66" s="41">
        <v>1</v>
      </c>
      <c r="AB66" s="41">
        <v>1</v>
      </c>
      <c r="AC66" s="41">
        <v>1</v>
      </c>
      <c r="AD66" s="41">
        <v>1</v>
      </c>
      <c r="AE66" s="41">
        <v>1</v>
      </c>
      <c r="AF66" s="41">
        <v>1</v>
      </c>
      <c r="AG66" s="41">
        <v>2</v>
      </c>
      <c r="AI66" s="41">
        <v>1</v>
      </c>
      <c r="AJ66" s="41">
        <v>3</v>
      </c>
      <c r="AK66" s="41">
        <v>1</v>
      </c>
      <c r="AL66" s="41">
        <v>2</v>
      </c>
      <c r="AN66" s="41">
        <v>1</v>
      </c>
      <c r="AO66" s="41">
        <v>1</v>
      </c>
      <c r="AP66" s="41">
        <v>3</v>
      </c>
      <c r="AQ66" s="41">
        <v>3</v>
      </c>
      <c r="AR66" s="41">
        <v>1</v>
      </c>
      <c r="AS66" s="41">
        <f t="shared" ref="AS66:AS73" si="23">SUM(AT66:BI66)</f>
        <v>6.0250000000000004</v>
      </c>
      <c r="AU66" s="41">
        <v>1</v>
      </c>
      <c r="AV66" s="41">
        <v>0.4</v>
      </c>
      <c r="AW66" s="41">
        <v>0.4</v>
      </c>
      <c r="AX66" s="41">
        <v>0.4</v>
      </c>
      <c r="AY66" s="41">
        <v>0.5</v>
      </c>
      <c r="AZ66" s="41">
        <v>0.4</v>
      </c>
      <c r="BC66" s="41">
        <v>2.5000000000000001E-2</v>
      </c>
      <c r="BD66" s="41">
        <v>0.5</v>
      </c>
      <c r="BE66" s="41">
        <v>0.5</v>
      </c>
      <c r="BG66" s="41">
        <v>0.7</v>
      </c>
      <c r="BH66" s="41">
        <v>1.2</v>
      </c>
      <c r="BI66" s="44"/>
      <c r="BJ66" s="44">
        <f t="shared" ref="BJ66:BJ73" si="24">SUM(AT66:BI66)</f>
        <v>6.0250000000000004</v>
      </c>
      <c r="BK66" s="58">
        <f t="shared" ref="BK66:BK73" si="25">SUM(BL66:BS66)</f>
        <v>7.5</v>
      </c>
      <c r="BL66" s="38">
        <v>1.5</v>
      </c>
      <c r="BM66" s="38">
        <v>6</v>
      </c>
      <c r="BN66" s="38"/>
      <c r="BO66" s="38"/>
      <c r="BP66" s="38"/>
      <c r="BQ66" s="38"/>
      <c r="BR66" s="38"/>
      <c r="BS66" s="38"/>
      <c r="BT66" s="44">
        <f t="shared" ref="BT66:BT73" si="26">SUM(BL66:BS66)</f>
        <v>7.5</v>
      </c>
      <c r="BU66" s="41">
        <v>2</v>
      </c>
      <c r="BV66" s="41">
        <v>2</v>
      </c>
      <c r="BW66" s="41">
        <v>1</v>
      </c>
      <c r="BY66" s="38"/>
      <c r="BZ66" s="38"/>
      <c r="CA66" s="38"/>
      <c r="CB66" s="38"/>
      <c r="CC66" s="38"/>
      <c r="CD66" s="38"/>
      <c r="CE66" s="38">
        <v>1</v>
      </c>
      <c r="CF66" s="38">
        <v>1</v>
      </c>
      <c r="CG66" s="38"/>
      <c r="CH66" s="38"/>
      <c r="CI66" s="38"/>
      <c r="CJ66" s="38"/>
      <c r="CK66" s="38"/>
      <c r="CL66" s="38"/>
      <c r="CM66" s="38"/>
      <c r="CN66" s="38"/>
      <c r="CU66" s="41" t="s">
        <v>465</v>
      </c>
      <c r="CV66" s="60"/>
      <c r="DE66" s="38">
        <v>10</v>
      </c>
      <c r="DF66" s="38">
        <v>1</v>
      </c>
      <c r="DG66" s="38"/>
      <c r="DH66" s="38">
        <v>1</v>
      </c>
      <c r="DI66" s="38">
        <v>1</v>
      </c>
      <c r="DP66" s="41">
        <v>1</v>
      </c>
      <c r="DZ66" s="38">
        <v>1</v>
      </c>
      <c r="EA66" s="38"/>
      <c r="EB66" s="38">
        <v>6</v>
      </c>
      <c r="EI66" s="41">
        <v>1</v>
      </c>
      <c r="ES66" s="38"/>
      <c r="ET66" s="38"/>
      <c r="EU66" s="38"/>
      <c r="EY66" s="38"/>
      <c r="EZ66" s="38"/>
      <c r="FA66" s="38"/>
      <c r="FB66" s="38"/>
      <c r="FC66" s="38"/>
      <c r="FD66" s="38"/>
      <c r="FE66" s="38">
        <v>1</v>
      </c>
      <c r="FF66" s="38"/>
      <c r="FG66" s="38"/>
      <c r="FH66" s="38"/>
      <c r="FI66" s="38"/>
      <c r="FJ66" s="38"/>
      <c r="FK66" s="38"/>
      <c r="FL66" s="38"/>
      <c r="FM66" s="38"/>
      <c r="FN66" s="38"/>
      <c r="FO66" s="41">
        <v>1</v>
      </c>
      <c r="FP66" s="41">
        <v>1</v>
      </c>
      <c r="FQ66" s="41">
        <v>1</v>
      </c>
      <c r="FR66" s="41">
        <v>1</v>
      </c>
      <c r="FS66" s="41">
        <v>1</v>
      </c>
      <c r="FT66" s="41">
        <v>1</v>
      </c>
      <c r="FU66" s="41">
        <v>2</v>
      </c>
      <c r="FV66" s="41">
        <v>1</v>
      </c>
      <c r="FX66" s="41">
        <v>3</v>
      </c>
      <c r="FY66" s="41">
        <v>4</v>
      </c>
      <c r="FZ66" s="41">
        <v>1</v>
      </c>
      <c r="GA66" s="41">
        <v>60</v>
      </c>
      <c r="GB66" s="41">
        <v>3</v>
      </c>
      <c r="GC66" s="41">
        <v>3</v>
      </c>
      <c r="GH66" s="41">
        <v>1</v>
      </c>
      <c r="GI66" s="41">
        <v>3</v>
      </c>
      <c r="GJ66" s="41">
        <v>1</v>
      </c>
      <c r="GK66" s="41">
        <v>25000</v>
      </c>
      <c r="GL66" s="41">
        <v>2</v>
      </c>
      <c r="GM66" s="41">
        <v>1</v>
      </c>
      <c r="GN66" s="41">
        <v>2</v>
      </c>
      <c r="GO66" s="41">
        <v>1</v>
      </c>
      <c r="GP66" s="41">
        <v>1</v>
      </c>
      <c r="HA66" s="41">
        <v>1</v>
      </c>
      <c r="HE66" s="41">
        <v>1</v>
      </c>
      <c r="HG66" s="41">
        <v>1</v>
      </c>
      <c r="HM66" s="41">
        <v>1</v>
      </c>
      <c r="HS66" s="60" t="s">
        <v>1375</v>
      </c>
      <c r="HT66" s="41">
        <v>2</v>
      </c>
      <c r="HU66" s="41">
        <v>4</v>
      </c>
      <c r="HV66" s="41" t="s">
        <v>502</v>
      </c>
      <c r="HW66" s="41">
        <v>1</v>
      </c>
      <c r="HX66" s="41">
        <v>1</v>
      </c>
      <c r="HZ66" s="41">
        <v>3</v>
      </c>
      <c r="IA66" s="41">
        <v>2</v>
      </c>
      <c r="IB66" s="45"/>
      <c r="IC66" s="41">
        <v>2</v>
      </c>
      <c r="ID66" s="45"/>
      <c r="IE66" s="41">
        <v>1</v>
      </c>
      <c r="IF66" s="41">
        <v>7</v>
      </c>
      <c r="IH66" s="41">
        <v>2</v>
      </c>
    </row>
    <row r="67" spans="1:242" s="41" customFormat="1" ht="28.8">
      <c r="A67" s="54">
        <v>61</v>
      </c>
      <c r="B67" s="38" t="s">
        <v>1172</v>
      </c>
      <c r="C67" s="39" t="s">
        <v>1173</v>
      </c>
      <c r="D67" s="41" t="s">
        <v>467</v>
      </c>
      <c r="E67" s="38" t="s">
        <v>468</v>
      </c>
      <c r="F67" s="38" t="s">
        <v>1591</v>
      </c>
      <c r="G67" s="40"/>
      <c r="H67" s="40" t="s">
        <v>1595</v>
      </c>
      <c r="I67" s="40" t="s">
        <v>1596</v>
      </c>
      <c r="J67" s="41" t="s">
        <v>1597</v>
      </c>
      <c r="K67" s="42">
        <v>54</v>
      </c>
      <c r="L67" s="41">
        <v>1</v>
      </c>
      <c r="M67" s="41">
        <v>4</v>
      </c>
      <c r="N67" s="41">
        <v>2</v>
      </c>
      <c r="O67" s="41">
        <v>1</v>
      </c>
      <c r="P67" s="41">
        <v>3</v>
      </c>
      <c r="Q67" s="41">
        <v>2</v>
      </c>
      <c r="R67" s="43">
        <v>1</v>
      </c>
      <c r="S67" s="41">
        <v>1</v>
      </c>
      <c r="U67" s="41">
        <v>2</v>
      </c>
      <c r="W67" s="41">
        <v>1</v>
      </c>
      <c r="X67" s="41">
        <v>1</v>
      </c>
      <c r="Y67" s="41">
        <v>1</v>
      </c>
      <c r="Z67" s="41">
        <v>1</v>
      </c>
      <c r="AA67" s="41">
        <v>2</v>
      </c>
      <c r="AC67" s="41">
        <v>1</v>
      </c>
      <c r="AD67" s="41">
        <v>1</v>
      </c>
      <c r="AE67" s="41">
        <v>1</v>
      </c>
      <c r="AF67" s="41">
        <v>1</v>
      </c>
      <c r="AG67" s="41">
        <v>2</v>
      </c>
      <c r="AI67" s="41">
        <v>1</v>
      </c>
      <c r="AJ67" s="41">
        <v>2</v>
      </c>
      <c r="AK67" s="41">
        <v>1</v>
      </c>
      <c r="AL67" s="41">
        <v>2</v>
      </c>
      <c r="AN67" s="41">
        <v>1</v>
      </c>
      <c r="AO67" s="41">
        <v>1</v>
      </c>
      <c r="AP67" s="41">
        <v>3</v>
      </c>
      <c r="AQ67" s="41">
        <v>3</v>
      </c>
      <c r="AR67" s="41">
        <v>1</v>
      </c>
      <c r="AS67" s="41">
        <f t="shared" si="23"/>
        <v>6.1150000000000002</v>
      </c>
      <c r="AU67" s="41">
        <v>1</v>
      </c>
      <c r="AV67" s="41">
        <v>0.5</v>
      </c>
      <c r="AW67" s="41">
        <v>0.5</v>
      </c>
      <c r="AX67" s="41">
        <v>0.4</v>
      </c>
      <c r="AY67" s="41">
        <v>0.5</v>
      </c>
      <c r="AZ67" s="41">
        <v>0.2</v>
      </c>
      <c r="BC67" s="41">
        <v>1.4999999999999999E-2</v>
      </c>
      <c r="BD67" s="41">
        <v>0.5</v>
      </c>
      <c r="BE67" s="41">
        <v>0.5</v>
      </c>
      <c r="BG67" s="41">
        <v>0.5</v>
      </c>
      <c r="BH67" s="41">
        <v>1.5</v>
      </c>
      <c r="BI67" s="44"/>
      <c r="BJ67" s="44">
        <f t="shared" si="24"/>
        <v>6.1150000000000002</v>
      </c>
      <c r="BK67" s="58">
        <f t="shared" si="25"/>
        <v>6.5</v>
      </c>
      <c r="BL67" s="38">
        <v>1.5</v>
      </c>
      <c r="BM67" s="38"/>
      <c r="BN67" s="38"/>
      <c r="BO67" s="38"/>
      <c r="BP67" s="38"/>
      <c r="BQ67" s="38"/>
      <c r="BR67" s="38">
        <v>5</v>
      </c>
      <c r="BS67" s="38"/>
      <c r="BT67" s="44">
        <f t="shared" si="26"/>
        <v>6.5</v>
      </c>
      <c r="BU67" s="41">
        <v>2</v>
      </c>
      <c r="BV67" s="41">
        <v>2</v>
      </c>
      <c r="BW67" s="41">
        <v>1</v>
      </c>
      <c r="BY67" s="38"/>
      <c r="BZ67" s="38"/>
      <c r="CA67" s="38"/>
      <c r="CB67" s="38"/>
      <c r="CC67" s="38"/>
      <c r="CD67" s="38"/>
      <c r="CE67" s="38">
        <v>1</v>
      </c>
      <c r="CF67" s="38">
        <v>1</v>
      </c>
      <c r="CG67" s="38"/>
      <c r="CH67" s="38"/>
      <c r="CI67" s="38"/>
      <c r="CJ67" s="38"/>
      <c r="CK67" s="38"/>
      <c r="CL67" s="38"/>
      <c r="CM67" s="38"/>
      <c r="CN67" s="38"/>
      <c r="CU67" s="41" t="s">
        <v>465</v>
      </c>
      <c r="CV67" s="60"/>
      <c r="DE67" s="38">
        <v>10</v>
      </c>
      <c r="DF67" s="38">
        <v>1</v>
      </c>
      <c r="DG67" s="38"/>
      <c r="DH67" s="38">
        <v>1</v>
      </c>
      <c r="DI67" s="38">
        <v>1</v>
      </c>
      <c r="DP67" s="41">
        <v>1</v>
      </c>
      <c r="DZ67" s="38">
        <v>1</v>
      </c>
      <c r="EA67" s="38"/>
      <c r="EB67" s="38">
        <v>6</v>
      </c>
      <c r="EI67" s="41">
        <v>1</v>
      </c>
      <c r="ES67" s="38"/>
      <c r="ET67" s="38"/>
      <c r="EU67" s="38"/>
      <c r="EY67" s="38"/>
      <c r="EZ67" s="38"/>
      <c r="FA67" s="38"/>
      <c r="FB67" s="38"/>
      <c r="FC67" s="38"/>
      <c r="FD67" s="38"/>
      <c r="FE67" s="38">
        <v>1</v>
      </c>
      <c r="FF67" s="38"/>
      <c r="FG67" s="38"/>
      <c r="FH67" s="38"/>
      <c r="FI67" s="38"/>
      <c r="FJ67" s="38"/>
      <c r="FK67" s="38"/>
      <c r="FL67" s="38"/>
      <c r="FM67" s="38"/>
      <c r="FN67" s="38"/>
      <c r="FO67" s="41">
        <v>1</v>
      </c>
      <c r="FP67" s="41">
        <v>1</v>
      </c>
      <c r="FQ67" s="41">
        <v>1</v>
      </c>
      <c r="FR67" s="41">
        <v>1</v>
      </c>
      <c r="FS67" s="41">
        <v>1</v>
      </c>
      <c r="FT67" s="41">
        <v>1</v>
      </c>
      <c r="FU67" s="41">
        <v>2</v>
      </c>
      <c r="FV67" s="41">
        <v>1</v>
      </c>
      <c r="FX67" s="41">
        <v>3</v>
      </c>
      <c r="FY67" s="41">
        <v>4</v>
      </c>
      <c r="FZ67" s="41">
        <v>1</v>
      </c>
      <c r="GA67" s="41">
        <v>60</v>
      </c>
      <c r="GB67" s="41">
        <v>3</v>
      </c>
      <c r="GC67" s="41">
        <v>3</v>
      </c>
      <c r="GH67" s="41">
        <v>1</v>
      </c>
      <c r="GI67" s="41">
        <v>3</v>
      </c>
      <c r="GJ67" s="41">
        <v>1</v>
      </c>
      <c r="GK67" s="41">
        <v>15000</v>
      </c>
      <c r="GL67" s="41">
        <v>2</v>
      </c>
      <c r="GM67" s="41">
        <v>1</v>
      </c>
      <c r="GN67" s="41">
        <v>2</v>
      </c>
      <c r="GO67" s="41">
        <v>1</v>
      </c>
      <c r="GR67" s="41">
        <v>1</v>
      </c>
      <c r="GV67" s="41">
        <v>1</v>
      </c>
      <c r="GW67" s="41">
        <v>1</v>
      </c>
      <c r="GX67" s="41">
        <v>1</v>
      </c>
      <c r="HA67" s="41">
        <v>1</v>
      </c>
      <c r="HB67" s="41">
        <v>1</v>
      </c>
      <c r="HE67" s="41">
        <v>1</v>
      </c>
      <c r="HG67" s="41">
        <v>1</v>
      </c>
      <c r="HS67" s="60" t="s">
        <v>1375</v>
      </c>
      <c r="HT67" s="41">
        <v>2</v>
      </c>
      <c r="HU67" s="41">
        <v>4</v>
      </c>
      <c r="HV67" s="41" t="s">
        <v>502</v>
      </c>
      <c r="HW67" s="41">
        <v>1</v>
      </c>
      <c r="HX67" s="41">
        <v>1</v>
      </c>
      <c r="HZ67" s="41">
        <v>3</v>
      </c>
      <c r="IA67" s="41">
        <v>1</v>
      </c>
      <c r="IB67" s="45"/>
      <c r="IC67" s="41">
        <v>1</v>
      </c>
      <c r="ID67" s="45"/>
      <c r="IE67" s="41">
        <v>1</v>
      </c>
      <c r="IF67" s="41">
        <v>7</v>
      </c>
      <c r="IH67" s="41">
        <v>2</v>
      </c>
    </row>
    <row r="68" spans="1:242" s="41" customFormat="1" ht="28.8">
      <c r="A68" s="54">
        <v>62</v>
      </c>
      <c r="B68" s="38" t="s">
        <v>1172</v>
      </c>
      <c r="C68" s="39" t="s">
        <v>1173</v>
      </c>
      <c r="D68" s="41" t="s">
        <v>467</v>
      </c>
      <c r="E68" s="38" t="s">
        <v>468</v>
      </c>
      <c r="F68" s="38" t="s">
        <v>1591</v>
      </c>
      <c r="G68" s="40"/>
      <c r="H68" s="40" t="s">
        <v>1598</v>
      </c>
      <c r="I68" s="40" t="s">
        <v>1599</v>
      </c>
      <c r="J68" s="41" t="s">
        <v>1600</v>
      </c>
      <c r="K68" s="42">
        <v>60</v>
      </c>
      <c r="L68" s="41">
        <v>1</v>
      </c>
      <c r="M68" s="41">
        <v>4</v>
      </c>
      <c r="N68" s="41">
        <v>2</v>
      </c>
      <c r="O68" s="41">
        <v>1</v>
      </c>
      <c r="P68" s="41">
        <v>3</v>
      </c>
      <c r="Q68" s="41">
        <v>1</v>
      </c>
      <c r="R68" s="43">
        <v>2</v>
      </c>
      <c r="S68" s="41">
        <v>1</v>
      </c>
      <c r="U68" s="41">
        <v>2</v>
      </c>
      <c r="W68" s="41">
        <v>1</v>
      </c>
      <c r="X68" s="41">
        <v>1</v>
      </c>
      <c r="Y68" s="41">
        <v>1</v>
      </c>
      <c r="Z68" s="41">
        <v>1</v>
      </c>
      <c r="AA68" s="41">
        <v>2</v>
      </c>
      <c r="AC68" s="41">
        <v>1</v>
      </c>
      <c r="AD68" s="41">
        <v>1</v>
      </c>
      <c r="AE68" s="41">
        <v>2</v>
      </c>
      <c r="AG68" s="41">
        <v>2</v>
      </c>
      <c r="AI68" s="41">
        <v>1</v>
      </c>
      <c r="AJ68" s="41">
        <v>2</v>
      </c>
      <c r="AK68" s="41">
        <v>1</v>
      </c>
      <c r="AL68" s="41">
        <v>2</v>
      </c>
      <c r="AN68" s="41">
        <v>1</v>
      </c>
      <c r="AO68" s="41">
        <v>1</v>
      </c>
      <c r="AP68" s="41">
        <v>3</v>
      </c>
      <c r="AQ68" s="41">
        <v>3</v>
      </c>
      <c r="AR68" s="41">
        <v>1</v>
      </c>
      <c r="AS68" s="41">
        <f t="shared" si="23"/>
        <v>4.8999999999999995</v>
      </c>
      <c r="AU68" s="41">
        <v>1</v>
      </c>
      <c r="AW68" s="41">
        <v>0.4</v>
      </c>
      <c r="AX68" s="41">
        <v>0.4</v>
      </c>
      <c r="AY68" s="41">
        <v>0.5</v>
      </c>
      <c r="AZ68" s="41">
        <v>0.5</v>
      </c>
      <c r="BD68" s="41">
        <v>0.5</v>
      </c>
      <c r="BE68" s="41">
        <v>0.4</v>
      </c>
      <c r="BG68" s="41">
        <v>0.5</v>
      </c>
      <c r="BH68" s="41">
        <v>0.7</v>
      </c>
      <c r="BI68" s="44"/>
      <c r="BJ68" s="44">
        <f t="shared" si="24"/>
        <v>4.8999999999999995</v>
      </c>
      <c r="BK68" s="58">
        <f t="shared" si="25"/>
        <v>5</v>
      </c>
      <c r="BL68" s="38">
        <v>1.5</v>
      </c>
      <c r="BM68" s="38"/>
      <c r="BN68" s="38"/>
      <c r="BO68" s="38"/>
      <c r="BP68" s="38"/>
      <c r="BQ68" s="38"/>
      <c r="BR68" s="38">
        <v>3.5</v>
      </c>
      <c r="BS68" s="38"/>
      <c r="BT68" s="44">
        <f t="shared" si="26"/>
        <v>5</v>
      </c>
      <c r="BU68" s="41">
        <v>2</v>
      </c>
      <c r="BV68" s="41">
        <v>2</v>
      </c>
      <c r="BW68" s="41">
        <v>1</v>
      </c>
      <c r="BY68" s="38"/>
      <c r="BZ68" s="38"/>
      <c r="CA68" s="38"/>
      <c r="CB68" s="38"/>
      <c r="CC68" s="38"/>
      <c r="CD68" s="38"/>
      <c r="CE68" s="38">
        <v>1</v>
      </c>
      <c r="CF68" s="38">
        <v>1</v>
      </c>
      <c r="CG68" s="38"/>
      <c r="CH68" s="38"/>
      <c r="CI68" s="38"/>
      <c r="CJ68" s="38"/>
      <c r="CK68" s="38"/>
      <c r="CL68" s="38"/>
      <c r="CM68" s="38"/>
      <c r="CN68" s="38"/>
      <c r="CU68" s="41" t="s">
        <v>465</v>
      </c>
      <c r="CV68" s="60"/>
      <c r="DE68" s="38">
        <v>10</v>
      </c>
      <c r="DF68" s="38">
        <v>1</v>
      </c>
      <c r="DG68" s="38"/>
      <c r="DH68" s="38">
        <v>1</v>
      </c>
      <c r="DI68" s="38">
        <v>1</v>
      </c>
      <c r="DP68" s="41">
        <v>1</v>
      </c>
      <c r="DZ68" s="38">
        <v>1</v>
      </c>
      <c r="EA68" s="38"/>
      <c r="EB68" s="38">
        <v>6</v>
      </c>
      <c r="EI68" s="41">
        <v>1</v>
      </c>
      <c r="ES68" s="38"/>
      <c r="ET68" s="38"/>
      <c r="EU68" s="38"/>
      <c r="EY68" s="38"/>
      <c r="EZ68" s="38"/>
      <c r="FA68" s="38"/>
      <c r="FB68" s="38"/>
      <c r="FC68" s="38"/>
      <c r="FD68" s="38"/>
      <c r="FE68" s="38">
        <v>1</v>
      </c>
      <c r="FF68" s="38"/>
      <c r="FG68" s="38"/>
      <c r="FH68" s="38"/>
      <c r="FI68" s="38"/>
      <c r="FJ68" s="38"/>
      <c r="FK68" s="38"/>
      <c r="FL68" s="38"/>
      <c r="FM68" s="38"/>
      <c r="FN68" s="38"/>
      <c r="FO68" s="41">
        <v>1</v>
      </c>
      <c r="FP68" s="41">
        <v>1</v>
      </c>
      <c r="FQ68" s="41">
        <v>1</v>
      </c>
      <c r="FR68" s="41">
        <v>1</v>
      </c>
      <c r="FS68" s="41">
        <v>1</v>
      </c>
      <c r="FT68" s="41">
        <v>1</v>
      </c>
      <c r="FU68" s="41">
        <v>1</v>
      </c>
      <c r="FV68" s="41">
        <v>1</v>
      </c>
      <c r="FX68" s="41">
        <v>3</v>
      </c>
      <c r="FY68" s="41">
        <v>3</v>
      </c>
      <c r="FZ68" s="41">
        <v>1</v>
      </c>
      <c r="GA68" s="41">
        <v>60</v>
      </c>
      <c r="GB68" s="41">
        <v>3</v>
      </c>
      <c r="GC68" s="41">
        <v>2</v>
      </c>
      <c r="GD68" s="41">
        <v>1</v>
      </c>
      <c r="GI68" s="41">
        <v>3</v>
      </c>
      <c r="GJ68" s="41">
        <v>2</v>
      </c>
      <c r="GL68" s="41">
        <v>2</v>
      </c>
      <c r="GM68" s="41">
        <v>1</v>
      </c>
      <c r="GN68" s="41">
        <v>2</v>
      </c>
      <c r="GO68" s="41">
        <v>1</v>
      </c>
      <c r="GP68" s="41">
        <v>2</v>
      </c>
      <c r="GU68" s="41">
        <v>1</v>
      </c>
      <c r="GV68" s="41">
        <v>1</v>
      </c>
      <c r="GW68" s="41">
        <v>1</v>
      </c>
      <c r="GY68" s="41">
        <v>1</v>
      </c>
      <c r="HA68" s="41">
        <v>1</v>
      </c>
      <c r="HC68" s="41">
        <v>1</v>
      </c>
      <c r="HH68" s="41">
        <v>1</v>
      </c>
      <c r="HM68" s="41">
        <v>1</v>
      </c>
      <c r="HN68" s="41">
        <v>1</v>
      </c>
      <c r="HS68" s="60" t="s">
        <v>1375</v>
      </c>
      <c r="HT68" s="41">
        <v>2</v>
      </c>
      <c r="HU68" s="41">
        <v>2</v>
      </c>
      <c r="HV68" s="41" t="s">
        <v>502</v>
      </c>
      <c r="HW68" s="41">
        <v>1</v>
      </c>
      <c r="HX68" s="41">
        <v>1</v>
      </c>
      <c r="HZ68" s="41">
        <v>3</v>
      </c>
      <c r="IA68" s="41">
        <v>2</v>
      </c>
      <c r="IB68" s="45"/>
      <c r="IC68" s="41">
        <v>1</v>
      </c>
      <c r="ID68" s="45"/>
      <c r="IE68" s="41">
        <v>1</v>
      </c>
      <c r="IF68" s="41">
        <v>2</v>
      </c>
      <c r="IH68" s="41">
        <v>2</v>
      </c>
    </row>
    <row r="69" spans="1:242" s="41" customFormat="1" ht="28.8">
      <c r="A69" s="54">
        <v>63</v>
      </c>
      <c r="B69" s="38" t="s">
        <v>1172</v>
      </c>
      <c r="C69" s="39" t="s">
        <v>1173</v>
      </c>
      <c r="D69" s="41" t="s">
        <v>467</v>
      </c>
      <c r="E69" s="38" t="s">
        <v>468</v>
      </c>
      <c r="F69" s="38" t="s">
        <v>1591</v>
      </c>
      <c r="G69" s="40"/>
      <c r="H69" s="40" t="s">
        <v>1601</v>
      </c>
      <c r="I69" s="40" t="s">
        <v>1602</v>
      </c>
      <c r="J69" s="41" t="s">
        <v>1603</v>
      </c>
      <c r="K69" s="42">
        <v>59</v>
      </c>
      <c r="L69" s="41">
        <v>2</v>
      </c>
      <c r="M69" s="41">
        <v>4</v>
      </c>
      <c r="N69" s="41">
        <v>2</v>
      </c>
      <c r="O69" s="41">
        <v>1</v>
      </c>
      <c r="P69" s="41">
        <v>3</v>
      </c>
      <c r="Q69" s="41">
        <v>1</v>
      </c>
      <c r="R69" s="43">
        <v>2</v>
      </c>
      <c r="S69" s="41">
        <v>1</v>
      </c>
      <c r="U69" s="41">
        <v>2</v>
      </c>
      <c r="W69" s="41">
        <v>1</v>
      </c>
      <c r="X69" s="41">
        <v>1</v>
      </c>
      <c r="Y69" s="41">
        <v>1</v>
      </c>
      <c r="Z69" s="41">
        <v>1</v>
      </c>
      <c r="AA69" s="41">
        <v>1</v>
      </c>
      <c r="AB69" s="41">
        <v>1</v>
      </c>
      <c r="AC69" s="41">
        <v>1</v>
      </c>
      <c r="AD69" s="41">
        <v>1</v>
      </c>
      <c r="AE69" s="41">
        <v>1</v>
      </c>
      <c r="AF69" s="41">
        <v>1</v>
      </c>
      <c r="AG69" s="41">
        <v>2</v>
      </c>
      <c r="AI69" s="41">
        <v>1</v>
      </c>
      <c r="AJ69" s="41">
        <v>2</v>
      </c>
      <c r="AK69" s="41">
        <v>2</v>
      </c>
      <c r="AL69" s="41">
        <v>2</v>
      </c>
      <c r="AN69" s="41">
        <v>1</v>
      </c>
      <c r="AO69" s="41">
        <v>1</v>
      </c>
      <c r="AP69" s="41">
        <v>4</v>
      </c>
      <c r="AQ69" s="41">
        <v>3</v>
      </c>
      <c r="AR69" s="41">
        <v>1</v>
      </c>
      <c r="AS69" s="41">
        <f t="shared" si="23"/>
        <v>5.7149999999999999</v>
      </c>
      <c r="AU69" s="41">
        <v>1</v>
      </c>
      <c r="AW69" s="41">
        <v>0.5</v>
      </c>
      <c r="AX69" s="41">
        <v>0.3</v>
      </c>
      <c r="AY69" s="41">
        <v>0.5</v>
      </c>
      <c r="AZ69" s="41">
        <v>0.4</v>
      </c>
      <c r="BC69" s="41">
        <v>1.4999999999999999E-2</v>
      </c>
      <c r="BD69" s="41">
        <v>0.5</v>
      </c>
      <c r="BE69" s="41">
        <v>0.5</v>
      </c>
      <c r="BG69" s="41">
        <v>0.5</v>
      </c>
      <c r="BH69" s="41">
        <v>1.5</v>
      </c>
      <c r="BI69" s="44"/>
      <c r="BJ69" s="44">
        <f t="shared" si="24"/>
        <v>5.7149999999999999</v>
      </c>
      <c r="BK69" s="58">
        <f t="shared" si="25"/>
        <v>6</v>
      </c>
      <c r="BL69" s="38">
        <v>1.5</v>
      </c>
      <c r="BM69" s="38"/>
      <c r="BN69" s="38"/>
      <c r="BO69" s="38"/>
      <c r="BP69" s="38"/>
      <c r="BQ69" s="38">
        <v>1</v>
      </c>
      <c r="BR69" s="38">
        <v>3.5</v>
      </c>
      <c r="BS69" s="38"/>
      <c r="BT69" s="44">
        <f t="shared" si="26"/>
        <v>6</v>
      </c>
      <c r="BU69" s="41">
        <v>2</v>
      </c>
      <c r="BV69" s="41">
        <v>2</v>
      </c>
      <c r="BW69" s="41">
        <v>1</v>
      </c>
      <c r="BY69" s="38"/>
      <c r="BZ69" s="38"/>
      <c r="CA69" s="38"/>
      <c r="CB69" s="38"/>
      <c r="CC69" s="38"/>
      <c r="CD69" s="38"/>
      <c r="CE69" s="38">
        <v>1</v>
      </c>
      <c r="CF69" s="38">
        <v>1</v>
      </c>
      <c r="CG69" s="38"/>
      <c r="CH69" s="38"/>
      <c r="CI69" s="38"/>
      <c r="CJ69" s="38"/>
      <c r="CK69" s="38"/>
      <c r="CL69" s="38"/>
      <c r="CM69" s="38"/>
      <c r="CN69" s="38"/>
      <c r="CU69" s="41" t="s">
        <v>465</v>
      </c>
      <c r="CV69" s="60"/>
      <c r="DE69" s="38">
        <v>10</v>
      </c>
      <c r="DF69" s="38">
        <v>1</v>
      </c>
      <c r="DG69" s="38"/>
      <c r="DH69" s="38">
        <v>1</v>
      </c>
      <c r="DI69" s="38">
        <v>1</v>
      </c>
      <c r="DP69" s="41">
        <v>1</v>
      </c>
      <c r="DZ69" s="38">
        <v>1</v>
      </c>
      <c r="EA69" s="38"/>
      <c r="EB69" s="38">
        <v>7</v>
      </c>
      <c r="EI69" s="41">
        <v>1</v>
      </c>
      <c r="ES69" s="38"/>
      <c r="ET69" s="38"/>
      <c r="EU69" s="38"/>
      <c r="EY69" s="38"/>
      <c r="EZ69" s="38"/>
      <c r="FA69" s="38"/>
      <c r="FB69" s="38"/>
      <c r="FC69" s="38"/>
      <c r="FD69" s="38"/>
      <c r="FE69" s="38">
        <v>1</v>
      </c>
      <c r="FF69" s="38"/>
      <c r="FG69" s="38"/>
      <c r="FH69" s="38"/>
      <c r="FI69" s="38"/>
      <c r="FJ69" s="38"/>
      <c r="FK69" s="38"/>
      <c r="FL69" s="38"/>
      <c r="FM69" s="38"/>
      <c r="FN69" s="38"/>
      <c r="FO69" s="41">
        <v>1</v>
      </c>
      <c r="FP69" s="41">
        <v>1</v>
      </c>
      <c r="FQ69" s="41">
        <v>1</v>
      </c>
      <c r="FR69" s="41">
        <v>1</v>
      </c>
      <c r="FS69" s="41">
        <v>1</v>
      </c>
      <c r="FT69" s="41">
        <v>1</v>
      </c>
      <c r="FU69" s="41">
        <v>1</v>
      </c>
      <c r="FV69" s="41">
        <v>1</v>
      </c>
      <c r="FX69" s="41">
        <v>3</v>
      </c>
      <c r="FY69" s="41">
        <v>4</v>
      </c>
      <c r="FZ69" s="41">
        <v>1</v>
      </c>
      <c r="GA69" s="41">
        <v>60</v>
      </c>
      <c r="GB69" s="41">
        <v>3</v>
      </c>
      <c r="GC69" s="41">
        <v>3</v>
      </c>
      <c r="GH69" s="41">
        <v>1</v>
      </c>
      <c r="GI69" s="41">
        <v>3</v>
      </c>
      <c r="GJ69" s="41">
        <v>1</v>
      </c>
      <c r="GK69" s="41">
        <v>15000</v>
      </c>
      <c r="GL69" s="41">
        <v>2</v>
      </c>
      <c r="GM69" s="41">
        <v>1</v>
      </c>
      <c r="GN69" s="41">
        <v>2</v>
      </c>
      <c r="GO69" s="41">
        <v>1</v>
      </c>
      <c r="GR69" s="41">
        <v>1</v>
      </c>
      <c r="GU69" s="41">
        <v>1</v>
      </c>
      <c r="GV69" s="41">
        <v>1</v>
      </c>
      <c r="GW69" s="41">
        <v>1</v>
      </c>
      <c r="HA69" s="41">
        <v>1</v>
      </c>
      <c r="HB69" s="41">
        <v>1</v>
      </c>
      <c r="HE69" s="41">
        <v>1</v>
      </c>
      <c r="HM69" s="41">
        <v>1</v>
      </c>
      <c r="HS69" s="60" t="s">
        <v>1375</v>
      </c>
      <c r="HT69" s="41">
        <v>2</v>
      </c>
      <c r="HU69" s="41">
        <v>4</v>
      </c>
      <c r="HV69" s="41" t="s">
        <v>502</v>
      </c>
      <c r="HW69" s="41">
        <v>1</v>
      </c>
      <c r="HX69" s="41">
        <v>1</v>
      </c>
      <c r="HZ69" s="41">
        <v>3</v>
      </c>
      <c r="IA69" s="41">
        <v>1</v>
      </c>
      <c r="IB69" s="45"/>
      <c r="IC69" s="41">
        <v>2</v>
      </c>
      <c r="ID69" s="45"/>
      <c r="IE69" s="41">
        <v>1</v>
      </c>
      <c r="IF69" s="41">
        <v>7</v>
      </c>
      <c r="IH69" s="41">
        <v>2</v>
      </c>
    </row>
    <row r="70" spans="1:242" s="41" customFormat="1" ht="28.8">
      <c r="A70" s="54">
        <v>64</v>
      </c>
      <c r="B70" s="38" t="s">
        <v>1172</v>
      </c>
      <c r="C70" s="39" t="s">
        <v>1173</v>
      </c>
      <c r="D70" s="41" t="s">
        <v>467</v>
      </c>
      <c r="E70" s="38" t="s">
        <v>468</v>
      </c>
      <c r="F70" s="38" t="s">
        <v>1591</v>
      </c>
      <c r="G70" s="40"/>
      <c r="H70" s="40" t="s">
        <v>1604</v>
      </c>
      <c r="I70" s="40" t="s">
        <v>1605</v>
      </c>
      <c r="J70" s="41" t="s">
        <v>1606</v>
      </c>
      <c r="K70" s="42">
        <v>43</v>
      </c>
      <c r="L70" s="41">
        <v>2</v>
      </c>
      <c r="M70" s="41">
        <v>3</v>
      </c>
      <c r="N70" s="41">
        <v>2</v>
      </c>
      <c r="O70" s="41">
        <v>2</v>
      </c>
      <c r="P70" s="41">
        <v>4</v>
      </c>
      <c r="Q70" s="41">
        <v>2</v>
      </c>
      <c r="R70" s="43">
        <v>2</v>
      </c>
      <c r="S70" s="41">
        <v>1</v>
      </c>
      <c r="U70" s="41">
        <v>2</v>
      </c>
      <c r="W70" s="41">
        <v>1</v>
      </c>
      <c r="X70" s="41">
        <v>1</v>
      </c>
      <c r="Y70" s="41">
        <v>1</v>
      </c>
      <c r="Z70" s="41">
        <v>1</v>
      </c>
      <c r="AA70" s="41">
        <v>1</v>
      </c>
      <c r="AB70" s="41">
        <v>1</v>
      </c>
      <c r="AC70" s="41">
        <v>1</v>
      </c>
      <c r="AD70" s="41">
        <v>1</v>
      </c>
      <c r="AE70" s="41">
        <v>1</v>
      </c>
      <c r="AF70" s="41">
        <v>1</v>
      </c>
      <c r="AG70" s="41">
        <v>2</v>
      </c>
      <c r="AI70" s="41">
        <v>1</v>
      </c>
      <c r="AJ70" s="41">
        <v>2</v>
      </c>
      <c r="AK70" s="41">
        <v>1</v>
      </c>
      <c r="AL70" s="41">
        <v>2</v>
      </c>
      <c r="AN70" s="41">
        <v>1</v>
      </c>
      <c r="AO70" s="41">
        <v>1</v>
      </c>
      <c r="AP70" s="41">
        <v>3</v>
      </c>
      <c r="AQ70" s="41">
        <v>3</v>
      </c>
      <c r="AR70" s="41">
        <v>1</v>
      </c>
      <c r="AS70" s="41">
        <f t="shared" si="23"/>
        <v>6.52</v>
      </c>
      <c r="AU70" s="41">
        <v>1.5</v>
      </c>
      <c r="AV70" s="41">
        <v>0.4</v>
      </c>
      <c r="AW70" s="41">
        <v>0.4</v>
      </c>
      <c r="AX70" s="41">
        <v>0.4</v>
      </c>
      <c r="AY70" s="41">
        <v>0.5</v>
      </c>
      <c r="AZ70" s="41">
        <v>0.4</v>
      </c>
      <c r="BC70" s="41">
        <v>0.02</v>
      </c>
      <c r="BD70" s="41">
        <v>0.5</v>
      </c>
      <c r="BE70" s="41">
        <v>0.7</v>
      </c>
      <c r="BG70" s="41">
        <v>0.7</v>
      </c>
      <c r="BH70" s="41">
        <v>1</v>
      </c>
      <c r="BI70" s="44"/>
      <c r="BJ70" s="44">
        <f t="shared" si="24"/>
        <v>6.52</v>
      </c>
      <c r="BK70" s="58">
        <f t="shared" si="25"/>
        <v>7</v>
      </c>
      <c r="BL70" s="38">
        <v>1.5</v>
      </c>
      <c r="BM70" s="38"/>
      <c r="BN70" s="38"/>
      <c r="BO70" s="38"/>
      <c r="BP70" s="38">
        <v>0.5</v>
      </c>
      <c r="BQ70" s="38"/>
      <c r="BR70" s="38">
        <v>5</v>
      </c>
      <c r="BS70" s="38"/>
      <c r="BT70" s="44">
        <f t="shared" si="26"/>
        <v>7</v>
      </c>
      <c r="BU70" s="41">
        <v>3</v>
      </c>
      <c r="BV70" s="41">
        <v>3</v>
      </c>
      <c r="BW70" s="41">
        <v>1</v>
      </c>
      <c r="BY70" s="38"/>
      <c r="BZ70" s="38"/>
      <c r="CA70" s="38"/>
      <c r="CB70" s="38"/>
      <c r="CC70" s="38"/>
      <c r="CD70" s="38"/>
      <c r="CE70" s="38">
        <v>1</v>
      </c>
      <c r="CF70" s="38">
        <v>1</v>
      </c>
      <c r="CG70" s="38"/>
      <c r="CH70" s="38"/>
      <c r="CI70" s="38"/>
      <c r="CJ70" s="38"/>
      <c r="CK70" s="38"/>
      <c r="CL70" s="38"/>
      <c r="CM70" s="38"/>
      <c r="CN70" s="38"/>
      <c r="CU70" s="41" t="s">
        <v>465</v>
      </c>
      <c r="CV70" s="60"/>
      <c r="DE70" s="38">
        <v>15</v>
      </c>
      <c r="DF70" s="38">
        <v>1</v>
      </c>
      <c r="DG70" s="38"/>
      <c r="DH70" s="38">
        <v>1</v>
      </c>
      <c r="DI70" s="38">
        <v>1</v>
      </c>
      <c r="DP70" s="41">
        <v>1</v>
      </c>
      <c r="DZ70" s="38">
        <v>1</v>
      </c>
      <c r="EA70" s="38"/>
      <c r="EB70" s="38">
        <v>6</v>
      </c>
      <c r="EI70" s="41">
        <v>1</v>
      </c>
      <c r="ES70" s="38"/>
      <c r="ET70" s="38"/>
      <c r="EU70" s="38"/>
      <c r="EY70" s="38"/>
      <c r="EZ70" s="38"/>
      <c r="FA70" s="38"/>
      <c r="FB70" s="38"/>
      <c r="FC70" s="38"/>
      <c r="FD70" s="38"/>
      <c r="FE70" s="38">
        <v>1</v>
      </c>
      <c r="FF70" s="38"/>
      <c r="FG70" s="38"/>
      <c r="FH70" s="38"/>
      <c r="FI70" s="38"/>
      <c r="FJ70" s="38"/>
      <c r="FK70" s="38"/>
      <c r="FL70" s="38"/>
      <c r="FM70" s="38"/>
      <c r="FN70" s="38"/>
      <c r="FO70" s="41">
        <v>1</v>
      </c>
      <c r="FP70" s="41">
        <v>1</v>
      </c>
      <c r="FQ70" s="41">
        <v>1</v>
      </c>
      <c r="FR70" s="41">
        <v>1</v>
      </c>
      <c r="FS70" s="41">
        <v>1</v>
      </c>
      <c r="FT70" s="41">
        <v>1</v>
      </c>
      <c r="FU70" s="41">
        <v>1</v>
      </c>
      <c r="FV70" s="41">
        <v>1</v>
      </c>
      <c r="FX70" s="41">
        <v>3</v>
      </c>
      <c r="FY70" s="41">
        <v>4</v>
      </c>
      <c r="FZ70" s="41">
        <v>1</v>
      </c>
      <c r="GA70" s="41">
        <v>60</v>
      </c>
      <c r="GB70" s="41">
        <v>3</v>
      </c>
      <c r="GC70" s="41">
        <v>2</v>
      </c>
      <c r="GH70" s="41">
        <v>1</v>
      </c>
      <c r="GI70" s="41">
        <v>3</v>
      </c>
      <c r="GJ70" s="41">
        <v>1</v>
      </c>
      <c r="GK70" s="41">
        <v>20000</v>
      </c>
      <c r="GL70" s="41">
        <v>2</v>
      </c>
      <c r="GM70" s="41">
        <v>1</v>
      </c>
      <c r="GN70" s="41">
        <v>2</v>
      </c>
      <c r="GO70" s="41">
        <v>1</v>
      </c>
      <c r="GR70" s="41">
        <v>1</v>
      </c>
      <c r="GU70" s="41">
        <v>1</v>
      </c>
      <c r="GV70" s="41">
        <v>1</v>
      </c>
      <c r="GW70" s="41">
        <v>1</v>
      </c>
      <c r="HA70" s="41">
        <v>1</v>
      </c>
      <c r="HH70" s="41">
        <v>1</v>
      </c>
      <c r="HK70" s="41">
        <v>1</v>
      </c>
      <c r="HN70" s="41">
        <v>1</v>
      </c>
      <c r="HS70" s="60" t="s">
        <v>1375</v>
      </c>
      <c r="HT70" s="41">
        <v>2</v>
      </c>
      <c r="HU70" s="41">
        <v>3</v>
      </c>
      <c r="HV70" s="41" t="s">
        <v>502</v>
      </c>
      <c r="HW70" s="41">
        <v>1</v>
      </c>
      <c r="HX70" s="41">
        <v>1</v>
      </c>
      <c r="HZ70" s="41">
        <v>3</v>
      </c>
      <c r="IA70" s="41">
        <v>2</v>
      </c>
      <c r="IB70" s="45"/>
      <c r="IC70" s="41">
        <v>2</v>
      </c>
      <c r="ID70" s="45"/>
      <c r="IE70" s="41">
        <v>1</v>
      </c>
      <c r="IF70" s="41">
        <v>7</v>
      </c>
      <c r="IH70" s="41">
        <v>2</v>
      </c>
    </row>
    <row r="71" spans="1:242" s="41" customFormat="1" ht="28.8">
      <c r="A71" s="54">
        <v>65</v>
      </c>
      <c r="B71" s="38" t="s">
        <v>1172</v>
      </c>
      <c r="C71" s="39" t="s">
        <v>1173</v>
      </c>
      <c r="D71" s="41" t="s">
        <v>467</v>
      </c>
      <c r="E71" s="38" t="s">
        <v>468</v>
      </c>
      <c r="F71" s="38" t="s">
        <v>1591</v>
      </c>
      <c r="G71" s="40"/>
      <c r="H71" s="40" t="s">
        <v>1607</v>
      </c>
      <c r="I71" s="40" t="s">
        <v>1608</v>
      </c>
      <c r="J71" s="41" t="s">
        <v>1609</v>
      </c>
      <c r="K71" s="42">
        <v>63</v>
      </c>
      <c r="L71" s="41">
        <v>1</v>
      </c>
      <c r="M71" s="41">
        <v>4</v>
      </c>
      <c r="N71" s="41">
        <v>3</v>
      </c>
      <c r="O71" s="41">
        <v>1</v>
      </c>
      <c r="P71" s="41">
        <v>9</v>
      </c>
      <c r="Q71" s="41">
        <v>3</v>
      </c>
      <c r="R71" s="43">
        <v>6</v>
      </c>
      <c r="S71" s="41">
        <v>1</v>
      </c>
      <c r="U71" s="41">
        <v>2</v>
      </c>
      <c r="W71" s="41">
        <v>1</v>
      </c>
      <c r="X71" s="41">
        <v>1</v>
      </c>
      <c r="Y71" s="41">
        <v>1</v>
      </c>
      <c r="Z71" s="41">
        <v>1</v>
      </c>
      <c r="AA71" s="41">
        <v>1</v>
      </c>
      <c r="AB71" s="41">
        <v>1</v>
      </c>
      <c r="AC71" s="41">
        <v>1</v>
      </c>
      <c r="AD71" s="41">
        <v>1</v>
      </c>
      <c r="AE71" s="41">
        <v>1</v>
      </c>
      <c r="AF71" s="41">
        <v>1</v>
      </c>
      <c r="AG71" s="41">
        <v>1</v>
      </c>
      <c r="AH71" s="41">
        <v>1</v>
      </c>
      <c r="AI71" s="41">
        <v>1</v>
      </c>
      <c r="AJ71" s="41">
        <v>4</v>
      </c>
      <c r="AK71" s="41">
        <v>1</v>
      </c>
      <c r="AL71" s="41">
        <v>2</v>
      </c>
      <c r="AN71" s="41">
        <v>1</v>
      </c>
      <c r="AO71" s="41">
        <v>1</v>
      </c>
      <c r="AP71" s="41">
        <v>5</v>
      </c>
      <c r="AQ71" s="41">
        <v>3</v>
      </c>
      <c r="AR71" s="41">
        <v>1</v>
      </c>
      <c r="AS71" s="41">
        <f t="shared" si="23"/>
        <v>11.545000000000002</v>
      </c>
      <c r="AU71" s="41">
        <v>2</v>
      </c>
      <c r="AV71" s="41">
        <v>1</v>
      </c>
      <c r="AW71" s="41">
        <v>0.7</v>
      </c>
      <c r="AX71" s="41">
        <v>0.4</v>
      </c>
      <c r="AY71" s="41">
        <v>0.7</v>
      </c>
      <c r="AZ71" s="41">
        <v>0.7</v>
      </c>
      <c r="BC71" s="41">
        <v>4.4999999999999998E-2</v>
      </c>
      <c r="BD71" s="41">
        <v>0.5</v>
      </c>
      <c r="BE71" s="41">
        <v>0.5</v>
      </c>
      <c r="BF71" s="41">
        <v>2</v>
      </c>
      <c r="BG71" s="41">
        <v>1</v>
      </c>
      <c r="BH71" s="41">
        <v>2</v>
      </c>
      <c r="BI71" s="44"/>
      <c r="BJ71" s="44">
        <f t="shared" si="24"/>
        <v>11.545000000000002</v>
      </c>
      <c r="BK71" s="58">
        <f t="shared" si="25"/>
        <v>11</v>
      </c>
      <c r="BL71" s="38">
        <v>1</v>
      </c>
      <c r="BM71" s="38"/>
      <c r="BN71" s="38"/>
      <c r="BO71" s="38">
        <v>10</v>
      </c>
      <c r="BP71" s="38"/>
      <c r="BQ71" s="38"/>
      <c r="BR71" s="38"/>
      <c r="BS71" s="38"/>
      <c r="BT71" s="44">
        <f t="shared" si="26"/>
        <v>11</v>
      </c>
      <c r="BU71" s="41">
        <v>3</v>
      </c>
      <c r="BV71" s="41">
        <v>3</v>
      </c>
      <c r="BW71" s="41">
        <v>1</v>
      </c>
      <c r="BY71" s="38"/>
      <c r="BZ71" s="38"/>
      <c r="CA71" s="38"/>
      <c r="CB71" s="38"/>
      <c r="CC71" s="38"/>
      <c r="CD71" s="38"/>
      <c r="CE71" s="38">
        <v>1</v>
      </c>
      <c r="CF71" s="38">
        <v>1</v>
      </c>
      <c r="CG71" s="38"/>
      <c r="CH71" s="38"/>
      <c r="CI71" s="38"/>
      <c r="CJ71" s="38"/>
      <c r="CK71" s="38"/>
      <c r="CL71" s="38"/>
      <c r="CM71" s="38"/>
      <c r="CN71" s="38"/>
      <c r="CU71" s="41" t="s">
        <v>465</v>
      </c>
      <c r="CV71" s="60"/>
      <c r="DE71" s="38">
        <v>15</v>
      </c>
      <c r="DF71" s="38">
        <v>1</v>
      </c>
      <c r="DG71" s="38"/>
      <c r="DH71" s="38">
        <v>1</v>
      </c>
      <c r="DI71" s="38">
        <v>1</v>
      </c>
      <c r="DP71" s="41">
        <v>1</v>
      </c>
      <c r="DZ71" s="38">
        <v>1</v>
      </c>
      <c r="EA71" s="38"/>
      <c r="EB71" s="38">
        <v>6</v>
      </c>
      <c r="EI71" s="41">
        <v>1</v>
      </c>
      <c r="ES71" s="38"/>
      <c r="ET71" s="38"/>
      <c r="EU71" s="38"/>
      <c r="EY71" s="38"/>
      <c r="EZ71" s="38"/>
      <c r="FA71" s="38"/>
      <c r="FB71" s="38"/>
      <c r="FC71" s="38"/>
      <c r="FD71" s="38"/>
      <c r="FE71" s="38">
        <v>1</v>
      </c>
      <c r="FF71" s="38"/>
      <c r="FG71" s="38"/>
      <c r="FH71" s="38"/>
      <c r="FI71" s="38"/>
      <c r="FJ71" s="38"/>
      <c r="FK71" s="38"/>
      <c r="FL71" s="38"/>
      <c r="FM71" s="38"/>
      <c r="FN71" s="38"/>
      <c r="FO71" s="41">
        <v>1</v>
      </c>
      <c r="FP71" s="41">
        <v>1</v>
      </c>
      <c r="FQ71" s="41">
        <v>1</v>
      </c>
      <c r="FR71" s="41">
        <v>1</v>
      </c>
      <c r="FS71" s="41">
        <v>1</v>
      </c>
      <c r="FT71" s="41">
        <v>1</v>
      </c>
      <c r="FU71" s="41">
        <v>2</v>
      </c>
      <c r="FV71" s="41">
        <v>1</v>
      </c>
      <c r="FX71" s="41">
        <v>3</v>
      </c>
      <c r="FY71" s="41">
        <v>4</v>
      </c>
      <c r="FZ71" s="41">
        <v>1</v>
      </c>
      <c r="GA71" s="41">
        <v>60</v>
      </c>
      <c r="GB71" s="41">
        <v>3</v>
      </c>
      <c r="GC71" s="41">
        <v>2</v>
      </c>
      <c r="GH71" s="41">
        <v>1</v>
      </c>
      <c r="GI71" s="41">
        <v>3</v>
      </c>
      <c r="GJ71" s="41">
        <v>1</v>
      </c>
      <c r="GK71" s="41">
        <v>45000</v>
      </c>
      <c r="GL71" s="41">
        <v>2</v>
      </c>
      <c r="GM71" s="41">
        <v>1</v>
      </c>
      <c r="GN71" s="41">
        <v>2</v>
      </c>
      <c r="GO71" s="41">
        <v>1</v>
      </c>
      <c r="GQ71" s="41">
        <v>1</v>
      </c>
      <c r="GR71" s="41">
        <v>1</v>
      </c>
      <c r="GV71" s="41">
        <v>1</v>
      </c>
      <c r="GW71" s="41">
        <v>1</v>
      </c>
      <c r="GX71" s="41">
        <v>1</v>
      </c>
      <c r="HA71" s="41">
        <v>1</v>
      </c>
      <c r="HB71" s="41">
        <v>1</v>
      </c>
      <c r="HH71" s="41">
        <v>1</v>
      </c>
      <c r="HS71" s="60" t="s">
        <v>1375</v>
      </c>
      <c r="HT71" s="41">
        <v>2</v>
      </c>
      <c r="HU71" s="41">
        <v>4</v>
      </c>
      <c r="HV71" s="41" t="s">
        <v>502</v>
      </c>
      <c r="HW71" s="41">
        <v>1</v>
      </c>
      <c r="HX71" s="41">
        <v>1</v>
      </c>
      <c r="HZ71" s="41">
        <v>3</v>
      </c>
      <c r="IA71" s="41">
        <v>1</v>
      </c>
      <c r="IB71" s="45"/>
      <c r="IC71" s="41">
        <v>1</v>
      </c>
      <c r="ID71" s="45"/>
      <c r="IE71" s="41">
        <v>1</v>
      </c>
      <c r="IF71" s="41">
        <v>7</v>
      </c>
      <c r="IH71" s="41">
        <v>2</v>
      </c>
    </row>
    <row r="72" spans="1:242" s="41" customFormat="1" ht="28.8">
      <c r="A72" s="54">
        <v>66</v>
      </c>
      <c r="B72" s="38" t="s">
        <v>1172</v>
      </c>
      <c r="C72" s="39" t="s">
        <v>1173</v>
      </c>
      <c r="D72" s="41" t="s">
        <v>467</v>
      </c>
      <c r="E72" s="38" t="s">
        <v>468</v>
      </c>
      <c r="F72" s="38" t="s">
        <v>1591</v>
      </c>
      <c r="G72" s="40"/>
      <c r="H72" s="40" t="s">
        <v>1610</v>
      </c>
      <c r="I72" s="40" t="s">
        <v>1611</v>
      </c>
      <c r="J72" s="41" t="s">
        <v>1612</v>
      </c>
      <c r="K72" s="42">
        <v>35</v>
      </c>
      <c r="L72" s="41">
        <v>1</v>
      </c>
      <c r="M72" s="41">
        <v>4</v>
      </c>
      <c r="N72" s="41">
        <v>3</v>
      </c>
      <c r="O72" s="41">
        <v>1</v>
      </c>
      <c r="P72" s="41">
        <v>5</v>
      </c>
      <c r="Q72" s="41">
        <v>2</v>
      </c>
      <c r="R72" s="43">
        <v>3</v>
      </c>
      <c r="S72" s="41">
        <v>1</v>
      </c>
      <c r="U72" s="41">
        <v>2</v>
      </c>
      <c r="W72" s="41">
        <v>1</v>
      </c>
      <c r="X72" s="41">
        <v>1</v>
      </c>
      <c r="Y72" s="41">
        <v>1</v>
      </c>
      <c r="Z72" s="41">
        <v>1</v>
      </c>
      <c r="AA72" s="41">
        <v>1</v>
      </c>
      <c r="AB72" s="41">
        <v>1</v>
      </c>
      <c r="AC72" s="41">
        <v>1</v>
      </c>
      <c r="AD72" s="41">
        <v>1</v>
      </c>
      <c r="AE72" s="41">
        <v>1</v>
      </c>
      <c r="AF72" s="41">
        <v>1</v>
      </c>
      <c r="AG72" s="41">
        <v>1</v>
      </c>
      <c r="AH72" s="41">
        <v>1</v>
      </c>
      <c r="AI72" s="41">
        <v>1</v>
      </c>
      <c r="AJ72" s="41">
        <v>2</v>
      </c>
      <c r="AK72" s="41">
        <v>1</v>
      </c>
      <c r="AL72" s="41">
        <v>2</v>
      </c>
      <c r="AN72" s="41">
        <v>1</v>
      </c>
      <c r="AO72" s="41">
        <v>1</v>
      </c>
      <c r="AP72" s="41">
        <v>5</v>
      </c>
      <c r="AQ72" s="41">
        <v>3</v>
      </c>
      <c r="AR72" s="41">
        <v>1</v>
      </c>
      <c r="AS72" s="41">
        <f t="shared" si="23"/>
        <v>6.9249999999999998</v>
      </c>
      <c r="AU72" s="41">
        <v>1</v>
      </c>
      <c r="AV72" s="41">
        <v>0.5</v>
      </c>
      <c r="AW72" s="41">
        <v>0.5</v>
      </c>
      <c r="AX72" s="41">
        <v>0.4</v>
      </c>
      <c r="AY72" s="41">
        <v>0.7</v>
      </c>
      <c r="AZ72" s="41">
        <v>0.5</v>
      </c>
      <c r="BC72" s="41">
        <v>2.5000000000000001E-2</v>
      </c>
      <c r="BD72" s="41">
        <v>0.5</v>
      </c>
      <c r="BE72" s="41">
        <v>0.6</v>
      </c>
      <c r="BG72" s="41">
        <v>1</v>
      </c>
      <c r="BH72" s="41">
        <v>1.2</v>
      </c>
      <c r="BI72" s="44"/>
      <c r="BJ72" s="44">
        <f t="shared" si="24"/>
        <v>6.9249999999999998</v>
      </c>
      <c r="BK72" s="58">
        <f t="shared" si="25"/>
        <v>8.5</v>
      </c>
      <c r="BL72" s="38">
        <v>1.5</v>
      </c>
      <c r="BM72" s="38"/>
      <c r="BN72" s="38"/>
      <c r="BO72" s="38">
        <v>7</v>
      </c>
      <c r="BP72" s="38"/>
      <c r="BQ72" s="38"/>
      <c r="BR72" s="38"/>
      <c r="BS72" s="38"/>
      <c r="BT72" s="44">
        <f t="shared" si="26"/>
        <v>8.5</v>
      </c>
      <c r="BU72" s="41">
        <v>2</v>
      </c>
      <c r="BV72" s="41">
        <v>2</v>
      </c>
      <c r="BW72" s="41">
        <v>1</v>
      </c>
      <c r="BY72" s="38"/>
      <c r="BZ72" s="38"/>
      <c r="CA72" s="38"/>
      <c r="CB72" s="38"/>
      <c r="CC72" s="38"/>
      <c r="CD72" s="38"/>
      <c r="CE72" s="38">
        <v>1</v>
      </c>
      <c r="CF72" s="38">
        <v>1</v>
      </c>
      <c r="CG72" s="38"/>
      <c r="CH72" s="38"/>
      <c r="CI72" s="38"/>
      <c r="CJ72" s="38"/>
      <c r="CK72" s="38"/>
      <c r="CL72" s="38"/>
      <c r="CM72" s="38"/>
      <c r="CN72" s="38"/>
      <c r="CU72" s="41" t="s">
        <v>465</v>
      </c>
      <c r="CV72" s="60"/>
      <c r="DE72" s="38">
        <v>10</v>
      </c>
      <c r="DF72" s="38">
        <v>1</v>
      </c>
      <c r="DG72" s="38"/>
      <c r="DH72" s="38">
        <v>1</v>
      </c>
      <c r="DI72" s="38">
        <v>1</v>
      </c>
      <c r="DP72" s="41">
        <v>1</v>
      </c>
      <c r="DZ72" s="38">
        <v>1</v>
      </c>
      <c r="EA72" s="38"/>
      <c r="EB72" s="38">
        <v>7</v>
      </c>
      <c r="EI72" s="41">
        <v>1</v>
      </c>
      <c r="ES72" s="38"/>
      <c r="ET72" s="38"/>
      <c r="EU72" s="38"/>
      <c r="EY72" s="38"/>
      <c r="EZ72" s="38"/>
      <c r="FA72" s="38"/>
      <c r="FB72" s="38"/>
      <c r="FC72" s="38"/>
      <c r="FD72" s="38"/>
      <c r="FE72" s="38">
        <v>1</v>
      </c>
      <c r="FF72" s="38"/>
      <c r="FG72" s="38"/>
      <c r="FH72" s="38"/>
      <c r="FI72" s="38"/>
      <c r="FJ72" s="38"/>
      <c r="FK72" s="38"/>
      <c r="FL72" s="38"/>
      <c r="FM72" s="38"/>
      <c r="FN72" s="38"/>
      <c r="FO72" s="41">
        <v>1</v>
      </c>
      <c r="FP72" s="41">
        <v>1</v>
      </c>
      <c r="FQ72" s="41">
        <v>1</v>
      </c>
      <c r="FR72" s="41">
        <v>1</v>
      </c>
      <c r="FS72" s="41">
        <v>1</v>
      </c>
      <c r="FT72" s="41">
        <v>1</v>
      </c>
      <c r="FU72" s="41">
        <v>2</v>
      </c>
      <c r="FV72" s="41">
        <v>1</v>
      </c>
      <c r="FX72" s="41">
        <v>3</v>
      </c>
      <c r="FY72" s="41">
        <v>3</v>
      </c>
      <c r="FZ72" s="41">
        <v>1</v>
      </c>
      <c r="GA72" s="41">
        <v>60</v>
      </c>
      <c r="GB72" s="41">
        <v>3</v>
      </c>
      <c r="GC72" s="41">
        <v>3</v>
      </c>
      <c r="GH72" s="41">
        <v>1</v>
      </c>
      <c r="GI72" s="41">
        <v>3</v>
      </c>
      <c r="GJ72" s="41">
        <v>1</v>
      </c>
      <c r="GK72" s="41">
        <v>25000</v>
      </c>
      <c r="GL72" s="41">
        <v>2</v>
      </c>
      <c r="GM72" s="41">
        <v>1</v>
      </c>
      <c r="GN72" s="41">
        <v>2</v>
      </c>
      <c r="GO72" s="41">
        <v>1</v>
      </c>
      <c r="GR72" s="41">
        <v>1</v>
      </c>
      <c r="GU72" s="41">
        <v>1</v>
      </c>
      <c r="GW72" s="41">
        <v>1</v>
      </c>
      <c r="GX72" s="41">
        <v>1</v>
      </c>
      <c r="HA72" s="41">
        <v>1</v>
      </c>
      <c r="HC72" s="41">
        <v>1</v>
      </c>
      <c r="HE72" s="41">
        <v>1</v>
      </c>
      <c r="HI72" s="41">
        <v>1</v>
      </c>
      <c r="HN72" s="41">
        <v>1</v>
      </c>
      <c r="HS72" s="60" t="s">
        <v>1375</v>
      </c>
      <c r="HT72" s="41">
        <v>2</v>
      </c>
      <c r="HU72" s="41">
        <v>2</v>
      </c>
      <c r="HV72" s="41" t="s">
        <v>1243</v>
      </c>
      <c r="HW72" s="41">
        <v>1</v>
      </c>
      <c r="HX72" s="41">
        <v>1</v>
      </c>
      <c r="HZ72" s="41">
        <v>3</v>
      </c>
      <c r="IA72" s="41">
        <v>1</v>
      </c>
      <c r="IB72" s="45"/>
      <c r="IC72" s="41">
        <v>2</v>
      </c>
      <c r="ID72" s="45"/>
      <c r="IE72" s="41">
        <v>1</v>
      </c>
      <c r="IF72" s="41">
        <v>7</v>
      </c>
      <c r="IH72" s="41">
        <v>2</v>
      </c>
    </row>
    <row r="73" spans="1:242" s="41" customFormat="1" ht="28.8">
      <c r="A73" s="54">
        <v>67</v>
      </c>
      <c r="B73" s="38" t="s">
        <v>1172</v>
      </c>
      <c r="C73" s="39" t="s">
        <v>1173</v>
      </c>
      <c r="D73" s="41" t="s">
        <v>467</v>
      </c>
      <c r="E73" s="38" t="s">
        <v>468</v>
      </c>
      <c r="F73" s="38" t="s">
        <v>1591</v>
      </c>
      <c r="G73" s="40"/>
      <c r="H73" s="40" t="s">
        <v>1613</v>
      </c>
      <c r="I73" s="40" t="s">
        <v>1614</v>
      </c>
      <c r="J73" s="41" t="s">
        <v>1615</v>
      </c>
      <c r="K73" s="42">
        <v>57</v>
      </c>
      <c r="L73" s="41">
        <v>1</v>
      </c>
      <c r="M73" s="41">
        <v>3</v>
      </c>
      <c r="N73" s="41">
        <v>2</v>
      </c>
      <c r="O73" s="41">
        <v>2</v>
      </c>
      <c r="P73" s="41">
        <v>4</v>
      </c>
      <c r="Q73" s="41">
        <v>3</v>
      </c>
      <c r="R73" s="43">
        <v>1</v>
      </c>
      <c r="S73" s="41">
        <v>1</v>
      </c>
      <c r="T73" s="41">
        <v>2</v>
      </c>
      <c r="U73" s="41">
        <v>2</v>
      </c>
      <c r="W73" s="41">
        <v>1</v>
      </c>
      <c r="X73" s="41">
        <v>1</v>
      </c>
      <c r="Y73" s="41">
        <v>1</v>
      </c>
      <c r="Z73" s="41">
        <v>1</v>
      </c>
      <c r="AA73" s="41">
        <v>2</v>
      </c>
      <c r="AC73" s="41">
        <v>1</v>
      </c>
      <c r="AD73" s="41">
        <v>1</v>
      </c>
      <c r="AE73" s="41">
        <v>1</v>
      </c>
      <c r="AF73" s="41">
        <v>1</v>
      </c>
      <c r="AG73" s="41">
        <v>2</v>
      </c>
      <c r="AI73" s="41">
        <v>1</v>
      </c>
      <c r="AJ73" s="41">
        <v>2</v>
      </c>
      <c r="AK73" s="41">
        <v>1</v>
      </c>
      <c r="AL73" s="41">
        <v>2</v>
      </c>
      <c r="AN73" s="41">
        <v>1</v>
      </c>
      <c r="AO73" s="41">
        <v>1</v>
      </c>
      <c r="AP73" s="41">
        <v>4</v>
      </c>
      <c r="AQ73" s="41">
        <v>3</v>
      </c>
      <c r="AR73" s="41">
        <v>1</v>
      </c>
      <c r="AS73" s="41">
        <f t="shared" si="23"/>
        <v>5.12</v>
      </c>
      <c r="AU73" s="41">
        <v>1</v>
      </c>
      <c r="AV73" s="41">
        <v>0.5</v>
      </c>
      <c r="AW73" s="41">
        <v>0.5</v>
      </c>
      <c r="AX73" s="41">
        <v>0.4</v>
      </c>
      <c r="AY73" s="41">
        <v>0.5</v>
      </c>
      <c r="BC73" s="41">
        <v>0.02</v>
      </c>
      <c r="BD73" s="41">
        <v>0.5</v>
      </c>
      <c r="BE73" s="41">
        <v>0.5</v>
      </c>
      <c r="BG73" s="41">
        <v>0.2</v>
      </c>
      <c r="BH73" s="41">
        <v>1</v>
      </c>
      <c r="BI73" s="44"/>
      <c r="BJ73" s="44">
        <f t="shared" si="24"/>
        <v>5.12</v>
      </c>
      <c r="BK73" s="58">
        <f t="shared" si="25"/>
        <v>5.5</v>
      </c>
      <c r="BL73" s="38">
        <v>2.5</v>
      </c>
      <c r="BM73" s="38"/>
      <c r="BN73" s="38"/>
      <c r="BO73" s="38"/>
      <c r="BP73" s="38"/>
      <c r="BQ73" s="38"/>
      <c r="BR73" s="38">
        <v>3</v>
      </c>
      <c r="BS73" s="38"/>
      <c r="BT73" s="44">
        <f t="shared" si="26"/>
        <v>5.5</v>
      </c>
      <c r="BU73" s="41">
        <v>2</v>
      </c>
      <c r="BV73" s="41">
        <v>2</v>
      </c>
      <c r="BW73" s="41">
        <v>1</v>
      </c>
      <c r="BY73" s="38"/>
      <c r="BZ73" s="38"/>
      <c r="CA73" s="38"/>
      <c r="CB73" s="38"/>
      <c r="CC73" s="38"/>
      <c r="CD73" s="38"/>
      <c r="CE73" s="38">
        <v>1</v>
      </c>
      <c r="CF73" s="38">
        <v>1</v>
      </c>
      <c r="CG73" s="38"/>
      <c r="CH73" s="38"/>
      <c r="CI73" s="38"/>
      <c r="CJ73" s="38"/>
      <c r="CK73" s="38"/>
      <c r="CL73" s="38"/>
      <c r="CM73" s="38"/>
      <c r="CN73" s="38"/>
      <c r="CU73" s="41" t="s">
        <v>465</v>
      </c>
      <c r="CV73" s="60"/>
      <c r="DE73" s="38">
        <v>15</v>
      </c>
      <c r="DF73" s="38">
        <v>1</v>
      </c>
      <c r="DG73" s="38"/>
      <c r="DH73" s="38">
        <v>1</v>
      </c>
      <c r="DI73" s="38">
        <v>1</v>
      </c>
      <c r="DP73" s="41">
        <v>1</v>
      </c>
      <c r="DZ73" s="38">
        <v>1</v>
      </c>
      <c r="EA73" s="38"/>
      <c r="EB73" s="38">
        <v>6</v>
      </c>
      <c r="EI73" s="41">
        <v>1</v>
      </c>
      <c r="ES73" s="38"/>
      <c r="ET73" s="38"/>
      <c r="EU73" s="38"/>
      <c r="EY73" s="38"/>
      <c r="EZ73" s="38"/>
      <c r="FA73" s="38"/>
      <c r="FB73" s="38"/>
      <c r="FC73" s="38"/>
      <c r="FD73" s="38"/>
      <c r="FE73" s="38">
        <v>1</v>
      </c>
      <c r="FF73" s="38"/>
      <c r="FG73" s="38"/>
      <c r="FH73" s="38"/>
      <c r="FI73" s="38"/>
      <c r="FJ73" s="38"/>
      <c r="FK73" s="38"/>
      <c r="FL73" s="38"/>
      <c r="FM73" s="38"/>
      <c r="FN73" s="38"/>
      <c r="FO73" s="41">
        <v>1</v>
      </c>
      <c r="FP73" s="41">
        <v>1</v>
      </c>
      <c r="FQ73" s="41">
        <v>1</v>
      </c>
      <c r="FR73" s="41">
        <v>1</v>
      </c>
      <c r="FS73" s="41">
        <v>1</v>
      </c>
      <c r="FT73" s="41">
        <v>1</v>
      </c>
      <c r="FU73" s="41">
        <v>1</v>
      </c>
      <c r="FV73" s="41">
        <v>1</v>
      </c>
      <c r="FX73" s="41">
        <v>3</v>
      </c>
      <c r="FY73" s="41">
        <v>4</v>
      </c>
      <c r="FZ73" s="41">
        <v>1</v>
      </c>
      <c r="GA73" s="41">
        <v>60</v>
      </c>
      <c r="GB73" s="41">
        <v>3</v>
      </c>
      <c r="GC73" s="41">
        <v>3</v>
      </c>
      <c r="GH73" s="41">
        <v>1</v>
      </c>
      <c r="GI73" s="41">
        <v>3</v>
      </c>
      <c r="GJ73" s="41">
        <v>1</v>
      </c>
      <c r="GK73" s="41">
        <v>20000</v>
      </c>
      <c r="GL73" s="41">
        <v>2</v>
      </c>
      <c r="GM73" s="41">
        <v>2</v>
      </c>
      <c r="GN73" s="41">
        <v>2</v>
      </c>
      <c r="GO73" s="41">
        <v>1</v>
      </c>
      <c r="GR73" s="41">
        <v>1</v>
      </c>
      <c r="GU73" s="41">
        <v>1</v>
      </c>
      <c r="GV73" s="41">
        <v>1</v>
      </c>
      <c r="GW73" s="41">
        <v>1</v>
      </c>
      <c r="HB73" s="41">
        <v>1</v>
      </c>
      <c r="HE73" s="41">
        <v>1</v>
      </c>
      <c r="HF73" s="41">
        <v>1</v>
      </c>
      <c r="HK73" s="41">
        <v>1</v>
      </c>
      <c r="HS73" s="60" t="s">
        <v>1375</v>
      </c>
      <c r="HT73" s="41">
        <v>2</v>
      </c>
      <c r="HU73" s="41">
        <v>2</v>
      </c>
      <c r="HV73" s="41" t="s">
        <v>502</v>
      </c>
      <c r="HW73" s="41">
        <v>1</v>
      </c>
      <c r="HX73" s="41">
        <v>1</v>
      </c>
      <c r="HZ73" s="41">
        <v>3</v>
      </c>
      <c r="IA73" s="41">
        <v>2</v>
      </c>
      <c r="IB73" s="45"/>
      <c r="IC73" s="41">
        <v>2</v>
      </c>
      <c r="ID73" s="45"/>
      <c r="IE73" s="41">
        <v>1</v>
      </c>
      <c r="IF73" s="41">
        <v>7</v>
      </c>
      <c r="IH73" s="41">
        <v>2</v>
      </c>
    </row>
    <row r="74" spans="1:242" s="41" customFormat="1" ht="43.2">
      <c r="A74" s="54">
        <v>68</v>
      </c>
      <c r="B74" s="38"/>
      <c r="C74" s="39"/>
      <c r="D74" s="41" t="s">
        <v>467</v>
      </c>
      <c r="E74" s="38" t="s">
        <v>2030</v>
      </c>
      <c r="F74" s="38" t="s">
        <v>556</v>
      </c>
      <c r="G74" s="40"/>
      <c r="H74" s="40" t="s">
        <v>557</v>
      </c>
      <c r="I74" s="40" t="s">
        <v>558</v>
      </c>
      <c r="J74" s="41" t="s">
        <v>559</v>
      </c>
      <c r="K74" s="42">
        <v>32</v>
      </c>
      <c r="L74" s="41">
        <v>2</v>
      </c>
      <c r="M74" s="41">
        <v>3</v>
      </c>
      <c r="N74" s="41">
        <v>2</v>
      </c>
      <c r="O74" s="41">
        <v>2</v>
      </c>
      <c r="P74" s="41">
        <v>7</v>
      </c>
      <c r="Q74" s="41">
        <v>4</v>
      </c>
      <c r="R74" s="43">
        <v>3</v>
      </c>
      <c r="S74" s="41">
        <v>1</v>
      </c>
      <c r="T74" s="41">
        <v>3</v>
      </c>
      <c r="U74" s="41">
        <v>2</v>
      </c>
      <c r="W74" s="41">
        <v>1</v>
      </c>
      <c r="X74" s="41">
        <v>1</v>
      </c>
      <c r="Y74" s="41">
        <v>1</v>
      </c>
      <c r="Z74" s="41">
        <v>1</v>
      </c>
      <c r="AA74" s="41">
        <v>1</v>
      </c>
      <c r="AB74" s="41">
        <v>2</v>
      </c>
      <c r="AC74" s="41">
        <v>1</v>
      </c>
      <c r="AD74" s="41">
        <v>1</v>
      </c>
      <c r="AE74" s="41">
        <v>1</v>
      </c>
      <c r="AF74" s="41">
        <v>1</v>
      </c>
      <c r="AG74" s="41">
        <v>2</v>
      </c>
      <c r="AI74" s="41">
        <v>1</v>
      </c>
      <c r="AJ74" s="41">
        <v>4</v>
      </c>
      <c r="AK74" s="41">
        <v>1</v>
      </c>
      <c r="AL74" s="41">
        <v>2</v>
      </c>
      <c r="AN74" s="41">
        <v>1</v>
      </c>
      <c r="AO74" s="41">
        <v>1</v>
      </c>
      <c r="AP74" s="41">
        <v>5</v>
      </c>
      <c r="AQ74" s="41">
        <v>1</v>
      </c>
      <c r="AR74" s="41">
        <v>1</v>
      </c>
      <c r="AS74" s="41">
        <v>8.34</v>
      </c>
      <c r="AU74" s="41">
        <v>3</v>
      </c>
      <c r="AV74" s="41">
        <v>0.8</v>
      </c>
      <c r="AW74" s="41">
        <v>0.5</v>
      </c>
      <c r="AX74" s="41">
        <v>0.34</v>
      </c>
      <c r="AY74" s="41">
        <v>2</v>
      </c>
      <c r="AZ74" s="41">
        <v>0.2</v>
      </c>
      <c r="BG74" s="41">
        <v>1</v>
      </c>
      <c r="BH74" s="41">
        <v>0.5</v>
      </c>
      <c r="BI74" s="44"/>
      <c r="BJ74" s="44">
        <f t="shared" ref="BJ74:BJ89" si="27">SUM(AT74:BI74)</f>
        <v>8.34</v>
      </c>
      <c r="BK74" s="38">
        <v>10.42</v>
      </c>
      <c r="BL74" s="38">
        <v>0.42</v>
      </c>
      <c r="BM74" s="38">
        <v>10</v>
      </c>
      <c r="BN74" s="38"/>
      <c r="BO74" s="38"/>
      <c r="BP74" s="38"/>
      <c r="BQ74" s="38"/>
      <c r="BR74" s="38"/>
      <c r="BS74" s="38"/>
      <c r="BT74" s="44">
        <f t="shared" si="1"/>
        <v>10.42</v>
      </c>
      <c r="BU74" s="41">
        <v>2</v>
      </c>
      <c r="BV74" s="41">
        <v>2</v>
      </c>
      <c r="BW74" s="41">
        <v>1</v>
      </c>
      <c r="BY74" s="38"/>
      <c r="BZ74" s="38"/>
      <c r="CA74" s="38"/>
      <c r="CB74" s="38"/>
      <c r="CC74" s="38"/>
      <c r="CD74" s="38"/>
      <c r="CE74" s="38">
        <v>1</v>
      </c>
      <c r="CF74" s="38">
        <v>1</v>
      </c>
      <c r="CG74" s="38"/>
      <c r="CH74" s="38"/>
      <c r="CI74" s="38"/>
      <c r="CJ74" s="38"/>
      <c r="CK74" s="38"/>
      <c r="CL74" s="38"/>
      <c r="CM74" s="38"/>
      <c r="CN74" s="38"/>
      <c r="CU74" s="41" t="s">
        <v>465</v>
      </c>
      <c r="CV74" s="41">
        <v>1</v>
      </c>
      <c r="DE74" s="38">
        <v>40</v>
      </c>
      <c r="DF74" s="38">
        <v>1</v>
      </c>
      <c r="DG74" s="38"/>
      <c r="DH74" s="38">
        <v>1</v>
      </c>
      <c r="DI74" s="38">
        <v>2</v>
      </c>
      <c r="DP74" s="41">
        <v>1</v>
      </c>
      <c r="DZ74" s="38">
        <v>2</v>
      </c>
      <c r="EA74" s="38"/>
      <c r="EB74" s="38">
        <v>1</v>
      </c>
      <c r="EI74" s="41">
        <v>1</v>
      </c>
      <c r="ES74" s="38"/>
      <c r="ET74" s="38"/>
      <c r="EU74" s="38"/>
      <c r="EY74" s="38"/>
      <c r="EZ74" s="38"/>
      <c r="FA74" s="38"/>
      <c r="FB74" s="38"/>
      <c r="FC74" s="38"/>
      <c r="FD74" s="38"/>
      <c r="FE74" s="38">
        <v>1</v>
      </c>
      <c r="FF74" s="38"/>
      <c r="FG74" s="38"/>
      <c r="FH74" s="38"/>
      <c r="FI74" s="38"/>
      <c r="FJ74" s="38"/>
      <c r="FK74" s="38"/>
      <c r="FL74" s="38"/>
      <c r="FM74" s="38"/>
      <c r="FN74" s="38"/>
      <c r="FO74" s="41">
        <v>1</v>
      </c>
      <c r="FP74" s="41">
        <v>1</v>
      </c>
      <c r="FQ74" s="41">
        <v>2</v>
      </c>
      <c r="FV74" s="41">
        <v>1</v>
      </c>
      <c r="FX74" s="41">
        <v>3</v>
      </c>
      <c r="FY74" s="41">
        <v>1</v>
      </c>
      <c r="FZ74" s="41">
        <v>2</v>
      </c>
      <c r="GB74" s="41">
        <v>3</v>
      </c>
      <c r="GC74" s="41">
        <v>3</v>
      </c>
      <c r="GD74" s="41">
        <v>1</v>
      </c>
      <c r="GI74" s="41">
        <v>2</v>
      </c>
      <c r="GJ74" s="41">
        <v>2</v>
      </c>
      <c r="GL74" s="60"/>
      <c r="GO74" s="41">
        <v>2</v>
      </c>
      <c r="HB74" s="41">
        <v>2</v>
      </c>
      <c r="HT74" s="41">
        <v>3</v>
      </c>
      <c r="HU74" s="41" t="s">
        <v>560</v>
      </c>
      <c r="HV74" s="41" t="s">
        <v>561</v>
      </c>
      <c r="HW74" s="41">
        <v>1</v>
      </c>
      <c r="HX74" s="41">
        <v>1</v>
      </c>
      <c r="HZ74" s="41">
        <v>1</v>
      </c>
      <c r="IA74" s="41">
        <v>1</v>
      </c>
      <c r="IB74" s="45"/>
      <c r="ID74" s="45"/>
      <c r="IE74" s="41">
        <v>1</v>
      </c>
      <c r="IF74" s="41">
        <v>1</v>
      </c>
      <c r="IH74" s="41">
        <v>2</v>
      </c>
    </row>
    <row r="75" spans="1:242" s="41" customFormat="1" ht="43.2">
      <c r="A75" s="54">
        <v>69</v>
      </c>
      <c r="B75" s="38"/>
      <c r="C75" s="39"/>
      <c r="D75" s="41" t="s">
        <v>467</v>
      </c>
      <c r="E75" s="38" t="s">
        <v>2030</v>
      </c>
      <c r="F75" s="38" t="s">
        <v>556</v>
      </c>
      <c r="G75" s="40"/>
      <c r="H75" s="40" t="s">
        <v>562</v>
      </c>
      <c r="I75" s="40" t="s">
        <v>563</v>
      </c>
      <c r="J75" s="41" t="s">
        <v>564</v>
      </c>
      <c r="K75" s="42">
        <v>34</v>
      </c>
      <c r="L75" s="41">
        <v>2</v>
      </c>
      <c r="M75" s="60"/>
      <c r="N75" s="60"/>
      <c r="O75" s="41">
        <v>3</v>
      </c>
      <c r="P75" s="41">
        <v>10</v>
      </c>
      <c r="Q75" s="41">
        <v>7</v>
      </c>
      <c r="R75" s="43">
        <v>3</v>
      </c>
      <c r="S75" s="41">
        <v>1</v>
      </c>
      <c r="T75" s="41">
        <v>3</v>
      </c>
      <c r="U75" s="41">
        <v>2</v>
      </c>
      <c r="W75" s="41">
        <v>1</v>
      </c>
      <c r="X75" s="41">
        <v>1</v>
      </c>
      <c r="Y75" s="41">
        <v>1</v>
      </c>
      <c r="Z75" s="41">
        <v>1</v>
      </c>
      <c r="AA75" s="41">
        <v>1</v>
      </c>
      <c r="AB75" s="41">
        <v>2</v>
      </c>
      <c r="AC75" s="41">
        <v>1</v>
      </c>
      <c r="AD75" s="41">
        <v>1</v>
      </c>
      <c r="AE75" s="41">
        <v>1</v>
      </c>
      <c r="AF75" s="41">
        <v>1</v>
      </c>
      <c r="AI75" s="41">
        <v>1</v>
      </c>
      <c r="AJ75" s="41">
        <v>6</v>
      </c>
      <c r="AN75" s="41">
        <v>1</v>
      </c>
      <c r="AO75" s="41">
        <v>1</v>
      </c>
      <c r="AP75" s="41">
        <v>5</v>
      </c>
      <c r="AQ75" s="41">
        <v>2</v>
      </c>
      <c r="AR75" s="41">
        <v>1</v>
      </c>
      <c r="AS75" s="41">
        <v>6.64</v>
      </c>
      <c r="AU75" s="41">
        <v>3</v>
      </c>
      <c r="AV75" s="41">
        <v>0.6</v>
      </c>
      <c r="AW75" s="41">
        <v>0.1</v>
      </c>
      <c r="AX75" s="41">
        <v>0.34</v>
      </c>
      <c r="AY75" s="41">
        <v>1</v>
      </c>
      <c r="AZ75" s="41">
        <v>0.3</v>
      </c>
      <c r="BG75" s="41">
        <v>0.8</v>
      </c>
      <c r="BH75" s="41">
        <v>0.5</v>
      </c>
      <c r="BI75" s="44"/>
      <c r="BJ75" s="44">
        <f t="shared" si="27"/>
        <v>6.64</v>
      </c>
      <c r="BK75" s="38">
        <v>10.3</v>
      </c>
      <c r="BL75" s="38">
        <v>0.3</v>
      </c>
      <c r="BM75" s="38">
        <v>10</v>
      </c>
      <c r="BN75" s="38"/>
      <c r="BO75" s="38"/>
      <c r="BP75" s="38"/>
      <c r="BQ75" s="38"/>
      <c r="BR75" s="38"/>
      <c r="BS75" s="38"/>
      <c r="BT75" s="44">
        <f t="shared" si="1"/>
        <v>10.3</v>
      </c>
      <c r="BU75" s="41">
        <v>2</v>
      </c>
      <c r="BV75" s="41">
        <v>2</v>
      </c>
      <c r="BW75" s="41">
        <v>1</v>
      </c>
      <c r="BY75" s="38"/>
      <c r="BZ75" s="38"/>
      <c r="CA75" s="38"/>
      <c r="CB75" s="38"/>
      <c r="CC75" s="38"/>
      <c r="CD75" s="38"/>
      <c r="CE75" s="38">
        <v>1</v>
      </c>
      <c r="CF75" s="38">
        <v>1</v>
      </c>
      <c r="CG75" s="38"/>
      <c r="CH75" s="38"/>
      <c r="CI75" s="38"/>
      <c r="CJ75" s="38"/>
      <c r="CK75" s="38"/>
      <c r="CL75" s="38"/>
      <c r="CM75" s="38"/>
      <c r="CN75" s="38"/>
      <c r="CU75" s="41" t="s">
        <v>465</v>
      </c>
      <c r="CV75" s="60"/>
      <c r="DE75" s="38">
        <v>30</v>
      </c>
      <c r="DF75" s="38">
        <v>1</v>
      </c>
      <c r="DG75" s="38"/>
      <c r="DH75" s="38">
        <v>1</v>
      </c>
      <c r="DI75" s="38">
        <v>2</v>
      </c>
      <c r="DP75" s="41">
        <v>1</v>
      </c>
      <c r="DZ75" s="38">
        <v>2</v>
      </c>
      <c r="EA75" s="38"/>
      <c r="EB75" s="38">
        <v>1</v>
      </c>
      <c r="EI75" s="41">
        <v>1</v>
      </c>
      <c r="ES75" s="38"/>
      <c r="ET75" s="38"/>
      <c r="EU75" s="38"/>
      <c r="EY75" s="38"/>
      <c r="EZ75" s="38"/>
      <c r="FA75" s="38"/>
      <c r="FB75" s="38"/>
      <c r="FC75" s="38"/>
      <c r="FD75" s="38"/>
      <c r="FE75" s="38">
        <v>1</v>
      </c>
      <c r="FF75" s="38"/>
      <c r="FG75" s="38"/>
      <c r="FH75" s="38"/>
      <c r="FI75" s="38"/>
      <c r="FJ75" s="38"/>
      <c r="FK75" s="38"/>
      <c r="FL75" s="38"/>
      <c r="FM75" s="38"/>
      <c r="FN75" s="38"/>
      <c r="FO75" s="41">
        <v>1</v>
      </c>
      <c r="FP75" s="41">
        <v>1</v>
      </c>
      <c r="FQ75" s="41">
        <v>2</v>
      </c>
      <c r="FV75" s="41">
        <v>1</v>
      </c>
      <c r="FX75" s="41">
        <v>3</v>
      </c>
      <c r="FY75" s="41">
        <v>1</v>
      </c>
      <c r="FZ75" s="41">
        <v>2</v>
      </c>
      <c r="GB75" s="41">
        <v>3</v>
      </c>
      <c r="GC75" s="41">
        <v>3</v>
      </c>
      <c r="GD75" s="41">
        <v>1</v>
      </c>
      <c r="GI75" s="41">
        <v>3</v>
      </c>
      <c r="GJ75" s="41">
        <v>2</v>
      </c>
      <c r="GL75" s="60"/>
      <c r="GO75" s="41">
        <v>2</v>
      </c>
      <c r="HA75" s="41">
        <v>1</v>
      </c>
      <c r="HB75" s="41">
        <v>1</v>
      </c>
      <c r="HT75" s="41">
        <v>1</v>
      </c>
      <c r="HU75" s="41">
        <v>5</v>
      </c>
      <c r="HV75" s="41" t="s">
        <v>565</v>
      </c>
      <c r="HW75" s="41">
        <v>1</v>
      </c>
      <c r="HX75" s="41">
        <v>1</v>
      </c>
      <c r="HZ75" s="41">
        <v>1</v>
      </c>
      <c r="IA75" s="41">
        <v>1</v>
      </c>
      <c r="IB75" s="45"/>
      <c r="ID75" s="45"/>
      <c r="IE75" s="41">
        <v>1</v>
      </c>
      <c r="IF75" s="41">
        <v>1</v>
      </c>
      <c r="IH75" s="41">
        <v>2</v>
      </c>
    </row>
    <row r="76" spans="1:242" s="41" customFormat="1" ht="43.2">
      <c r="A76" s="54">
        <v>70</v>
      </c>
      <c r="B76" s="38"/>
      <c r="C76" s="39"/>
      <c r="D76" s="41" t="s">
        <v>467</v>
      </c>
      <c r="E76" s="38" t="s">
        <v>2030</v>
      </c>
      <c r="F76" s="38" t="s">
        <v>556</v>
      </c>
      <c r="G76" s="40"/>
      <c r="H76" s="40" t="s">
        <v>566</v>
      </c>
      <c r="I76" s="40" t="s">
        <v>567</v>
      </c>
      <c r="J76" s="41" t="s">
        <v>568</v>
      </c>
      <c r="K76" s="42">
        <v>55</v>
      </c>
      <c r="L76" s="41">
        <v>2</v>
      </c>
      <c r="M76" s="41">
        <v>3</v>
      </c>
      <c r="N76" s="41">
        <v>2</v>
      </c>
      <c r="O76" s="41">
        <v>2</v>
      </c>
      <c r="P76" s="41">
        <v>2</v>
      </c>
      <c r="Q76" s="41">
        <v>1</v>
      </c>
      <c r="R76" s="43">
        <v>1</v>
      </c>
      <c r="S76" s="41">
        <v>1</v>
      </c>
      <c r="T76" s="41">
        <v>3</v>
      </c>
      <c r="W76" s="41">
        <v>1</v>
      </c>
      <c r="X76" s="41">
        <v>1</v>
      </c>
      <c r="Y76" s="41">
        <v>1</v>
      </c>
      <c r="Z76" s="41">
        <v>1</v>
      </c>
      <c r="AA76" s="41">
        <v>1</v>
      </c>
      <c r="AB76" s="41">
        <v>1</v>
      </c>
      <c r="AC76" s="41">
        <v>1</v>
      </c>
      <c r="AD76" s="41">
        <v>1</v>
      </c>
      <c r="AE76" s="41">
        <v>1</v>
      </c>
      <c r="AF76" s="41">
        <v>1</v>
      </c>
      <c r="AG76" s="41">
        <v>2</v>
      </c>
      <c r="AI76" s="41">
        <v>1</v>
      </c>
      <c r="AJ76" s="41">
        <v>3</v>
      </c>
      <c r="AK76" s="41">
        <v>1</v>
      </c>
      <c r="AL76" s="41">
        <v>2</v>
      </c>
      <c r="AN76" s="41">
        <v>1</v>
      </c>
      <c r="AO76" s="41">
        <v>1</v>
      </c>
      <c r="AP76" s="41">
        <v>5</v>
      </c>
      <c r="AQ76" s="41">
        <v>2</v>
      </c>
      <c r="AR76" s="41">
        <v>1</v>
      </c>
      <c r="AS76" s="41">
        <v>7.65</v>
      </c>
      <c r="AU76" s="41">
        <v>3</v>
      </c>
      <c r="AV76" s="41">
        <v>1</v>
      </c>
      <c r="AW76" s="41">
        <v>0.5</v>
      </c>
      <c r="AX76" s="41">
        <v>0.35</v>
      </c>
      <c r="AY76" s="41">
        <v>0.8</v>
      </c>
      <c r="AZ76" s="41">
        <v>0.4</v>
      </c>
      <c r="BG76" s="41">
        <v>0.6</v>
      </c>
      <c r="BH76" s="41">
        <v>1</v>
      </c>
      <c r="BI76" s="44"/>
      <c r="BJ76" s="44">
        <f t="shared" si="27"/>
        <v>7.6499999999999995</v>
      </c>
      <c r="BK76" s="38">
        <v>12</v>
      </c>
      <c r="BL76" s="38">
        <v>1</v>
      </c>
      <c r="BM76" s="38"/>
      <c r="BN76" s="38"/>
      <c r="BO76" s="38">
        <v>10</v>
      </c>
      <c r="BP76" s="38"/>
      <c r="BQ76" s="38">
        <v>1</v>
      </c>
      <c r="BR76" s="38"/>
      <c r="BS76" s="38"/>
      <c r="BT76" s="44">
        <f t="shared" si="1"/>
        <v>12</v>
      </c>
      <c r="BU76" s="41">
        <v>2</v>
      </c>
      <c r="BV76" s="41">
        <v>2</v>
      </c>
      <c r="BW76" s="41">
        <v>1</v>
      </c>
      <c r="BY76" s="38"/>
      <c r="BZ76" s="38"/>
      <c r="CA76" s="38"/>
      <c r="CB76" s="38"/>
      <c r="CC76" s="38"/>
      <c r="CD76" s="38"/>
      <c r="CE76" s="38">
        <v>1</v>
      </c>
      <c r="CF76" s="38">
        <v>1</v>
      </c>
      <c r="CG76" s="38"/>
      <c r="CH76" s="38"/>
      <c r="CI76" s="38"/>
      <c r="CJ76" s="38"/>
      <c r="CK76" s="38"/>
      <c r="CL76" s="38"/>
      <c r="CM76" s="38"/>
      <c r="CN76" s="38"/>
      <c r="CU76" s="41" t="s">
        <v>465</v>
      </c>
      <c r="CV76" s="60"/>
      <c r="DE76" s="38">
        <v>40</v>
      </c>
      <c r="DF76" s="38">
        <v>1</v>
      </c>
      <c r="DG76" s="38"/>
      <c r="DH76" s="38">
        <v>1</v>
      </c>
      <c r="DI76" s="38">
        <v>1</v>
      </c>
      <c r="DP76" s="41">
        <v>1</v>
      </c>
      <c r="DZ76" s="38">
        <v>2</v>
      </c>
      <c r="EA76" s="38"/>
      <c r="EB76" s="38">
        <v>1</v>
      </c>
      <c r="EI76" s="41">
        <v>1</v>
      </c>
      <c r="ES76" s="38"/>
      <c r="ET76" s="38"/>
      <c r="EU76" s="38"/>
      <c r="EY76" s="38"/>
      <c r="EZ76" s="38"/>
      <c r="FA76" s="38"/>
      <c r="FB76" s="38"/>
      <c r="FC76" s="38"/>
      <c r="FD76" s="38"/>
      <c r="FE76" s="38">
        <v>1</v>
      </c>
      <c r="FF76" s="38"/>
      <c r="FG76" s="38"/>
      <c r="FH76" s="38"/>
      <c r="FI76" s="38"/>
      <c r="FJ76" s="38"/>
      <c r="FK76" s="38"/>
      <c r="FL76" s="38"/>
      <c r="FM76" s="38"/>
      <c r="FN76" s="38"/>
      <c r="FO76" s="41">
        <v>1</v>
      </c>
      <c r="FP76" s="41">
        <v>1</v>
      </c>
      <c r="FQ76" s="41">
        <v>2</v>
      </c>
      <c r="FV76" s="41">
        <v>1</v>
      </c>
      <c r="FX76" s="41">
        <v>3</v>
      </c>
      <c r="FY76" s="41">
        <v>1</v>
      </c>
      <c r="FZ76" s="41">
        <v>2</v>
      </c>
      <c r="GB76" s="41">
        <v>3</v>
      </c>
      <c r="GC76" s="41">
        <v>3</v>
      </c>
      <c r="GD76" s="41">
        <v>1</v>
      </c>
      <c r="GI76" s="41">
        <v>2</v>
      </c>
      <c r="GJ76" s="41">
        <v>2</v>
      </c>
      <c r="GL76" s="60"/>
      <c r="GO76" s="41">
        <v>2</v>
      </c>
      <c r="HB76" s="41">
        <v>1</v>
      </c>
      <c r="HS76" s="41">
        <v>2</v>
      </c>
      <c r="HT76" s="41">
        <v>1</v>
      </c>
      <c r="HU76" s="41">
        <v>6</v>
      </c>
      <c r="HV76" s="41" t="s">
        <v>569</v>
      </c>
      <c r="HW76" s="41">
        <v>1</v>
      </c>
      <c r="HX76" s="41">
        <v>1</v>
      </c>
      <c r="HZ76" s="41">
        <v>1</v>
      </c>
      <c r="IA76" s="41">
        <v>1</v>
      </c>
      <c r="IB76" s="45"/>
      <c r="ID76" s="45"/>
      <c r="IE76" s="41">
        <v>1</v>
      </c>
      <c r="IF76" s="41">
        <v>1</v>
      </c>
      <c r="IH76" s="41">
        <v>2</v>
      </c>
    </row>
    <row r="77" spans="1:242" s="41" customFormat="1" ht="43.2">
      <c r="A77" s="54">
        <v>71</v>
      </c>
      <c r="B77" s="38"/>
      <c r="C77" s="39"/>
      <c r="D77" s="41" t="s">
        <v>467</v>
      </c>
      <c r="E77" s="38" t="s">
        <v>2030</v>
      </c>
      <c r="F77" s="38" t="s">
        <v>556</v>
      </c>
      <c r="G77" s="40"/>
      <c r="H77" s="40" t="s">
        <v>570</v>
      </c>
      <c r="I77" s="40" t="s">
        <v>571</v>
      </c>
      <c r="J77" s="41" t="s">
        <v>572</v>
      </c>
      <c r="K77" s="42">
        <v>17</v>
      </c>
      <c r="L77" s="41">
        <v>2</v>
      </c>
      <c r="M77" s="41">
        <v>6</v>
      </c>
      <c r="N77" s="41">
        <v>6</v>
      </c>
      <c r="O77" s="41">
        <v>3</v>
      </c>
      <c r="P77" s="41">
        <v>7</v>
      </c>
      <c r="Q77" s="41">
        <v>3</v>
      </c>
      <c r="R77" s="43">
        <v>4</v>
      </c>
      <c r="S77" s="41">
        <v>1</v>
      </c>
      <c r="T77" s="41">
        <v>3</v>
      </c>
      <c r="U77" s="41">
        <v>2</v>
      </c>
      <c r="W77" s="41">
        <v>1</v>
      </c>
      <c r="X77" s="41">
        <v>2</v>
      </c>
      <c r="Y77" s="41">
        <v>1</v>
      </c>
      <c r="Z77" s="41">
        <v>2</v>
      </c>
      <c r="AA77" s="41">
        <v>1</v>
      </c>
      <c r="AB77" s="41">
        <v>3</v>
      </c>
      <c r="AC77" s="41">
        <v>1</v>
      </c>
      <c r="AD77" s="41">
        <v>1</v>
      </c>
      <c r="AE77" s="41">
        <v>1</v>
      </c>
      <c r="AF77" s="41">
        <v>2</v>
      </c>
      <c r="AG77" s="41">
        <v>1</v>
      </c>
      <c r="AH77" s="41">
        <v>1</v>
      </c>
      <c r="AI77" s="41">
        <v>1</v>
      </c>
      <c r="AJ77" s="41">
        <v>4</v>
      </c>
      <c r="AK77" s="41">
        <v>1</v>
      </c>
      <c r="AL77" s="41">
        <v>2</v>
      </c>
      <c r="AN77" s="41">
        <v>1</v>
      </c>
      <c r="AO77" s="41">
        <v>1</v>
      </c>
      <c r="AP77" s="41">
        <v>4</v>
      </c>
      <c r="AQ77" s="41">
        <v>1</v>
      </c>
      <c r="AR77" s="41">
        <v>1</v>
      </c>
      <c r="AS77" s="41">
        <v>8.34</v>
      </c>
      <c r="AU77" s="41">
        <v>3</v>
      </c>
      <c r="AV77" s="41">
        <v>0.8</v>
      </c>
      <c r="AW77" s="41">
        <v>0.5</v>
      </c>
      <c r="AX77" s="41">
        <v>0.34</v>
      </c>
      <c r="AY77" s="41">
        <v>2</v>
      </c>
      <c r="AZ77" s="41">
        <v>0.2</v>
      </c>
      <c r="BG77" s="41">
        <v>1</v>
      </c>
      <c r="BH77" s="41">
        <v>0.5</v>
      </c>
      <c r="BI77" s="44"/>
      <c r="BJ77" s="44">
        <f t="shared" si="27"/>
        <v>8.34</v>
      </c>
      <c r="BK77" s="38">
        <v>7.3</v>
      </c>
      <c r="BL77" s="38">
        <v>0.3</v>
      </c>
      <c r="BM77" s="38">
        <v>7</v>
      </c>
      <c r="BN77" s="38"/>
      <c r="BO77" s="38"/>
      <c r="BP77" s="38"/>
      <c r="BQ77" s="38"/>
      <c r="BR77" s="38"/>
      <c r="BS77" s="38"/>
      <c r="BT77" s="44">
        <f t="shared" si="1"/>
        <v>7.3</v>
      </c>
      <c r="BU77" s="41">
        <v>2</v>
      </c>
      <c r="BV77" s="41">
        <v>2</v>
      </c>
      <c r="BW77" s="41">
        <v>1</v>
      </c>
      <c r="BY77" s="38"/>
      <c r="BZ77" s="38"/>
      <c r="CA77" s="38"/>
      <c r="CB77" s="38"/>
      <c r="CC77" s="38"/>
      <c r="CD77" s="38"/>
      <c r="CE77" s="38">
        <v>1</v>
      </c>
      <c r="CF77" s="38">
        <v>1</v>
      </c>
      <c r="CG77" s="38"/>
      <c r="CH77" s="38"/>
      <c r="CI77" s="38"/>
      <c r="CJ77" s="38"/>
      <c r="CK77" s="38"/>
      <c r="CL77" s="38"/>
      <c r="CM77" s="38"/>
      <c r="CN77" s="38"/>
      <c r="CU77" s="41" t="s">
        <v>465</v>
      </c>
      <c r="CV77" s="60"/>
      <c r="DE77" s="38">
        <v>30</v>
      </c>
      <c r="DF77" s="38">
        <v>1</v>
      </c>
      <c r="DG77" s="38"/>
      <c r="DH77" s="38">
        <v>1</v>
      </c>
      <c r="DI77" s="38">
        <v>2</v>
      </c>
      <c r="DP77" s="41">
        <v>1</v>
      </c>
      <c r="DZ77" s="38">
        <v>1</v>
      </c>
      <c r="EA77" s="38"/>
      <c r="EB77" s="38">
        <v>1</v>
      </c>
      <c r="EI77" s="41">
        <v>1</v>
      </c>
      <c r="ES77" s="38"/>
      <c r="ET77" s="38"/>
      <c r="EU77" s="38"/>
      <c r="EY77" s="38"/>
      <c r="EZ77" s="38"/>
      <c r="FA77" s="38"/>
      <c r="FB77" s="38"/>
      <c r="FC77" s="38"/>
      <c r="FD77" s="38"/>
      <c r="FE77" s="38">
        <v>1</v>
      </c>
      <c r="FF77" s="38"/>
      <c r="FG77" s="38"/>
      <c r="FH77" s="38"/>
      <c r="FI77" s="38"/>
      <c r="FJ77" s="38"/>
      <c r="FK77" s="38"/>
      <c r="FL77" s="38"/>
      <c r="FM77" s="38"/>
      <c r="FN77" s="38"/>
      <c r="FO77" s="41">
        <v>1</v>
      </c>
      <c r="FP77" s="41">
        <v>1</v>
      </c>
      <c r="FQ77" s="41">
        <v>2</v>
      </c>
      <c r="FV77" s="41">
        <v>1</v>
      </c>
      <c r="FX77" s="41">
        <v>3</v>
      </c>
      <c r="FY77" s="41">
        <v>1</v>
      </c>
      <c r="FZ77" s="41">
        <v>2</v>
      </c>
      <c r="GB77" s="41">
        <v>3</v>
      </c>
      <c r="GC77" s="41">
        <v>3</v>
      </c>
      <c r="GD77" s="41">
        <v>1</v>
      </c>
      <c r="GI77" s="41">
        <v>3</v>
      </c>
      <c r="GJ77" s="41">
        <v>2</v>
      </c>
      <c r="GL77" s="41">
        <v>1</v>
      </c>
      <c r="GO77" s="41">
        <v>2</v>
      </c>
      <c r="HB77" s="41">
        <v>1</v>
      </c>
      <c r="HC77" s="41">
        <v>1</v>
      </c>
      <c r="HS77" s="41">
        <v>2</v>
      </c>
      <c r="HT77" s="41">
        <v>1</v>
      </c>
      <c r="HU77" s="41">
        <v>2</v>
      </c>
      <c r="HV77" s="41" t="s">
        <v>573</v>
      </c>
      <c r="HW77" s="41">
        <v>1</v>
      </c>
      <c r="HX77" s="41">
        <v>1</v>
      </c>
      <c r="HZ77" s="41">
        <v>1</v>
      </c>
      <c r="IA77" s="41">
        <v>1</v>
      </c>
      <c r="IB77" s="45"/>
      <c r="ID77" s="45"/>
      <c r="IE77" s="41">
        <v>1</v>
      </c>
      <c r="IF77" s="41">
        <v>1</v>
      </c>
      <c r="IH77" s="41">
        <v>2</v>
      </c>
    </row>
    <row r="78" spans="1:242" s="41" customFormat="1" ht="43.2">
      <c r="A78" s="54">
        <v>72</v>
      </c>
      <c r="B78" s="38"/>
      <c r="C78" s="39"/>
      <c r="D78" s="41" t="s">
        <v>467</v>
      </c>
      <c r="E78" s="38" t="s">
        <v>2030</v>
      </c>
      <c r="F78" s="38" t="s">
        <v>556</v>
      </c>
      <c r="G78" s="40"/>
      <c r="H78" s="40" t="s">
        <v>574</v>
      </c>
      <c r="I78" s="40" t="s">
        <v>575</v>
      </c>
      <c r="J78" s="41" t="s">
        <v>576</v>
      </c>
      <c r="K78" s="42">
        <v>80</v>
      </c>
      <c r="L78" s="41">
        <v>1</v>
      </c>
      <c r="M78" s="41">
        <v>3</v>
      </c>
      <c r="N78" s="41">
        <v>2</v>
      </c>
      <c r="O78" s="41">
        <v>1</v>
      </c>
      <c r="P78" s="41">
        <v>4</v>
      </c>
      <c r="Q78" s="41">
        <v>3</v>
      </c>
      <c r="R78" s="43">
        <v>1</v>
      </c>
      <c r="S78" s="41">
        <v>1</v>
      </c>
      <c r="T78" s="41">
        <v>3</v>
      </c>
      <c r="U78" s="41">
        <v>2</v>
      </c>
      <c r="W78" s="41">
        <v>1</v>
      </c>
      <c r="X78" s="41">
        <v>1</v>
      </c>
      <c r="Y78" s="41">
        <v>1</v>
      </c>
      <c r="Z78" s="41">
        <v>1</v>
      </c>
      <c r="AA78" s="41">
        <v>1</v>
      </c>
      <c r="AB78" s="41">
        <v>1</v>
      </c>
      <c r="AC78" s="41">
        <v>1</v>
      </c>
      <c r="AD78" s="41">
        <v>1</v>
      </c>
      <c r="AE78" s="41">
        <v>1</v>
      </c>
      <c r="AF78" s="41">
        <v>1</v>
      </c>
      <c r="AG78" s="41">
        <v>2</v>
      </c>
      <c r="AI78" s="41">
        <v>1</v>
      </c>
      <c r="AK78" s="41">
        <v>1</v>
      </c>
      <c r="AL78" s="41">
        <v>2</v>
      </c>
      <c r="AN78" s="41">
        <v>1</v>
      </c>
      <c r="AO78" s="41">
        <v>1</v>
      </c>
      <c r="AP78" s="41">
        <v>4</v>
      </c>
      <c r="AQ78" s="41">
        <v>1</v>
      </c>
      <c r="AR78" s="41">
        <v>1</v>
      </c>
      <c r="AS78" s="41">
        <f>SUM(AT78:BI78)</f>
        <v>5.14</v>
      </c>
      <c r="AU78" s="41">
        <v>2</v>
      </c>
      <c r="AV78" s="41">
        <v>0.5</v>
      </c>
      <c r="AW78" s="41">
        <v>0.1</v>
      </c>
      <c r="AX78" s="41">
        <v>0.34</v>
      </c>
      <c r="AY78" s="41">
        <v>0.6</v>
      </c>
      <c r="AZ78" s="41">
        <v>0.3</v>
      </c>
      <c r="BG78" s="41">
        <v>0.6</v>
      </c>
      <c r="BH78" s="41">
        <v>0.7</v>
      </c>
      <c r="BI78" s="44"/>
      <c r="BJ78" s="44">
        <f t="shared" si="27"/>
        <v>5.14</v>
      </c>
      <c r="BK78" s="38">
        <f>SUM(BL78:BS78)</f>
        <v>10.59</v>
      </c>
      <c r="BL78" s="38">
        <v>0.59</v>
      </c>
      <c r="BM78" s="38">
        <v>10</v>
      </c>
      <c r="BN78" s="38"/>
      <c r="BO78" s="38"/>
      <c r="BP78" s="38"/>
      <c r="BQ78" s="38"/>
      <c r="BR78" s="38"/>
      <c r="BS78" s="38"/>
      <c r="BT78" s="44">
        <f t="shared" si="1"/>
        <v>10.59</v>
      </c>
      <c r="BU78" s="41">
        <v>2</v>
      </c>
      <c r="BV78" s="41">
        <v>2</v>
      </c>
      <c r="BW78" s="41">
        <v>1</v>
      </c>
      <c r="BY78" s="38"/>
      <c r="BZ78" s="38"/>
      <c r="CA78" s="38"/>
      <c r="CB78" s="38"/>
      <c r="CC78" s="38"/>
      <c r="CD78" s="38"/>
      <c r="CE78" s="38">
        <v>1</v>
      </c>
      <c r="CF78" s="38">
        <v>1</v>
      </c>
      <c r="CG78" s="38"/>
      <c r="CH78" s="38"/>
      <c r="CI78" s="38"/>
      <c r="CJ78" s="38"/>
      <c r="CK78" s="38"/>
      <c r="CL78" s="38"/>
      <c r="CM78" s="38"/>
      <c r="CN78" s="38"/>
      <c r="CU78" s="41" t="s">
        <v>465</v>
      </c>
      <c r="CV78" s="60"/>
      <c r="DE78" s="38">
        <v>30</v>
      </c>
      <c r="DF78" s="38">
        <v>1</v>
      </c>
      <c r="DG78" s="38"/>
      <c r="DH78" s="38">
        <v>1</v>
      </c>
      <c r="DI78" s="38">
        <v>1</v>
      </c>
      <c r="DP78" s="41">
        <v>1</v>
      </c>
      <c r="DZ78" s="38">
        <v>2</v>
      </c>
      <c r="EA78" s="38"/>
      <c r="EB78" s="38">
        <v>1</v>
      </c>
      <c r="EI78" s="41">
        <v>1</v>
      </c>
      <c r="ES78" s="38"/>
      <c r="ET78" s="38"/>
      <c r="EU78" s="38"/>
      <c r="EY78" s="38"/>
      <c r="EZ78" s="38"/>
      <c r="FA78" s="38"/>
      <c r="FB78" s="38"/>
      <c r="FC78" s="38"/>
      <c r="FD78" s="38"/>
      <c r="FE78" s="38">
        <v>1</v>
      </c>
      <c r="FF78" s="38"/>
      <c r="FG78" s="38"/>
      <c r="FH78" s="38"/>
      <c r="FI78" s="38"/>
      <c r="FJ78" s="38"/>
      <c r="FK78" s="38"/>
      <c r="FL78" s="38"/>
      <c r="FM78" s="38"/>
      <c r="FN78" s="38"/>
      <c r="FO78" s="41">
        <v>1</v>
      </c>
      <c r="FP78" s="41">
        <v>1</v>
      </c>
      <c r="FV78" s="41">
        <v>1</v>
      </c>
      <c r="FX78" s="41">
        <v>3</v>
      </c>
      <c r="FY78" s="41">
        <v>1</v>
      </c>
      <c r="FZ78" s="41">
        <v>2</v>
      </c>
      <c r="GB78" s="41">
        <v>3</v>
      </c>
      <c r="GC78" s="41">
        <v>3</v>
      </c>
      <c r="GD78" s="41">
        <v>1</v>
      </c>
      <c r="GI78" s="41">
        <v>2</v>
      </c>
      <c r="GJ78" s="41">
        <v>2</v>
      </c>
      <c r="GL78" s="60"/>
      <c r="GO78" s="41">
        <v>2</v>
      </c>
      <c r="HB78" s="41">
        <v>1</v>
      </c>
      <c r="HS78" s="41">
        <v>2</v>
      </c>
      <c r="HT78" s="41">
        <v>1</v>
      </c>
      <c r="HU78" s="41" t="s">
        <v>577</v>
      </c>
      <c r="HV78" s="41" t="s">
        <v>569</v>
      </c>
      <c r="HW78" s="41">
        <v>1</v>
      </c>
      <c r="HX78" s="41">
        <v>1</v>
      </c>
      <c r="HZ78" s="41">
        <v>1</v>
      </c>
      <c r="IA78" s="41">
        <v>1</v>
      </c>
      <c r="IB78" s="45"/>
      <c r="ID78" s="45"/>
      <c r="IE78" s="41">
        <v>1</v>
      </c>
      <c r="IF78" s="41">
        <v>1</v>
      </c>
      <c r="IH78" s="41">
        <v>2</v>
      </c>
    </row>
    <row r="79" spans="1:242" s="41" customFormat="1" ht="43.2">
      <c r="A79" s="54">
        <v>73</v>
      </c>
      <c r="B79" s="38"/>
      <c r="C79" s="39"/>
      <c r="D79" s="41" t="s">
        <v>467</v>
      </c>
      <c r="E79" s="38" t="s">
        <v>2030</v>
      </c>
      <c r="F79" s="38" t="s">
        <v>556</v>
      </c>
      <c r="G79" s="40"/>
      <c r="H79" s="40" t="s">
        <v>578</v>
      </c>
      <c r="I79" s="40" t="s">
        <v>579</v>
      </c>
      <c r="J79" s="41" t="s">
        <v>580</v>
      </c>
      <c r="K79" s="42">
        <v>71</v>
      </c>
      <c r="L79" s="41">
        <v>1</v>
      </c>
      <c r="M79" s="41">
        <v>3</v>
      </c>
      <c r="N79" s="41">
        <v>2</v>
      </c>
      <c r="O79" s="41">
        <v>1</v>
      </c>
      <c r="P79" s="41">
        <v>6</v>
      </c>
      <c r="Q79" s="41">
        <v>3</v>
      </c>
      <c r="R79" s="43">
        <v>3</v>
      </c>
      <c r="S79" s="41">
        <v>1</v>
      </c>
      <c r="T79" s="41">
        <v>3</v>
      </c>
      <c r="U79" s="41">
        <v>2</v>
      </c>
      <c r="W79" s="41">
        <v>1</v>
      </c>
      <c r="X79" s="41">
        <v>1</v>
      </c>
      <c r="Y79" s="41">
        <v>1</v>
      </c>
      <c r="Z79" s="41">
        <v>1</v>
      </c>
      <c r="AA79" s="41">
        <v>2</v>
      </c>
      <c r="AC79" s="41">
        <v>1</v>
      </c>
      <c r="AD79" s="41">
        <v>1</v>
      </c>
      <c r="AE79" s="41">
        <v>1</v>
      </c>
      <c r="AF79" s="41">
        <v>1</v>
      </c>
      <c r="AG79" s="41">
        <v>2</v>
      </c>
      <c r="AI79" s="41">
        <v>1</v>
      </c>
      <c r="AJ79" s="41">
        <v>5</v>
      </c>
      <c r="AK79" s="41">
        <v>1</v>
      </c>
      <c r="AL79" s="41">
        <v>2</v>
      </c>
      <c r="AN79" s="41">
        <v>1</v>
      </c>
      <c r="AO79" s="41">
        <v>1</v>
      </c>
      <c r="AP79" s="41">
        <v>5</v>
      </c>
      <c r="AQ79" s="41">
        <v>1</v>
      </c>
      <c r="AR79" s="41">
        <v>1</v>
      </c>
      <c r="AS79" s="41">
        <f t="shared" ref="AS79:AS86" si="28">SUM(AT79:BI79)</f>
        <v>7.8999999999999986</v>
      </c>
      <c r="AU79" s="41">
        <v>5</v>
      </c>
      <c r="AV79" s="41">
        <v>0.3</v>
      </c>
      <c r="AW79" s="41">
        <v>0.1</v>
      </c>
      <c r="AX79" s="41">
        <v>0.3</v>
      </c>
      <c r="AY79" s="41">
        <v>0.6</v>
      </c>
      <c r="AZ79" s="41">
        <v>0.2</v>
      </c>
      <c r="BG79" s="41">
        <v>0.8</v>
      </c>
      <c r="BH79" s="41">
        <v>0.6</v>
      </c>
      <c r="BI79" s="44"/>
      <c r="BJ79" s="44">
        <f t="shared" si="27"/>
        <v>7.8999999999999986</v>
      </c>
      <c r="BK79" s="38">
        <f t="shared" ref="BK79:BK89" si="29">SUM(BL79:BS79)</f>
        <v>15.67</v>
      </c>
      <c r="BL79" s="38">
        <v>0.67</v>
      </c>
      <c r="BM79" s="38">
        <v>15</v>
      </c>
      <c r="BN79" s="38"/>
      <c r="BO79" s="38"/>
      <c r="BP79" s="38"/>
      <c r="BQ79" s="38"/>
      <c r="BR79" s="38"/>
      <c r="BS79" s="38"/>
      <c r="BT79" s="44">
        <f t="shared" ref="BT79:BT83" si="30">SUM(BL79:BS79)</f>
        <v>15.67</v>
      </c>
      <c r="BU79" s="41">
        <v>2</v>
      </c>
      <c r="BV79" s="41">
        <v>2</v>
      </c>
      <c r="BW79" s="41">
        <v>1</v>
      </c>
      <c r="BY79" s="38"/>
      <c r="BZ79" s="38"/>
      <c r="CA79" s="38"/>
      <c r="CB79" s="38"/>
      <c r="CC79" s="38"/>
      <c r="CD79" s="38"/>
      <c r="CE79" s="38">
        <v>1</v>
      </c>
      <c r="CF79" s="38">
        <v>1</v>
      </c>
      <c r="CG79" s="38"/>
      <c r="CH79" s="38"/>
      <c r="CI79" s="38"/>
      <c r="CJ79" s="38"/>
      <c r="CK79" s="38"/>
      <c r="CL79" s="38"/>
      <c r="CM79" s="38"/>
      <c r="CN79" s="38"/>
      <c r="CU79" s="41" t="s">
        <v>465</v>
      </c>
      <c r="CV79" s="60"/>
      <c r="DE79" s="38">
        <v>40</v>
      </c>
      <c r="DF79" s="38">
        <v>1</v>
      </c>
      <c r="DG79" s="38"/>
      <c r="DH79" s="38">
        <v>1</v>
      </c>
      <c r="DI79" s="38">
        <v>2</v>
      </c>
      <c r="DP79" s="41">
        <v>1</v>
      </c>
      <c r="DZ79" s="38">
        <v>2</v>
      </c>
      <c r="EA79" s="38"/>
      <c r="EB79" s="38">
        <v>1</v>
      </c>
      <c r="EI79" s="41">
        <v>1</v>
      </c>
      <c r="ES79" s="38"/>
      <c r="ET79" s="38"/>
      <c r="EU79" s="38"/>
      <c r="EY79" s="38"/>
      <c r="EZ79" s="38"/>
      <c r="FA79" s="38"/>
      <c r="FB79" s="38"/>
      <c r="FC79" s="38"/>
      <c r="FD79" s="38"/>
      <c r="FE79" s="38">
        <v>1</v>
      </c>
      <c r="FF79" s="38"/>
      <c r="FG79" s="38"/>
      <c r="FH79" s="38"/>
      <c r="FI79" s="38"/>
      <c r="FJ79" s="38"/>
      <c r="FK79" s="38"/>
      <c r="FL79" s="38"/>
      <c r="FM79" s="38"/>
      <c r="FN79" s="38"/>
      <c r="FO79" s="41">
        <v>1</v>
      </c>
      <c r="FP79" s="41">
        <v>1</v>
      </c>
      <c r="FQ79" s="41">
        <v>1</v>
      </c>
      <c r="FR79" s="41">
        <v>1</v>
      </c>
      <c r="FS79" s="41">
        <v>4</v>
      </c>
      <c r="FT79" s="41">
        <v>1</v>
      </c>
      <c r="FU79" s="41">
        <v>3</v>
      </c>
      <c r="FV79" s="41">
        <v>1</v>
      </c>
      <c r="FX79" s="41">
        <v>3</v>
      </c>
      <c r="FY79" s="41">
        <v>1</v>
      </c>
      <c r="FZ79" s="41">
        <v>2</v>
      </c>
      <c r="GB79" s="41">
        <v>3</v>
      </c>
      <c r="GC79" s="41">
        <v>3</v>
      </c>
      <c r="GD79" s="41">
        <v>1</v>
      </c>
      <c r="GI79" s="41">
        <v>3</v>
      </c>
      <c r="GJ79" s="41">
        <v>2</v>
      </c>
      <c r="GL79" s="60"/>
      <c r="GO79" s="41">
        <v>2</v>
      </c>
      <c r="HB79" s="41">
        <v>1</v>
      </c>
      <c r="HS79" s="41">
        <v>2</v>
      </c>
      <c r="HT79" s="41">
        <v>1</v>
      </c>
      <c r="HU79" s="41">
        <v>5</v>
      </c>
      <c r="HV79" s="41" t="s">
        <v>581</v>
      </c>
      <c r="HW79" s="41">
        <v>1</v>
      </c>
      <c r="HX79" s="41">
        <v>1</v>
      </c>
      <c r="HZ79" s="41">
        <v>1</v>
      </c>
      <c r="IA79" s="41">
        <v>1</v>
      </c>
      <c r="IB79" s="45"/>
      <c r="ID79" s="45"/>
      <c r="IE79" s="41">
        <v>1</v>
      </c>
      <c r="IF79" s="41">
        <v>1</v>
      </c>
      <c r="IH79" s="41">
        <v>2</v>
      </c>
    </row>
    <row r="80" spans="1:242" s="41" customFormat="1" ht="43.2">
      <c r="A80" s="54">
        <v>74</v>
      </c>
      <c r="B80" s="38"/>
      <c r="C80" s="39"/>
      <c r="D80" s="41" t="s">
        <v>467</v>
      </c>
      <c r="E80" s="38" t="s">
        <v>2030</v>
      </c>
      <c r="F80" s="38" t="s">
        <v>556</v>
      </c>
      <c r="G80" s="40"/>
      <c r="H80" s="40" t="s">
        <v>582</v>
      </c>
      <c r="I80" s="40" t="s">
        <v>583</v>
      </c>
      <c r="J80" s="41" t="s">
        <v>584</v>
      </c>
      <c r="K80" s="42">
        <v>33</v>
      </c>
      <c r="L80" s="41">
        <v>1</v>
      </c>
      <c r="M80" s="41">
        <v>3</v>
      </c>
      <c r="N80" s="41">
        <v>2</v>
      </c>
      <c r="O80" s="41">
        <v>1</v>
      </c>
      <c r="P80" s="41">
        <v>5</v>
      </c>
      <c r="Q80" s="41">
        <v>2</v>
      </c>
      <c r="R80" s="43">
        <v>3</v>
      </c>
      <c r="S80" s="41">
        <v>1</v>
      </c>
      <c r="T80" s="41">
        <v>2</v>
      </c>
      <c r="U80" s="41">
        <v>2</v>
      </c>
      <c r="W80" s="41">
        <v>1</v>
      </c>
      <c r="X80" s="41">
        <v>1</v>
      </c>
      <c r="Y80" s="41">
        <v>1</v>
      </c>
      <c r="Z80" s="41">
        <v>1</v>
      </c>
      <c r="AA80" s="41">
        <v>1</v>
      </c>
      <c r="AB80" s="41">
        <v>1</v>
      </c>
      <c r="AC80" s="41">
        <v>1</v>
      </c>
      <c r="AD80" s="41">
        <v>1</v>
      </c>
      <c r="AE80" s="41">
        <v>1</v>
      </c>
      <c r="AF80" s="41">
        <v>1</v>
      </c>
      <c r="AG80" s="41">
        <v>2</v>
      </c>
      <c r="AI80" s="41">
        <v>1</v>
      </c>
      <c r="AJ80" s="41">
        <v>3</v>
      </c>
      <c r="AK80" s="41">
        <v>1</v>
      </c>
      <c r="AL80" s="41">
        <v>2</v>
      </c>
      <c r="AN80" s="41">
        <v>1</v>
      </c>
      <c r="AO80" s="41">
        <v>1</v>
      </c>
      <c r="AP80" s="41">
        <v>4</v>
      </c>
      <c r="AQ80" s="41">
        <v>1</v>
      </c>
      <c r="AR80" s="41">
        <v>1</v>
      </c>
      <c r="AS80" s="41">
        <f t="shared" si="28"/>
        <v>7.2099999999999982</v>
      </c>
      <c r="AU80" s="41">
        <v>4</v>
      </c>
      <c r="AV80" s="41">
        <v>0.3</v>
      </c>
      <c r="AW80" s="41">
        <v>0.05</v>
      </c>
      <c r="AX80" s="41">
        <v>0.34</v>
      </c>
      <c r="AY80" s="41">
        <v>0.8</v>
      </c>
      <c r="AZ80" s="41">
        <v>0.3</v>
      </c>
      <c r="BD80" s="41">
        <v>0.02</v>
      </c>
      <c r="BG80" s="41">
        <v>0.8</v>
      </c>
      <c r="BH80" s="41">
        <v>0.6</v>
      </c>
      <c r="BI80" s="44"/>
      <c r="BJ80" s="44">
        <f t="shared" si="27"/>
        <v>7.2099999999999982</v>
      </c>
      <c r="BK80" s="38">
        <f t="shared" si="29"/>
        <v>20.420000000000002</v>
      </c>
      <c r="BL80" s="38">
        <v>0.42</v>
      </c>
      <c r="BM80" s="38">
        <v>20</v>
      </c>
      <c r="BN80" s="38"/>
      <c r="BO80" s="38"/>
      <c r="BP80" s="38"/>
      <c r="BQ80" s="38"/>
      <c r="BR80" s="38"/>
      <c r="BS80" s="38"/>
      <c r="BT80" s="44">
        <f t="shared" si="30"/>
        <v>20.420000000000002</v>
      </c>
      <c r="BU80" s="41">
        <v>2</v>
      </c>
      <c r="BV80" s="41">
        <v>2</v>
      </c>
      <c r="BW80" s="41">
        <v>1</v>
      </c>
      <c r="BY80" s="38"/>
      <c r="BZ80" s="38"/>
      <c r="CA80" s="38"/>
      <c r="CB80" s="38"/>
      <c r="CC80" s="38"/>
      <c r="CD80" s="38"/>
      <c r="CE80" s="38">
        <v>1</v>
      </c>
      <c r="CF80" s="38">
        <v>1</v>
      </c>
      <c r="CG80" s="38"/>
      <c r="CH80" s="38"/>
      <c r="CI80" s="38"/>
      <c r="CJ80" s="38"/>
      <c r="CK80" s="38"/>
      <c r="CL80" s="38"/>
      <c r="CM80" s="38"/>
      <c r="CN80" s="38"/>
      <c r="CU80" s="41" t="s">
        <v>465</v>
      </c>
      <c r="CV80" s="60"/>
      <c r="DE80" s="38">
        <v>30</v>
      </c>
      <c r="DF80" s="38">
        <v>1</v>
      </c>
      <c r="DG80" s="38"/>
      <c r="DH80" s="38">
        <v>1</v>
      </c>
      <c r="DI80" s="38">
        <v>1</v>
      </c>
      <c r="DP80" s="41">
        <v>1</v>
      </c>
      <c r="DZ80" s="38">
        <v>2</v>
      </c>
      <c r="EA80" s="38"/>
      <c r="EB80" s="38">
        <v>1</v>
      </c>
      <c r="EI80" s="41">
        <v>1</v>
      </c>
      <c r="ES80" s="38"/>
      <c r="ET80" s="38"/>
      <c r="EU80" s="38"/>
      <c r="EY80" s="38"/>
      <c r="EZ80" s="38"/>
      <c r="FA80" s="38"/>
      <c r="FB80" s="38"/>
      <c r="FC80" s="38"/>
      <c r="FD80" s="38"/>
      <c r="FE80" s="38">
        <v>1</v>
      </c>
      <c r="FF80" s="38"/>
      <c r="FG80" s="38"/>
      <c r="FH80" s="38"/>
      <c r="FI80" s="38"/>
      <c r="FJ80" s="38"/>
      <c r="FK80" s="38"/>
      <c r="FL80" s="38"/>
      <c r="FM80" s="38"/>
      <c r="FN80" s="38"/>
      <c r="FO80" s="41">
        <v>1</v>
      </c>
      <c r="FP80" s="41">
        <v>1</v>
      </c>
      <c r="FQ80" s="41">
        <v>1</v>
      </c>
      <c r="FR80" s="41">
        <v>1</v>
      </c>
      <c r="FS80" s="41">
        <v>4</v>
      </c>
      <c r="FT80" s="41">
        <v>1</v>
      </c>
      <c r="FU80" s="41">
        <v>3</v>
      </c>
      <c r="FV80" s="41">
        <v>1</v>
      </c>
      <c r="FX80" s="41">
        <v>3</v>
      </c>
      <c r="FY80" s="41">
        <v>1</v>
      </c>
      <c r="FZ80" s="41">
        <v>2</v>
      </c>
      <c r="GB80" s="41">
        <v>3</v>
      </c>
      <c r="GC80" s="41">
        <v>3</v>
      </c>
      <c r="GD80" s="41">
        <v>1</v>
      </c>
      <c r="GI80" s="41">
        <v>2</v>
      </c>
      <c r="GJ80" s="41">
        <v>1</v>
      </c>
      <c r="GL80" s="60"/>
      <c r="GO80" s="41">
        <v>2</v>
      </c>
      <c r="HA80" s="41">
        <v>1</v>
      </c>
      <c r="HB80" s="41">
        <v>1</v>
      </c>
      <c r="HS80" s="41">
        <v>2</v>
      </c>
      <c r="HU80" s="41" t="s">
        <v>585</v>
      </c>
      <c r="HV80" s="41" t="s">
        <v>569</v>
      </c>
      <c r="HW80" s="41">
        <v>1</v>
      </c>
      <c r="HX80" s="41">
        <v>1</v>
      </c>
      <c r="HZ80" s="41">
        <v>1</v>
      </c>
      <c r="IA80" s="41">
        <v>1</v>
      </c>
      <c r="IB80" s="45"/>
      <c r="ID80" s="45"/>
      <c r="IE80" s="41">
        <v>1</v>
      </c>
      <c r="IF80" s="41">
        <v>1</v>
      </c>
      <c r="IH80" s="41">
        <v>2</v>
      </c>
    </row>
    <row r="81" spans="1:242" s="41" customFormat="1" ht="43.2">
      <c r="A81" s="54">
        <v>75</v>
      </c>
      <c r="B81" s="38"/>
      <c r="C81" s="39"/>
      <c r="D81" s="41" t="s">
        <v>467</v>
      </c>
      <c r="E81" s="38" t="s">
        <v>2030</v>
      </c>
      <c r="F81" s="38" t="s">
        <v>556</v>
      </c>
      <c r="G81" s="40"/>
      <c r="H81" s="40" t="s">
        <v>586</v>
      </c>
      <c r="I81" s="40" t="s">
        <v>587</v>
      </c>
      <c r="J81" s="41" t="s">
        <v>588</v>
      </c>
      <c r="K81" s="42">
        <v>42</v>
      </c>
      <c r="L81" s="41">
        <v>2</v>
      </c>
      <c r="M81" s="41">
        <v>3</v>
      </c>
      <c r="N81" s="41">
        <v>2</v>
      </c>
      <c r="O81" s="41">
        <v>2</v>
      </c>
      <c r="P81" s="41">
        <v>4</v>
      </c>
      <c r="Q81" s="41">
        <v>2</v>
      </c>
      <c r="R81" s="43">
        <v>2</v>
      </c>
      <c r="S81" s="41">
        <v>1</v>
      </c>
      <c r="T81" s="41">
        <v>3</v>
      </c>
      <c r="W81" s="41">
        <v>1</v>
      </c>
      <c r="X81" s="41">
        <v>1</v>
      </c>
      <c r="Y81" s="41">
        <v>1</v>
      </c>
      <c r="Z81" s="41">
        <v>1</v>
      </c>
      <c r="AA81" s="41">
        <v>1</v>
      </c>
      <c r="AB81" s="41">
        <v>1</v>
      </c>
      <c r="AC81" s="41">
        <v>1</v>
      </c>
      <c r="AD81" s="41">
        <v>1</v>
      </c>
      <c r="AE81" s="41">
        <v>1</v>
      </c>
      <c r="AF81" s="41">
        <v>1</v>
      </c>
      <c r="AG81" s="41">
        <v>1</v>
      </c>
      <c r="AH81" s="41">
        <v>1</v>
      </c>
      <c r="AI81" s="41">
        <v>1</v>
      </c>
      <c r="AJ81" s="41">
        <v>3</v>
      </c>
      <c r="AK81" s="41">
        <v>1</v>
      </c>
      <c r="AL81" s="41">
        <v>2</v>
      </c>
      <c r="AN81" s="41">
        <v>1</v>
      </c>
      <c r="AO81" s="41">
        <v>1</v>
      </c>
      <c r="AP81" s="41">
        <v>5</v>
      </c>
      <c r="AQ81" s="41">
        <v>1</v>
      </c>
      <c r="AR81" s="41">
        <v>1</v>
      </c>
      <c r="AS81" s="41">
        <f t="shared" si="28"/>
        <v>8.34</v>
      </c>
      <c r="AU81" s="41">
        <v>3</v>
      </c>
      <c r="AV81" s="41">
        <v>0.8</v>
      </c>
      <c r="AW81" s="41">
        <v>0.5</v>
      </c>
      <c r="AX81" s="41">
        <v>0.34</v>
      </c>
      <c r="AY81" s="41">
        <v>2</v>
      </c>
      <c r="AZ81" s="41">
        <v>0.2</v>
      </c>
      <c r="BG81" s="41">
        <v>1</v>
      </c>
      <c r="BH81" s="41">
        <v>0.5</v>
      </c>
      <c r="BI81" s="44"/>
      <c r="BJ81" s="44">
        <f t="shared" si="27"/>
        <v>8.34</v>
      </c>
      <c r="BK81" s="38">
        <f t="shared" si="29"/>
        <v>10.42</v>
      </c>
      <c r="BL81" s="38">
        <v>0.42</v>
      </c>
      <c r="BM81" s="38">
        <v>10</v>
      </c>
      <c r="BN81" s="38"/>
      <c r="BO81" s="38"/>
      <c r="BP81" s="38"/>
      <c r="BQ81" s="38"/>
      <c r="BR81" s="38"/>
      <c r="BS81" s="38"/>
      <c r="BT81" s="44">
        <f t="shared" si="30"/>
        <v>10.42</v>
      </c>
      <c r="BU81" s="41">
        <v>2</v>
      </c>
      <c r="BV81" s="41">
        <v>2</v>
      </c>
      <c r="BW81" s="41">
        <v>1</v>
      </c>
      <c r="BY81" s="38"/>
      <c r="BZ81" s="38"/>
      <c r="CA81" s="38"/>
      <c r="CB81" s="38"/>
      <c r="CC81" s="38"/>
      <c r="CD81" s="38"/>
      <c r="CE81" s="38">
        <v>1</v>
      </c>
      <c r="CF81" s="38">
        <v>1</v>
      </c>
      <c r="CG81" s="38"/>
      <c r="CH81" s="38"/>
      <c r="CI81" s="38"/>
      <c r="CJ81" s="38"/>
      <c r="CK81" s="38"/>
      <c r="CL81" s="38"/>
      <c r="CM81" s="38"/>
      <c r="CN81" s="38"/>
      <c r="CU81" s="41" t="s">
        <v>465</v>
      </c>
      <c r="CV81" s="60"/>
      <c r="DE81" s="38">
        <v>30</v>
      </c>
      <c r="DF81" s="38">
        <v>1</v>
      </c>
      <c r="DG81" s="38"/>
      <c r="DH81" s="38">
        <v>1</v>
      </c>
      <c r="DI81" s="38">
        <v>1</v>
      </c>
      <c r="DP81" s="41">
        <v>1</v>
      </c>
      <c r="DZ81" s="38">
        <v>2</v>
      </c>
      <c r="EA81" s="38"/>
      <c r="EB81" s="38">
        <v>1</v>
      </c>
      <c r="EI81" s="41">
        <v>1</v>
      </c>
      <c r="ES81" s="38"/>
      <c r="ET81" s="38"/>
      <c r="EU81" s="38"/>
      <c r="EY81" s="38"/>
      <c r="EZ81" s="38"/>
      <c r="FA81" s="38"/>
      <c r="FB81" s="38"/>
      <c r="FC81" s="38"/>
      <c r="FD81" s="38"/>
      <c r="FE81" s="38">
        <v>1</v>
      </c>
      <c r="FF81" s="38"/>
      <c r="FG81" s="38"/>
      <c r="FH81" s="38"/>
      <c r="FI81" s="38"/>
      <c r="FJ81" s="38"/>
      <c r="FK81" s="38"/>
      <c r="FL81" s="38"/>
      <c r="FM81" s="38"/>
      <c r="FN81" s="38"/>
      <c r="FO81" s="41">
        <v>1</v>
      </c>
      <c r="FP81" s="41">
        <v>1</v>
      </c>
      <c r="FQ81" s="41">
        <v>1</v>
      </c>
      <c r="FR81" s="41">
        <v>1</v>
      </c>
      <c r="FS81" s="41">
        <v>4</v>
      </c>
      <c r="FT81" s="41">
        <v>1</v>
      </c>
      <c r="FU81" s="41">
        <v>3</v>
      </c>
      <c r="FV81" s="41">
        <v>1</v>
      </c>
      <c r="FX81" s="41">
        <v>3</v>
      </c>
      <c r="FY81" s="41">
        <v>1</v>
      </c>
      <c r="FZ81" s="41">
        <v>2</v>
      </c>
      <c r="GB81" s="41">
        <v>3</v>
      </c>
      <c r="GC81" s="41">
        <v>3</v>
      </c>
      <c r="GD81" s="41">
        <v>1</v>
      </c>
      <c r="GI81" s="41">
        <v>2</v>
      </c>
      <c r="GJ81" s="41">
        <v>2</v>
      </c>
      <c r="GL81" s="60"/>
      <c r="GO81" s="41">
        <v>2</v>
      </c>
      <c r="HB81" s="41">
        <v>1</v>
      </c>
      <c r="HC81" s="41">
        <v>1</v>
      </c>
      <c r="HS81" s="41">
        <v>2</v>
      </c>
      <c r="HT81" s="41">
        <v>1</v>
      </c>
      <c r="HU81" s="41">
        <v>5</v>
      </c>
      <c r="HV81" s="41">
        <v>6</v>
      </c>
      <c r="HW81" s="41">
        <v>1</v>
      </c>
      <c r="HX81" s="41">
        <v>1</v>
      </c>
      <c r="HZ81" s="41">
        <v>1</v>
      </c>
      <c r="IA81" s="45">
        <v>1</v>
      </c>
      <c r="IB81" s="45"/>
      <c r="ID81" s="45"/>
      <c r="IE81" s="41">
        <v>1</v>
      </c>
      <c r="IF81" s="41">
        <v>1</v>
      </c>
      <c r="IH81" s="41">
        <v>2</v>
      </c>
    </row>
    <row r="82" spans="1:242" s="41" customFormat="1" ht="43.2">
      <c r="A82" s="54">
        <v>76</v>
      </c>
      <c r="B82" s="38"/>
      <c r="C82" s="39"/>
      <c r="D82" s="41" t="s">
        <v>467</v>
      </c>
      <c r="E82" s="38" t="s">
        <v>2030</v>
      </c>
      <c r="F82" s="38" t="s">
        <v>556</v>
      </c>
      <c r="G82" s="40"/>
      <c r="H82" s="40" t="s">
        <v>589</v>
      </c>
      <c r="I82" s="40" t="s">
        <v>590</v>
      </c>
      <c r="J82" s="41" t="s">
        <v>591</v>
      </c>
      <c r="K82" s="42">
        <v>54</v>
      </c>
      <c r="L82" s="41">
        <v>1</v>
      </c>
      <c r="M82" s="60"/>
      <c r="N82" s="41">
        <v>2</v>
      </c>
      <c r="O82" s="60"/>
      <c r="P82" s="41">
        <v>5</v>
      </c>
      <c r="Q82" s="41">
        <v>3</v>
      </c>
      <c r="R82" s="43">
        <v>2</v>
      </c>
      <c r="S82" s="41">
        <v>1</v>
      </c>
      <c r="T82" s="41">
        <v>3</v>
      </c>
      <c r="U82" s="41">
        <v>2</v>
      </c>
      <c r="W82" s="41">
        <v>1</v>
      </c>
      <c r="X82" s="41">
        <v>1</v>
      </c>
      <c r="Y82" s="41">
        <v>1</v>
      </c>
      <c r="Z82" s="41">
        <v>1</v>
      </c>
      <c r="AA82" s="41">
        <v>2</v>
      </c>
      <c r="AC82" s="41">
        <v>1</v>
      </c>
      <c r="AD82" s="41">
        <v>1</v>
      </c>
      <c r="AE82" s="41">
        <v>1</v>
      </c>
      <c r="AF82" s="41">
        <v>1</v>
      </c>
      <c r="AG82" s="41">
        <v>2</v>
      </c>
      <c r="AI82" s="41">
        <v>1</v>
      </c>
      <c r="AJ82" s="41">
        <v>4</v>
      </c>
      <c r="AK82" s="41">
        <v>1</v>
      </c>
      <c r="AL82" s="41">
        <v>2</v>
      </c>
      <c r="AN82" s="41">
        <v>1</v>
      </c>
      <c r="AO82" s="41">
        <v>1</v>
      </c>
      <c r="AP82" s="41">
        <v>4</v>
      </c>
      <c r="AQ82" s="41">
        <v>1</v>
      </c>
      <c r="AR82" s="41">
        <v>1</v>
      </c>
      <c r="AS82" s="41">
        <f t="shared" si="28"/>
        <v>8.2199999999999989</v>
      </c>
      <c r="AU82" s="41">
        <v>5</v>
      </c>
      <c r="AV82" s="41">
        <v>0.3</v>
      </c>
      <c r="AW82" s="41">
        <v>0.2</v>
      </c>
      <c r="AX82" s="41">
        <v>0.5</v>
      </c>
      <c r="AY82" s="41">
        <v>0.8</v>
      </c>
      <c r="AZ82" s="41">
        <v>0.2</v>
      </c>
      <c r="BD82" s="41">
        <v>0.02</v>
      </c>
      <c r="BG82" s="41">
        <v>0.7</v>
      </c>
      <c r="BH82" s="41">
        <v>0.5</v>
      </c>
      <c r="BI82" s="44"/>
      <c r="BJ82" s="44">
        <f t="shared" si="27"/>
        <v>8.2199999999999989</v>
      </c>
      <c r="BK82" s="38">
        <f t="shared" si="29"/>
        <v>15.58</v>
      </c>
      <c r="BL82" s="38">
        <v>0.57999999999999996</v>
      </c>
      <c r="BM82" s="38">
        <v>15</v>
      </c>
      <c r="BN82" s="38"/>
      <c r="BO82" s="38"/>
      <c r="BP82" s="38"/>
      <c r="BQ82" s="38"/>
      <c r="BR82" s="38"/>
      <c r="BS82" s="38"/>
      <c r="BT82" s="44">
        <f t="shared" si="30"/>
        <v>15.58</v>
      </c>
      <c r="BU82" s="41">
        <v>2</v>
      </c>
      <c r="BV82" s="41">
        <v>2</v>
      </c>
      <c r="BW82" s="41">
        <v>1</v>
      </c>
      <c r="BY82" s="38"/>
      <c r="BZ82" s="38"/>
      <c r="CA82" s="38"/>
      <c r="CB82" s="38"/>
      <c r="CC82" s="38"/>
      <c r="CD82" s="38"/>
      <c r="CE82" s="38">
        <v>1</v>
      </c>
      <c r="CF82" s="38">
        <v>1</v>
      </c>
      <c r="CG82" s="38"/>
      <c r="CH82" s="38"/>
      <c r="CI82" s="38"/>
      <c r="CJ82" s="38"/>
      <c r="CK82" s="38"/>
      <c r="CL82" s="38"/>
      <c r="CM82" s="38"/>
      <c r="CN82" s="38"/>
      <c r="CU82" s="41" t="s">
        <v>465</v>
      </c>
      <c r="CV82" s="60"/>
      <c r="DE82" s="38">
        <v>40</v>
      </c>
      <c r="DF82" s="38">
        <v>1</v>
      </c>
      <c r="DG82" s="38"/>
      <c r="DH82" s="38">
        <v>1</v>
      </c>
      <c r="DI82" s="38">
        <v>1</v>
      </c>
      <c r="DP82" s="41">
        <v>1</v>
      </c>
      <c r="DZ82" s="38">
        <v>2</v>
      </c>
      <c r="EA82" s="38"/>
      <c r="EB82" s="38">
        <v>1</v>
      </c>
      <c r="EI82" s="41">
        <v>1</v>
      </c>
      <c r="ES82" s="38"/>
      <c r="ET82" s="38"/>
      <c r="EU82" s="38"/>
      <c r="EY82" s="38"/>
      <c r="EZ82" s="38"/>
      <c r="FA82" s="38"/>
      <c r="FB82" s="38"/>
      <c r="FC82" s="38"/>
      <c r="FD82" s="38"/>
      <c r="FE82" s="38">
        <v>1</v>
      </c>
      <c r="FF82" s="38"/>
      <c r="FG82" s="38"/>
      <c r="FH82" s="38"/>
      <c r="FI82" s="38"/>
      <c r="FJ82" s="38"/>
      <c r="FK82" s="38"/>
      <c r="FL82" s="38"/>
      <c r="FM82" s="38"/>
      <c r="FN82" s="38"/>
      <c r="FO82" s="41">
        <v>1</v>
      </c>
      <c r="FP82" s="41">
        <v>1</v>
      </c>
      <c r="FQ82" s="41">
        <v>1</v>
      </c>
      <c r="FR82" s="41">
        <v>1</v>
      </c>
      <c r="FS82" s="41">
        <v>4</v>
      </c>
      <c r="FT82" s="41">
        <v>1</v>
      </c>
      <c r="FU82" s="41">
        <v>3</v>
      </c>
      <c r="FV82" s="41">
        <v>1</v>
      </c>
      <c r="FX82" s="41">
        <v>3</v>
      </c>
      <c r="FY82" s="41">
        <v>1</v>
      </c>
      <c r="FZ82" s="41">
        <v>2</v>
      </c>
      <c r="GB82" s="41">
        <v>3</v>
      </c>
      <c r="GC82" s="41">
        <v>3</v>
      </c>
      <c r="GD82" s="41">
        <v>1</v>
      </c>
      <c r="GI82" s="41">
        <v>2</v>
      </c>
      <c r="GJ82" s="41">
        <v>2</v>
      </c>
      <c r="GL82" s="60"/>
      <c r="GO82" s="41">
        <v>2</v>
      </c>
      <c r="HB82" s="41">
        <v>1</v>
      </c>
      <c r="HT82" s="41">
        <v>1</v>
      </c>
      <c r="HU82" s="41" t="s">
        <v>585</v>
      </c>
      <c r="HV82" s="41" t="s">
        <v>592</v>
      </c>
      <c r="HW82" s="41">
        <v>1</v>
      </c>
      <c r="HX82" s="41">
        <v>1</v>
      </c>
      <c r="HZ82" s="41">
        <v>1</v>
      </c>
      <c r="IA82" s="41">
        <v>1</v>
      </c>
      <c r="IB82" s="45"/>
      <c r="ID82" s="45"/>
      <c r="IE82" s="41">
        <v>1</v>
      </c>
      <c r="IF82" s="41">
        <v>1</v>
      </c>
      <c r="IH82" s="41">
        <v>2</v>
      </c>
    </row>
    <row r="83" spans="1:242" s="41" customFormat="1" ht="43.2">
      <c r="A83" s="54">
        <v>77</v>
      </c>
      <c r="B83" s="38"/>
      <c r="C83" s="39"/>
      <c r="D83" s="41" t="s">
        <v>467</v>
      </c>
      <c r="E83" s="38" t="s">
        <v>2030</v>
      </c>
      <c r="F83" s="38" t="s">
        <v>556</v>
      </c>
      <c r="G83" s="40"/>
      <c r="H83" s="40" t="s">
        <v>593</v>
      </c>
      <c r="I83" s="40" t="s">
        <v>594</v>
      </c>
      <c r="J83" s="41" t="s">
        <v>595</v>
      </c>
      <c r="K83" s="42">
        <v>40</v>
      </c>
      <c r="L83" s="41">
        <v>2</v>
      </c>
      <c r="M83" s="41">
        <v>6</v>
      </c>
      <c r="N83" s="41">
        <v>2</v>
      </c>
      <c r="O83" s="41">
        <v>2</v>
      </c>
      <c r="P83" s="41">
        <v>5</v>
      </c>
      <c r="Q83" s="41">
        <v>2</v>
      </c>
      <c r="R83" s="43">
        <v>3</v>
      </c>
      <c r="S83" s="41">
        <v>1</v>
      </c>
      <c r="T83" s="41">
        <v>2</v>
      </c>
      <c r="U83" s="41">
        <v>1</v>
      </c>
      <c r="V83" s="41">
        <v>1</v>
      </c>
      <c r="W83" s="41">
        <v>1</v>
      </c>
      <c r="X83" s="41">
        <v>1</v>
      </c>
      <c r="Y83" s="41">
        <v>1</v>
      </c>
      <c r="Z83" s="41">
        <v>1</v>
      </c>
      <c r="AA83" s="41">
        <v>1</v>
      </c>
      <c r="AB83" s="41">
        <v>1</v>
      </c>
      <c r="AC83" s="41">
        <v>1</v>
      </c>
      <c r="AD83" s="41">
        <v>1</v>
      </c>
      <c r="AE83" s="41">
        <v>1</v>
      </c>
      <c r="AF83" s="41">
        <v>1</v>
      </c>
      <c r="AG83" s="41">
        <v>2</v>
      </c>
      <c r="AI83" s="41">
        <v>1</v>
      </c>
      <c r="AJ83" s="41">
        <v>2</v>
      </c>
      <c r="AK83" s="41">
        <v>1</v>
      </c>
      <c r="AL83" s="41">
        <v>2</v>
      </c>
      <c r="AN83" s="41">
        <v>1</v>
      </c>
      <c r="AO83" s="41">
        <v>1</v>
      </c>
      <c r="AP83" s="41">
        <v>5</v>
      </c>
      <c r="AQ83" s="41">
        <v>1</v>
      </c>
      <c r="AR83" s="60"/>
      <c r="AS83" s="41">
        <f t="shared" si="28"/>
        <v>9.98</v>
      </c>
      <c r="AU83" s="41">
        <v>5</v>
      </c>
      <c r="AV83" s="41">
        <v>0.9</v>
      </c>
      <c r="AW83" s="41">
        <v>0.2</v>
      </c>
      <c r="AX83" s="41">
        <v>0.34</v>
      </c>
      <c r="AY83" s="41">
        <v>1.5</v>
      </c>
      <c r="AZ83" s="41">
        <v>0.5</v>
      </c>
      <c r="BD83" s="41">
        <v>0.04</v>
      </c>
      <c r="BG83" s="41">
        <v>1</v>
      </c>
      <c r="BH83" s="41">
        <v>0.5</v>
      </c>
      <c r="BI83" s="44"/>
      <c r="BJ83" s="44">
        <f t="shared" si="27"/>
        <v>9.98</v>
      </c>
      <c r="BK83" s="58">
        <f t="shared" si="29"/>
        <v>15.285714285714286</v>
      </c>
      <c r="BL83" s="58">
        <f>4/14</f>
        <v>0.2857142857142857</v>
      </c>
      <c r="BM83" s="38">
        <v>15</v>
      </c>
      <c r="BN83" s="38"/>
      <c r="BO83" s="38"/>
      <c r="BP83" s="38"/>
      <c r="BQ83" s="38"/>
      <c r="BR83" s="38"/>
      <c r="BS83" s="38"/>
      <c r="BT83" s="58">
        <f t="shared" si="30"/>
        <v>15.285714285714286</v>
      </c>
      <c r="BU83" s="41">
        <v>2</v>
      </c>
      <c r="BV83" s="41">
        <v>2</v>
      </c>
      <c r="BW83" s="41">
        <v>1</v>
      </c>
      <c r="BY83" s="38"/>
      <c r="BZ83" s="38"/>
      <c r="CA83" s="38"/>
      <c r="CB83" s="38"/>
      <c r="CC83" s="38"/>
      <c r="CD83" s="38"/>
      <c r="CE83" s="38">
        <v>1</v>
      </c>
      <c r="CF83" s="38">
        <v>1</v>
      </c>
      <c r="CG83" s="38"/>
      <c r="CH83" s="38"/>
      <c r="CI83" s="38"/>
      <c r="CJ83" s="38"/>
      <c r="CK83" s="38"/>
      <c r="CL83" s="38"/>
      <c r="CM83" s="38"/>
      <c r="CN83" s="38"/>
      <c r="CU83" s="41" t="s">
        <v>465</v>
      </c>
      <c r="CV83" s="60"/>
      <c r="DE83" s="38">
        <v>30</v>
      </c>
      <c r="DF83" s="38">
        <v>1</v>
      </c>
      <c r="DG83" s="38"/>
      <c r="DH83" s="38">
        <v>1</v>
      </c>
      <c r="DI83" s="38">
        <v>1</v>
      </c>
      <c r="DP83" s="41">
        <v>1</v>
      </c>
      <c r="DZ83" s="38">
        <v>2</v>
      </c>
      <c r="EA83" s="38"/>
      <c r="EB83" s="38">
        <v>1</v>
      </c>
      <c r="EI83" s="41">
        <v>1</v>
      </c>
      <c r="ES83" s="38"/>
      <c r="ET83" s="38"/>
      <c r="EU83" s="38"/>
      <c r="EY83" s="38"/>
      <c r="EZ83" s="38"/>
      <c r="FA83" s="38"/>
      <c r="FB83" s="38"/>
      <c r="FC83" s="38"/>
      <c r="FD83" s="38"/>
      <c r="FE83" s="38">
        <v>1</v>
      </c>
      <c r="FF83" s="38"/>
      <c r="FG83" s="38"/>
      <c r="FH83" s="38"/>
      <c r="FI83" s="38"/>
      <c r="FJ83" s="38"/>
      <c r="FK83" s="38"/>
      <c r="FL83" s="38"/>
      <c r="FM83" s="38"/>
      <c r="FN83" s="38"/>
      <c r="FO83" s="41">
        <v>1</v>
      </c>
      <c r="FP83" s="41">
        <v>1</v>
      </c>
      <c r="FQ83" s="41">
        <v>1</v>
      </c>
      <c r="FR83" s="41">
        <v>1</v>
      </c>
      <c r="FS83" s="41">
        <v>4</v>
      </c>
      <c r="FT83" s="41">
        <v>1</v>
      </c>
      <c r="FU83" s="41">
        <v>3</v>
      </c>
      <c r="FV83" s="41">
        <v>1</v>
      </c>
      <c r="FX83" s="41">
        <v>3</v>
      </c>
      <c r="FY83" s="41">
        <v>1</v>
      </c>
      <c r="FZ83" s="41">
        <v>2</v>
      </c>
      <c r="GB83" s="41">
        <v>3</v>
      </c>
      <c r="GC83" s="41">
        <v>3</v>
      </c>
      <c r="GD83" s="41">
        <v>1</v>
      </c>
      <c r="GI83" s="41">
        <v>2</v>
      </c>
      <c r="GJ83" s="41">
        <v>2</v>
      </c>
      <c r="GL83" s="60"/>
      <c r="GO83" s="41">
        <v>2</v>
      </c>
      <c r="HB83" s="41">
        <v>1</v>
      </c>
      <c r="HS83" s="41">
        <v>2</v>
      </c>
      <c r="HT83" s="41">
        <v>1</v>
      </c>
      <c r="HU83" s="41" t="s">
        <v>596</v>
      </c>
      <c r="HV83" s="41" t="s">
        <v>596</v>
      </c>
      <c r="HW83" s="41">
        <v>1</v>
      </c>
      <c r="HX83" s="41">
        <v>1</v>
      </c>
      <c r="HZ83" s="41">
        <v>1</v>
      </c>
      <c r="IA83" s="41">
        <v>1</v>
      </c>
      <c r="IB83" s="45"/>
      <c r="ID83" s="45"/>
      <c r="IE83" s="41">
        <v>1</v>
      </c>
      <c r="IF83" s="41">
        <v>1</v>
      </c>
      <c r="IH83" s="41">
        <v>2</v>
      </c>
    </row>
    <row r="84" spans="1:242" s="41" customFormat="1" ht="43.2">
      <c r="A84" s="54">
        <v>78</v>
      </c>
      <c r="B84" s="38"/>
      <c r="C84" s="39"/>
      <c r="D84" s="41" t="s">
        <v>467</v>
      </c>
      <c r="E84" s="38" t="s">
        <v>2030</v>
      </c>
      <c r="F84" s="38" t="s">
        <v>556</v>
      </c>
      <c r="G84" s="40"/>
      <c r="H84" s="40" t="s">
        <v>597</v>
      </c>
      <c r="I84" s="40" t="s">
        <v>598</v>
      </c>
      <c r="J84" s="41" t="s">
        <v>599</v>
      </c>
      <c r="K84" s="42">
        <v>43</v>
      </c>
      <c r="L84" s="41">
        <v>2</v>
      </c>
      <c r="M84" s="41">
        <v>3</v>
      </c>
      <c r="N84" s="41">
        <v>2</v>
      </c>
      <c r="O84" s="41">
        <v>2</v>
      </c>
      <c r="P84" s="41">
        <v>6</v>
      </c>
      <c r="Q84" s="41">
        <v>3</v>
      </c>
      <c r="R84" s="43">
        <v>3</v>
      </c>
      <c r="S84" s="41">
        <v>1</v>
      </c>
      <c r="T84" s="41">
        <v>3</v>
      </c>
      <c r="W84" s="41">
        <v>1</v>
      </c>
      <c r="X84" s="41">
        <v>1</v>
      </c>
      <c r="Y84" s="41">
        <v>1</v>
      </c>
      <c r="Z84" s="41">
        <v>1</v>
      </c>
      <c r="AA84" s="41">
        <v>1</v>
      </c>
      <c r="AB84" s="41">
        <v>1</v>
      </c>
      <c r="AC84" s="41">
        <v>1</v>
      </c>
      <c r="AD84" s="41">
        <v>1</v>
      </c>
      <c r="AE84" s="41">
        <v>1</v>
      </c>
      <c r="AF84" s="41">
        <v>1</v>
      </c>
      <c r="AI84" s="41">
        <v>1</v>
      </c>
      <c r="AJ84" s="41">
        <v>4</v>
      </c>
      <c r="AK84" s="41">
        <v>1</v>
      </c>
      <c r="AL84" s="41">
        <v>2</v>
      </c>
      <c r="AN84" s="41">
        <v>1</v>
      </c>
      <c r="AO84" s="41">
        <v>1</v>
      </c>
      <c r="AP84" s="41">
        <v>5</v>
      </c>
      <c r="AQ84" s="41">
        <v>1</v>
      </c>
      <c r="AR84" s="41">
        <v>1</v>
      </c>
      <c r="AS84" s="41">
        <f t="shared" si="28"/>
        <v>6.2399999999999993</v>
      </c>
      <c r="AU84" s="41">
        <v>3</v>
      </c>
      <c r="AV84" s="41">
        <v>0.3</v>
      </c>
      <c r="AW84" s="41">
        <v>0.2</v>
      </c>
      <c r="AX84" s="41">
        <v>0.34</v>
      </c>
      <c r="AY84" s="41">
        <v>0.7</v>
      </c>
      <c r="AZ84" s="41">
        <v>0.3</v>
      </c>
      <c r="BG84" s="41">
        <v>0.8</v>
      </c>
      <c r="BH84" s="41">
        <v>0.6</v>
      </c>
      <c r="BI84" s="44"/>
      <c r="BJ84" s="44">
        <f t="shared" si="27"/>
        <v>6.2399999999999993</v>
      </c>
      <c r="BK84" s="58">
        <f t="shared" si="29"/>
        <v>10.5</v>
      </c>
      <c r="BL84" s="58">
        <f>6/12</f>
        <v>0.5</v>
      </c>
      <c r="BM84" s="38">
        <v>10</v>
      </c>
      <c r="BN84" s="38"/>
      <c r="BO84" s="38"/>
      <c r="BP84" s="38"/>
      <c r="BQ84" s="38"/>
      <c r="BR84" s="38"/>
      <c r="BS84" s="38"/>
      <c r="BT84" s="58">
        <f t="shared" ref="BT84:BT91" si="31">SUM(BL84:BS84)</f>
        <v>10.5</v>
      </c>
      <c r="BU84" s="41">
        <v>2</v>
      </c>
      <c r="BV84" s="41">
        <v>2</v>
      </c>
      <c r="BW84" s="41">
        <v>1</v>
      </c>
      <c r="BY84" s="38"/>
      <c r="BZ84" s="38"/>
      <c r="CA84" s="38"/>
      <c r="CB84" s="38"/>
      <c r="CC84" s="38"/>
      <c r="CD84" s="38"/>
      <c r="CE84" s="38">
        <v>1</v>
      </c>
      <c r="CF84" s="38">
        <v>1</v>
      </c>
      <c r="CG84" s="38"/>
      <c r="CH84" s="38"/>
      <c r="CI84" s="38"/>
      <c r="CJ84" s="38"/>
      <c r="CK84" s="38"/>
      <c r="CL84" s="38"/>
      <c r="CM84" s="38"/>
      <c r="CN84" s="38"/>
      <c r="CU84" s="41" t="s">
        <v>465</v>
      </c>
      <c r="CV84" s="60"/>
      <c r="DE84" s="38">
        <v>30</v>
      </c>
      <c r="DF84" s="38">
        <v>1</v>
      </c>
      <c r="DG84" s="38"/>
      <c r="DH84" s="38">
        <v>1</v>
      </c>
      <c r="DI84" s="38">
        <v>2</v>
      </c>
      <c r="DP84" s="41">
        <v>1</v>
      </c>
      <c r="DZ84" s="38">
        <v>2</v>
      </c>
      <c r="EA84" s="38"/>
      <c r="EB84" s="38">
        <v>1</v>
      </c>
      <c r="EI84" s="41">
        <v>1</v>
      </c>
      <c r="ES84" s="38"/>
      <c r="ET84" s="38"/>
      <c r="EU84" s="38"/>
      <c r="EY84" s="38"/>
      <c r="EZ84" s="38"/>
      <c r="FA84" s="38"/>
      <c r="FB84" s="38"/>
      <c r="FC84" s="38"/>
      <c r="FD84" s="38"/>
      <c r="FE84" s="38">
        <v>1</v>
      </c>
      <c r="FF84" s="38"/>
      <c r="FG84" s="38"/>
      <c r="FH84" s="38"/>
      <c r="FI84" s="38"/>
      <c r="FJ84" s="38"/>
      <c r="FK84" s="38"/>
      <c r="FL84" s="38"/>
      <c r="FM84" s="38"/>
      <c r="FN84" s="38"/>
      <c r="FO84" s="41">
        <v>1</v>
      </c>
      <c r="FP84" s="41">
        <v>1</v>
      </c>
      <c r="FQ84" s="41">
        <v>1</v>
      </c>
      <c r="FS84" s="41">
        <v>6</v>
      </c>
      <c r="FT84" s="41">
        <v>1</v>
      </c>
      <c r="FU84" s="41">
        <v>3</v>
      </c>
      <c r="FV84" s="41">
        <v>1</v>
      </c>
      <c r="FX84" s="41">
        <v>3</v>
      </c>
      <c r="FY84" s="41">
        <v>1</v>
      </c>
      <c r="FZ84" s="41">
        <v>2</v>
      </c>
      <c r="GB84" s="41">
        <v>3</v>
      </c>
      <c r="GC84" s="41">
        <v>3</v>
      </c>
      <c r="GD84" s="41">
        <v>1</v>
      </c>
      <c r="GI84" s="41">
        <v>2</v>
      </c>
      <c r="GJ84" s="41">
        <v>2</v>
      </c>
      <c r="GL84" s="60"/>
      <c r="GO84" s="41">
        <v>2</v>
      </c>
      <c r="HA84" s="41">
        <v>1</v>
      </c>
      <c r="HB84" s="41">
        <v>1</v>
      </c>
      <c r="HS84" s="41">
        <v>2</v>
      </c>
      <c r="HT84" s="41">
        <v>1</v>
      </c>
      <c r="HU84" s="41" t="s">
        <v>596</v>
      </c>
      <c r="HV84" s="41" t="s">
        <v>600</v>
      </c>
      <c r="HW84" s="41">
        <v>1</v>
      </c>
      <c r="HX84" s="41">
        <v>1</v>
      </c>
      <c r="HZ84" s="41">
        <v>1</v>
      </c>
      <c r="IA84" s="41">
        <v>1</v>
      </c>
      <c r="IB84" s="45"/>
      <c r="ID84" s="45"/>
      <c r="IE84" s="41">
        <v>1</v>
      </c>
      <c r="IF84" s="41">
        <v>1</v>
      </c>
      <c r="IH84" s="41">
        <v>2</v>
      </c>
    </row>
    <row r="85" spans="1:242" s="41" customFormat="1" ht="43.2">
      <c r="A85" s="54">
        <v>79</v>
      </c>
      <c r="B85" s="38"/>
      <c r="C85" s="39"/>
      <c r="D85" s="41" t="s">
        <v>467</v>
      </c>
      <c r="E85" s="38" t="s">
        <v>2030</v>
      </c>
      <c r="F85" s="38" t="s">
        <v>556</v>
      </c>
      <c r="G85" s="40"/>
      <c r="H85" s="40" t="s">
        <v>601</v>
      </c>
      <c r="I85" s="40" t="s">
        <v>602</v>
      </c>
      <c r="J85" s="41" t="s">
        <v>603</v>
      </c>
      <c r="K85" s="42">
        <v>41</v>
      </c>
      <c r="L85" s="41">
        <v>1</v>
      </c>
      <c r="M85" s="41">
        <v>3</v>
      </c>
      <c r="N85" s="41">
        <v>2</v>
      </c>
      <c r="O85" s="41">
        <v>1</v>
      </c>
      <c r="P85" s="41">
        <v>6</v>
      </c>
      <c r="Q85" s="41">
        <v>4</v>
      </c>
      <c r="R85" s="43">
        <v>2</v>
      </c>
      <c r="S85" s="41">
        <v>1</v>
      </c>
      <c r="T85" s="41">
        <v>2</v>
      </c>
      <c r="U85" s="41">
        <v>2</v>
      </c>
      <c r="W85" s="41">
        <v>1</v>
      </c>
      <c r="X85" s="41">
        <v>1</v>
      </c>
      <c r="Y85" s="41">
        <v>1</v>
      </c>
      <c r="Z85" s="41">
        <v>1</v>
      </c>
      <c r="AA85" s="41">
        <v>1</v>
      </c>
      <c r="AB85" s="41">
        <v>1</v>
      </c>
      <c r="AC85" s="41">
        <v>1</v>
      </c>
      <c r="AD85" s="41">
        <v>1</v>
      </c>
      <c r="AE85" s="41">
        <v>1</v>
      </c>
      <c r="AF85" s="41">
        <v>1</v>
      </c>
      <c r="AG85" s="41">
        <v>2</v>
      </c>
      <c r="AI85" s="41">
        <v>1</v>
      </c>
      <c r="AJ85" s="41">
        <v>3</v>
      </c>
      <c r="AK85" s="41">
        <v>1</v>
      </c>
      <c r="AL85" s="41">
        <v>2</v>
      </c>
      <c r="AN85" s="41">
        <v>1</v>
      </c>
      <c r="AO85" s="41">
        <v>1</v>
      </c>
      <c r="AP85" s="41">
        <v>4</v>
      </c>
      <c r="AQ85" s="41">
        <v>1</v>
      </c>
      <c r="AR85" s="41">
        <v>1</v>
      </c>
      <c r="AS85" s="41">
        <f t="shared" si="28"/>
        <v>6.2899999999999991</v>
      </c>
      <c r="AU85" s="41">
        <v>3</v>
      </c>
      <c r="AV85" s="41">
        <v>0.6</v>
      </c>
      <c r="AW85" s="41">
        <v>0.05</v>
      </c>
      <c r="AX85" s="41">
        <v>0.34</v>
      </c>
      <c r="AY85" s="41">
        <v>0.8</v>
      </c>
      <c r="AZ85" s="41">
        <v>0.3</v>
      </c>
      <c r="BG85" s="41">
        <v>0.6</v>
      </c>
      <c r="BH85" s="41">
        <v>0.6</v>
      </c>
      <c r="BI85" s="44"/>
      <c r="BJ85" s="44">
        <f t="shared" si="27"/>
        <v>6.2899999999999991</v>
      </c>
      <c r="BK85" s="58">
        <f t="shared" si="29"/>
        <v>10.416666666666666</v>
      </c>
      <c r="BL85" s="58">
        <f>5/12</f>
        <v>0.41666666666666669</v>
      </c>
      <c r="BM85" s="38">
        <v>10</v>
      </c>
      <c r="BN85" s="38"/>
      <c r="BO85" s="38"/>
      <c r="BP85" s="38"/>
      <c r="BQ85" s="38"/>
      <c r="BR85" s="38"/>
      <c r="BS85" s="38"/>
      <c r="BT85" s="58">
        <f t="shared" si="31"/>
        <v>10.416666666666666</v>
      </c>
      <c r="BU85" s="41">
        <v>2</v>
      </c>
      <c r="BV85" s="41">
        <v>2</v>
      </c>
      <c r="BW85" s="41">
        <v>1</v>
      </c>
      <c r="BY85" s="38"/>
      <c r="BZ85" s="38"/>
      <c r="CA85" s="38"/>
      <c r="CB85" s="38"/>
      <c r="CC85" s="38"/>
      <c r="CD85" s="38"/>
      <c r="CE85" s="38">
        <v>1</v>
      </c>
      <c r="CF85" s="38">
        <v>1</v>
      </c>
      <c r="CG85" s="38"/>
      <c r="CH85" s="38"/>
      <c r="CI85" s="38"/>
      <c r="CJ85" s="38"/>
      <c r="CK85" s="38"/>
      <c r="CL85" s="38"/>
      <c r="CM85" s="38"/>
      <c r="CN85" s="38"/>
      <c r="CU85" s="41" t="s">
        <v>465</v>
      </c>
      <c r="CV85" s="60"/>
      <c r="DE85" s="38">
        <v>40</v>
      </c>
      <c r="DF85" s="38">
        <v>1</v>
      </c>
      <c r="DG85" s="38"/>
      <c r="DH85" s="38">
        <v>1</v>
      </c>
      <c r="DI85" s="38">
        <v>1</v>
      </c>
      <c r="DP85" s="41">
        <v>1</v>
      </c>
      <c r="DZ85" s="38">
        <v>2</v>
      </c>
      <c r="EA85" s="38"/>
      <c r="EB85" s="38">
        <v>1</v>
      </c>
      <c r="EI85" s="41">
        <v>1</v>
      </c>
      <c r="ES85" s="38"/>
      <c r="ET85" s="38"/>
      <c r="EU85" s="38"/>
      <c r="EY85" s="38"/>
      <c r="EZ85" s="38"/>
      <c r="FA85" s="38"/>
      <c r="FB85" s="38"/>
      <c r="FC85" s="38"/>
      <c r="FD85" s="38"/>
      <c r="FE85" s="38">
        <v>1</v>
      </c>
      <c r="FF85" s="38"/>
      <c r="FG85" s="38"/>
      <c r="FH85" s="38"/>
      <c r="FI85" s="38"/>
      <c r="FJ85" s="38"/>
      <c r="FK85" s="38"/>
      <c r="FL85" s="38"/>
      <c r="FM85" s="38"/>
      <c r="FN85" s="38"/>
      <c r="FO85" s="41">
        <v>1</v>
      </c>
      <c r="FP85" s="41">
        <v>1</v>
      </c>
      <c r="FQ85" s="41">
        <v>1</v>
      </c>
      <c r="FR85" s="41">
        <v>1</v>
      </c>
      <c r="FS85" s="41">
        <v>6</v>
      </c>
      <c r="FT85" s="41">
        <v>1</v>
      </c>
      <c r="FU85" s="41">
        <v>3</v>
      </c>
      <c r="FV85" s="41">
        <v>1</v>
      </c>
      <c r="FX85" s="41">
        <v>3</v>
      </c>
      <c r="FY85" s="41">
        <v>1</v>
      </c>
      <c r="FZ85" s="41">
        <v>2</v>
      </c>
      <c r="GB85" s="41">
        <v>3</v>
      </c>
      <c r="GC85" s="41">
        <v>3</v>
      </c>
      <c r="GD85" s="41">
        <v>1</v>
      </c>
      <c r="GI85" s="41">
        <v>1</v>
      </c>
      <c r="GJ85" s="41">
        <v>2</v>
      </c>
      <c r="GL85" s="60"/>
      <c r="GO85" s="41">
        <v>1</v>
      </c>
      <c r="GS85" s="41">
        <v>1</v>
      </c>
      <c r="HA85" s="41">
        <v>1</v>
      </c>
      <c r="HB85" s="41">
        <v>1</v>
      </c>
      <c r="HC85" s="41">
        <v>1</v>
      </c>
      <c r="HH85" s="41">
        <v>1</v>
      </c>
      <c r="HS85" s="41">
        <v>2</v>
      </c>
      <c r="HT85" s="41">
        <v>1</v>
      </c>
      <c r="HU85" s="41" t="s">
        <v>585</v>
      </c>
      <c r="HV85" s="41" t="s">
        <v>561</v>
      </c>
      <c r="HW85" s="41">
        <v>1</v>
      </c>
      <c r="HX85" s="41">
        <v>1</v>
      </c>
      <c r="HZ85" s="41">
        <v>1</v>
      </c>
      <c r="IA85" s="41">
        <v>1</v>
      </c>
      <c r="IB85" s="45"/>
      <c r="ID85" s="45"/>
      <c r="IE85" s="41">
        <v>1</v>
      </c>
      <c r="IF85" s="41">
        <v>1</v>
      </c>
      <c r="IH85" s="41">
        <v>2</v>
      </c>
    </row>
    <row r="86" spans="1:242" s="41" customFormat="1" ht="43.2">
      <c r="A86" s="54">
        <v>80</v>
      </c>
      <c r="B86" s="38" t="s">
        <v>604</v>
      </c>
      <c r="C86" s="39"/>
      <c r="D86" s="41" t="s">
        <v>467</v>
      </c>
      <c r="E86" s="38" t="s">
        <v>2030</v>
      </c>
      <c r="F86" s="38" t="s">
        <v>556</v>
      </c>
      <c r="G86" s="40"/>
      <c r="H86" s="40" t="s">
        <v>605</v>
      </c>
      <c r="I86" s="40" t="s">
        <v>606</v>
      </c>
      <c r="J86" s="41" t="s">
        <v>607</v>
      </c>
      <c r="K86" s="42">
        <v>40</v>
      </c>
      <c r="L86" s="41">
        <v>2</v>
      </c>
      <c r="M86" s="41">
        <v>3</v>
      </c>
      <c r="N86" s="41">
        <v>4</v>
      </c>
      <c r="O86" s="41">
        <v>1</v>
      </c>
      <c r="P86" s="41">
        <v>5</v>
      </c>
      <c r="Q86" s="41">
        <v>2</v>
      </c>
      <c r="R86" s="43">
        <v>3</v>
      </c>
      <c r="S86" s="41">
        <v>1</v>
      </c>
      <c r="T86" s="41">
        <v>3</v>
      </c>
      <c r="W86" s="41">
        <v>1</v>
      </c>
      <c r="X86" s="41">
        <v>1</v>
      </c>
      <c r="AP86" s="41">
        <v>3</v>
      </c>
      <c r="AQ86" s="41">
        <v>1</v>
      </c>
      <c r="AR86" s="41">
        <v>1</v>
      </c>
      <c r="AS86" s="41">
        <f t="shared" si="28"/>
        <v>6.3199999999999994</v>
      </c>
      <c r="AU86" s="41">
        <v>1</v>
      </c>
      <c r="AV86" s="41">
        <v>1.5</v>
      </c>
      <c r="AW86" s="41">
        <v>0.3</v>
      </c>
      <c r="AX86" s="41">
        <v>0.8</v>
      </c>
      <c r="AY86" s="41">
        <v>0.95</v>
      </c>
      <c r="AZ86" s="41">
        <v>0.35</v>
      </c>
      <c r="BD86" s="41">
        <v>0.02</v>
      </c>
      <c r="BG86" s="41">
        <v>0.9</v>
      </c>
      <c r="BH86" s="41">
        <v>0.5</v>
      </c>
      <c r="BI86" s="44"/>
      <c r="BJ86" s="44">
        <f t="shared" si="27"/>
        <v>6.3199999999999994</v>
      </c>
      <c r="BK86" s="58">
        <f t="shared" si="29"/>
        <v>16.333333333333336</v>
      </c>
      <c r="BL86" s="58">
        <f>4/12</f>
        <v>0.33333333333333331</v>
      </c>
      <c r="BM86" s="38">
        <v>15</v>
      </c>
      <c r="BN86" s="38"/>
      <c r="BO86" s="38"/>
      <c r="BP86" s="38">
        <v>1</v>
      </c>
      <c r="BQ86" s="38"/>
      <c r="BR86" s="38"/>
      <c r="BS86" s="38"/>
      <c r="BT86" s="58">
        <f t="shared" si="31"/>
        <v>16.333333333333336</v>
      </c>
      <c r="BU86" s="41">
        <v>2</v>
      </c>
      <c r="BV86" s="41">
        <v>2</v>
      </c>
      <c r="BW86" s="41">
        <v>1</v>
      </c>
      <c r="BY86" s="38"/>
      <c r="BZ86" s="38"/>
      <c r="CA86" s="38"/>
      <c r="CB86" s="38"/>
      <c r="CC86" s="38"/>
      <c r="CD86" s="38"/>
      <c r="CE86" s="38">
        <v>1</v>
      </c>
      <c r="CF86" s="38">
        <v>1</v>
      </c>
      <c r="CG86" s="38"/>
      <c r="CH86" s="38"/>
      <c r="CI86" s="38"/>
      <c r="CJ86" s="38"/>
      <c r="CK86" s="38"/>
      <c r="CL86" s="38"/>
      <c r="CM86" s="38"/>
      <c r="CN86" s="38"/>
      <c r="CU86" s="41" t="s">
        <v>465</v>
      </c>
      <c r="CV86" s="60"/>
      <c r="DE86" s="38">
        <v>25</v>
      </c>
      <c r="DF86" s="38">
        <v>1</v>
      </c>
      <c r="DG86" s="38"/>
      <c r="DH86" s="38">
        <v>1</v>
      </c>
      <c r="DI86" s="38">
        <v>1</v>
      </c>
      <c r="DP86" s="41">
        <v>1</v>
      </c>
      <c r="DZ86" s="38">
        <v>2</v>
      </c>
      <c r="EA86" s="38"/>
      <c r="EB86" s="38">
        <v>6</v>
      </c>
      <c r="EI86" s="41">
        <v>2</v>
      </c>
      <c r="ES86" s="38"/>
      <c r="ET86" s="38"/>
      <c r="EU86" s="38"/>
      <c r="EY86" s="38"/>
      <c r="EZ86" s="38"/>
      <c r="FA86" s="38"/>
      <c r="FB86" s="38"/>
      <c r="FC86" s="38"/>
      <c r="FD86" s="38"/>
      <c r="FE86" s="38">
        <v>2</v>
      </c>
      <c r="FF86" s="38" t="s">
        <v>608</v>
      </c>
      <c r="FG86" s="38"/>
      <c r="FH86" s="38"/>
      <c r="FI86" s="38"/>
      <c r="FJ86" s="38"/>
      <c r="FK86" s="38"/>
      <c r="FL86" s="38"/>
      <c r="FM86" s="38"/>
      <c r="FN86" s="38"/>
      <c r="FO86" s="41">
        <v>1</v>
      </c>
      <c r="FP86" s="41">
        <v>1</v>
      </c>
      <c r="FQ86" s="41">
        <v>1</v>
      </c>
      <c r="FR86" s="41">
        <v>1</v>
      </c>
      <c r="FS86" s="41">
        <v>6</v>
      </c>
      <c r="FT86" s="41">
        <v>1</v>
      </c>
      <c r="FU86" s="41">
        <v>3</v>
      </c>
      <c r="FV86" s="41">
        <v>1</v>
      </c>
      <c r="FX86" s="41">
        <v>3</v>
      </c>
      <c r="FY86" s="41">
        <v>2</v>
      </c>
      <c r="FZ86" s="41">
        <v>2</v>
      </c>
      <c r="GB86" s="41">
        <v>2</v>
      </c>
      <c r="GC86" s="41">
        <v>3</v>
      </c>
      <c r="GD86" s="41">
        <v>1</v>
      </c>
      <c r="GI86" s="41">
        <v>3</v>
      </c>
      <c r="GJ86" s="41">
        <v>1</v>
      </c>
      <c r="GL86" s="60"/>
      <c r="GO86" s="41">
        <v>2</v>
      </c>
      <c r="HA86" s="41">
        <v>1</v>
      </c>
      <c r="HB86" s="41">
        <v>1</v>
      </c>
      <c r="HH86" s="41">
        <v>1</v>
      </c>
      <c r="HN86" s="41">
        <v>1</v>
      </c>
      <c r="HS86" s="41">
        <v>2</v>
      </c>
      <c r="HT86" s="41">
        <v>1</v>
      </c>
      <c r="HU86" s="41">
        <v>4</v>
      </c>
      <c r="HV86" s="41" t="s">
        <v>609</v>
      </c>
      <c r="HW86" s="41">
        <v>1</v>
      </c>
      <c r="HX86" s="41">
        <v>1</v>
      </c>
      <c r="HZ86" s="41">
        <v>2</v>
      </c>
      <c r="IA86" s="41">
        <v>1</v>
      </c>
      <c r="IB86" s="45"/>
      <c r="ID86" s="45"/>
      <c r="IE86" s="41">
        <v>1</v>
      </c>
      <c r="IF86" s="41">
        <v>2</v>
      </c>
      <c r="IH86" s="41">
        <v>2</v>
      </c>
    </row>
    <row r="87" spans="1:242" s="41" customFormat="1" ht="43.2">
      <c r="A87" s="54">
        <v>81</v>
      </c>
      <c r="B87" s="38"/>
      <c r="C87" s="39"/>
      <c r="D87" s="41" t="s">
        <v>467</v>
      </c>
      <c r="E87" s="38" t="s">
        <v>2030</v>
      </c>
      <c r="F87" s="38" t="s">
        <v>556</v>
      </c>
      <c r="G87" s="40"/>
      <c r="H87" s="40" t="s">
        <v>610</v>
      </c>
      <c r="I87" s="40" t="s">
        <v>611</v>
      </c>
      <c r="J87" s="41" t="s">
        <v>612</v>
      </c>
      <c r="K87" s="42">
        <v>64</v>
      </c>
      <c r="L87" s="41">
        <v>2</v>
      </c>
      <c r="M87" s="41">
        <v>3</v>
      </c>
      <c r="N87" s="41">
        <v>2</v>
      </c>
      <c r="O87" s="41">
        <v>2</v>
      </c>
      <c r="P87" s="41">
        <v>7</v>
      </c>
      <c r="Q87" s="41">
        <v>3</v>
      </c>
      <c r="R87" s="43">
        <v>4</v>
      </c>
      <c r="S87" s="41">
        <v>1</v>
      </c>
      <c r="T87" s="41">
        <v>3</v>
      </c>
      <c r="W87" s="41">
        <v>1</v>
      </c>
      <c r="X87" s="41">
        <v>2</v>
      </c>
      <c r="Y87" s="41">
        <v>1</v>
      </c>
      <c r="Z87" s="41">
        <v>1</v>
      </c>
      <c r="AA87" s="41">
        <v>1</v>
      </c>
      <c r="AB87" s="41">
        <v>3</v>
      </c>
      <c r="AC87" s="41">
        <v>1</v>
      </c>
      <c r="AD87" s="41">
        <v>1</v>
      </c>
      <c r="AE87" s="41">
        <v>1</v>
      </c>
      <c r="AF87" s="41">
        <v>1</v>
      </c>
      <c r="AI87" s="41">
        <v>1</v>
      </c>
      <c r="AJ87" s="41">
        <v>4</v>
      </c>
      <c r="AK87" s="41">
        <v>1</v>
      </c>
      <c r="AL87" s="41">
        <v>2</v>
      </c>
      <c r="AN87" s="41">
        <v>1</v>
      </c>
      <c r="AO87" s="41">
        <v>1</v>
      </c>
      <c r="AP87" s="41">
        <v>5</v>
      </c>
      <c r="AQ87" s="41">
        <v>1</v>
      </c>
      <c r="AR87" s="41">
        <v>1</v>
      </c>
      <c r="AS87" s="41">
        <f t="shared" ref="AS87:AS96" si="32">SUM(AT87:BI87)</f>
        <v>5.81</v>
      </c>
      <c r="AU87" s="41">
        <v>1</v>
      </c>
      <c r="AV87" s="41">
        <v>1.3</v>
      </c>
      <c r="AW87" s="41">
        <v>0.2</v>
      </c>
      <c r="AX87" s="41">
        <v>0.7</v>
      </c>
      <c r="AY87" s="41">
        <v>0.8</v>
      </c>
      <c r="AZ87" s="41">
        <v>0.5</v>
      </c>
      <c r="BD87" s="41">
        <v>0.01</v>
      </c>
      <c r="BG87" s="41">
        <v>1</v>
      </c>
      <c r="BH87" s="41">
        <v>0.3</v>
      </c>
      <c r="BI87" s="44"/>
      <c r="BJ87" s="44">
        <f t="shared" si="27"/>
        <v>5.81</v>
      </c>
      <c r="BK87" s="58">
        <f t="shared" si="29"/>
        <v>21</v>
      </c>
      <c r="BL87" s="58">
        <f>6/12</f>
        <v>0.5</v>
      </c>
      <c r="BM87" s="38">
        <v>20</v>
      </c>
      <c r="BN87" s="38"/>
      <c r="BO87" s="38"/>
      <c r="BP87" s="38">
        <v>0.5</v>
      </c>
      <c r="BQ87" s="38"/>
      <c r="BR87" s="38"/>
      <c r="BS87" s="38"/>
      <c r="BT87" s="58">
        <f t="shared" si="31"/>
        <v>21</v>
      </c>
      <c r="BU87" s="41">
        <v>2</v>
      </c>
      <c r="BV87" s="41">
        <v>2</v>
      </c>
      <c r="BW87" s="41">
        <v>1</v>
      </c>
      <c r="BY87" s="38"/>
      <c r="BZ87" s="38"/>
      <c r="CA87" s="38"/>
      <c r="CB87" s="38"/>
      <c r="CC87" s="38"/>
      <c r="CD87" s="38"/>
      <c r="CE87" s="38">
        <v>1</v>
      </c>
      <c r="CF87" s="38">
        <v>1</v>
      </c>
      <c r="CG87" s="38"/>
      <c r="CH87" s="38"/>
      <c r="CI87" s="38"/>
      <c r="CJ87" s="38"/>
      <c r="CK87" s="38"/>
      <c r="CL87" s="38"/>
      <c r="CM87" s="38"/>
      <c r="CN87" s="38"/>
      <c r="CU87" s="41" t="s">
        <v>465</v>
      </c>
      <c r="CV87" s="60"/>
      <c r="DE87" s="38">
        <v>30</v>
      </c>
      <c r="DF87" s="38">
        <v>1</v>
      </c>
      <c r="DG87" s="38"/>
      <c r="DH87" s="38">
        <v>1</v>
      </c>
      <c r="DI87" s="38">
        <v>1</v>
      </c>
      <c r="DP87" s="41">
        <v>1</v>
      </c>
      <c r="DZ87" s="38">
        <v>2</v>
      </c>
      <c r="EA87" s="38"/>
      <c r="EB87" s="38">
        <v>5</v>
      </c>
      <c r="EI87" s="41">
        <v>2</v>
      </c>
      <c r="ES87" s="38"/>
      <c r="ET87" s="38"/>
      <c r="EU87" s="38"/>
      <c r="EY87" s="38"/>
      <c r="EZ87" s="38"/>
      <c r="FA87" s="38"/>
      <c r="FB87" s="38"/>
      <c r="FC87" s="38"/>
      <c r="FD87" s="38"/>
      <c r="FE87" s="38">
        <v>1</v>
      </c>
      <c r="FF87" s="38"/>
      <c r="FG87" s="38"/>
      <c r="FH87" s="38"/>
      <c r="FI87" s="38"/>
      <c r="FJ87" s="38"/>
      <c r="FK87" s="38"/>
      <c r="FL87" s="38"/>
      <c r="FM87" s="38"/>
      <c r="FN87" s="38"/>
      <c r="FO87" s="41">
        <v>1</v>
      </c>
      <c r="FP87" s="41">
        <v>1</v>
      </c>
      <c r="FQ87" s="41">
        <v>1</v>
      </c>
      <c r="FR87" s="41">
        <v>1</v>
      </c>
      <c r="FS87" s="41">
        <v>6</v>
      </c>
      <c r="FT87" s="41">
        <v>1</v>
      </c>
      <c r="FU87" s="41">
        <v>3</v>
      </c>
      <c r="FV87" s="41">
        <v>1</v>
      </c>
      <c r="FX87" s="41">
        <v>3</v>
      </c>
      <c r="FY87" s="41">
        <v>2</v>
      </c>
      <c r="FZ87" s="41">
        <v>2</v>
      </c>
      <c r="GB87" s="41">
        <v>2</v>
      </c>
      <c r="GC87" s="41">
        <v>3</v>
      </c>
      <c r="GD87" s="41">
        <v>1</v>
      </c>
      <c r="GI87" s="41">
        <v>1</v>
      </c>
      <c r="GJ87" s="41">
        <v>2</v>
      </c>
      <c r="GL87" s="41">
        <v>2</v>
      </c>
      <c r="GO87" s="41">
        <v>2</v>
      </c>
      <c r="HA87" s="41">
        <v>1</v>
      </c>
      <c r="HB87" s="41">
        <v>1</v>
      </c>
      <c r="HC87" s="41">
        <v>1</v>
      </c>
      <c r="HS87" s="41">
        <v>2</v>
      </c>
      <c r="HT87" s="41">
        <v>1</v>
      </c>
      <c r="HU87" s="41">
        <v>4</v>
      </c>
      <c r="HV87" s="41" t="s">
        <v>609</v>
      </c>
      <c r="HW87" s="41">
        <v>1</v>
      </c>
      <c r="HX87" s="41">
        <v>1</v>
      </c>
      <c r="HZ87" s="41">
        <v>1</v>
      </c>
      <c r="IA87" s="41">
        <v>1</v>
      </c>
      <c r="IB87" s="45"/>
      <c r="ID87" s="45"/>
      <c r="IE87" s="41">
        <v>1</v>
      </c>
      <c r="IF87" s="41">
        <v>2</v>
      </c>
      <c r="IH87" s="41">
        <v>2</v>
      </c>
    </row>
    <row r="88" spans="1:242" s="41" customFormat="1" ht="43.2">
      <c r="A88" s="54">
        <v>82</v>
      </c>
      <c r="B88" s="38"/>
      <c r="C88" s="39"/>
      <c r="D88" s="41" t="s">
        <v>467</v>
      </c>
      <c r="E88" s="38" t="s">
        <v>2030</v>
      </c>
      <c r="F88" s="38" t="s">
        <v>556</v>
      </c>
      <c r="G88" s="40"/>
      <c r="H88" s="40" t="s">
        <v>613</v>
      </c>
      <c r="I88" s="40" t="s">
        <v>614</v>
      </c>
      <c r="J88" s="41" t="s">
        <v>615</v>
      </c>
      <c r="K88" s="42">
        <v>38</v>
      </c>
      <c r="L88" s="41">
        <v>2</v>
      </c>
      <c r="M88" s="41">
        <v>3</v>
      </c>
      <c r="N88" s="41">
        <v>4</v>
      </c>
      <c r="O88" s="41">
        <v>2</v>
      </c>
      <c r="P88" s="41">
        <v>4</v>
      </c>
      <c r="Q88" s="41">
        <v>3</v>
      </c>
      <c r="R88" s="43">
        <v>1</v>
      </c>
      <c r="S88" s="41">
        <v>1</v>
      </c>
      <c r="T88" s="41">
        <v>4</v>
      </c>
      <c r="W88" s="41">
        <v>1</v>
      </c>
      <c r="X88" s="41">
        <v>1</v>
      </c>
      <c r="Y88" s="41">
        <v>1</v>
      </c>
      <c r="Z88" s="41">
        <v>1</v>
      </c>
      <c r="AA88" s="41">
        <v>1</v>
      </c>
      <c r="AB88" s="41">
        <v>1</v>
      </c>
      <c r="AC88" s="41">
        <v>1</v>
      </c>
      <c r="AD88" s="41">
        <v>1</v>
      </c>
      <c r="AE88" s="41">
        <v>1</v>
      </c>
      <c r="AF88" s="41">
        <v>1</v>
      </c>
      <c r="AG88" s="41">
        <v>1</v>
      </c>
      <c r="AH88" s="41">
        <v>1</v>
      </c>
      <c r="AI88" s="41">
        <v>1</v>
      </c>
      <c r="AJ88" s="41">
        <v>4</v>
      </c>
      <c r="AK88" s="41">
        <v>1</v>
      </c>
      <c r="AL88" s="41">
        <v>2</v>
      </c>
      <c r="AN88" s="41">
        <v>1</v>
      </c>
      <c r="AO88" s="41">
        <v>1</v>
      </c>
      <c r="AP88" s="41">
        <v>3</v>
      </c>
      <c r="AQ88" s="41">
        <v>2</v>
      </c>
      <c r="AR88" s="41">
        <v>1</v>
      </c>
      <c r="AS88" s="41">
        <f t="shared" si="32"/>
        <v>14.780000000000001</v>
      </c>
      <c r="AU88" s="41">
        <v>5</v>
      </c>
      <c r="AV88" s="41">
        <v>6</v>
      </c>
      <c r="AW88" s="41">
        <v>0.3</v>
      </c>
      <c r="AX88" s="41">
        <v>0.8</v>
      </c>
      <c r="AY88" s="41">
        <v>1</v>
      </c>
      <c r="AZ88" s="41">
        <v>0.5</v>
      </c>
      <c r="BD88" s="41">
        <v>0.02</v>
      </c>
      <c r="BG88" s="41">
        <v>0.96</v>
      </c>
      <c r="BH88" s="41">
        <v>0.2</v>
      </c>
      <c r="BI88" s="44"/>
      <c r="BJ88" s="44">
        <f t="shared" si="27"/>
        <v>14.780000000000001</v>
      </c>
      <c r="BK88" s="58">
        <f t="shared" si="29"/>
        <v>15.333333333333334</v>
      </c>
      <c r="BL88" s="58">
        <f>4/12</f>
        <v>0.33333333333333331</v>
      </c>
      <c r="BM88" s="38">
        <v>15</v>
      </c>
      <c r="BN88" s="38"/>
      <c r="BO88" s="38"/>
      <c r="BP88" s="38"/>
      <c r="BQ88" s="38"/>
      <c r="BR88" s="38"/>
      <c r="BS88" s="38"/>
      <c r="BT88" s="58">
        <f t="shared" si="31"/>
        <v>15.333333333333334</v>
      </c>
      <c r="BU88" s="41">
        <v>2</v>
      </c>
      <c r="BV88" s="41">
        <v>2</v>
      </c>
      <c r="BW88" s="41">
        <v>1</v>
      </c>
      <c r="BY88" s="38"/>
      <c r="BZ88" s="38"/>
      <c r="CA88" s="38"/>
      <c r="CB88" s="38"/>
      <c r="CC88" s="38"/>
      <c r="CD88" s="38"/>
      <c r="CE88" s="38">
        <v>1</v>
      </c>
      <c r="CF88" s="38">
        <v>1</v>
      </c>
      <c r="CG88" s="38"/>
      <c r="CH88" s="38"/>
      <c r="CI88" s="38"/>
      <c r="CJ88" s="38"/>
      <c r="CK88" s="38"/>
      <c r="CL88" s="38"/>
      <c r="CM88" s="38"/>
      <c r="CN88" s="38"/>
      <c r="CU88" s="41" t="s">
        <v>465</v>
      </c>
      <c r="CV88" s="60"/>
      <c r="DE88" s="38">
        <v>25</v>
      </c>
      <c r="DF88" s="38">
        <v>1</v>
      </c>
      <c r="DG88" s="38"/>
      <c r="DH88" s="38">
        <v>1</v>
      </c>
      <c r="DI88" s="38">
        <v>1</v>
      </c>
      <c r="DP88" s="41">
        <v>1</v>
      </c>
      <c r="DZ88" s="38">
        <v>2</v>
      </c>
      <c r="EA88" s="38"/>
      <c r="EB88" s="38">
        <v>3</v>
      </c>
      <c r="EI88" s="41">
        <v>1</v>
      </c>
      <c r="ES88" s="38"/>
      <c r="ET88" s="38"/>
      <c r="EU88" s="38"/>
      <c r="EY88" s="38"/>
      <c r="EZ88" s="38"/>
      <c r="FA88" s="38"/>
      <c r="FB88" s="38"/>
      <c r="FC88" s="38"/>
      <c r="FD88" s="38"/>
      <c r="FE88" s="38">
        <v>1</v>
      </c>
      <c r="FF88" s="38"/>
      <c r="FG88" s="38"/>
      <c r="FH88" s="38"/>
      <c r="FI88" s="38"/>
      <c r="FJ88" s="38"/>
      <c r="FK88" s="38"/>
      <c r="FL88" s="38"/>
      <c r="FM88" s="38"/>
      <c r="FN88" s="38"/>
      <c r="FO88" s="41">
        <v>1</v>
      </c>
      <c r="FP88" s="41">
        <v>1</v>
      </c>
      <c r="FQ88" s="41">
        <v>1</v>
      </c>
      <c r="FR88" s="41">
        <v>1</v>
      </c>
      <c r="FS88" s="41">
        <v>4</v>
      </c>
      <c r="FT88" s="41">
        <v>1</v>
      </c>
      <c r="FU88" s="41">
        <v>3</v>
      </c>
      <c r="FV88" s="41">
        <v>1</v>
      </c>
      <c r="FX88" s="41">
        <v>3</v>
      </c>
      <c r="FY88" s="41">
        <v>1</v>
      </c>
      <c r="GB88" s="41">
        <v>3</v>
      </c>
      <c r="GC88" s="41">
        <v>3</v>
      </c>
      <c r="GD88" s="41">
        <v>1</v>
      </c>
      <c r="GI88" s="41">
        <v>3</v>
      </c>
      <c r="GJ88" s="41">
        <v>2</v>
      </c>
      <c r="GL88" s="41">
        <v>2</v>
      </c>
      <c r="GO88" s="41">
        <v>2</v>
      </c>
      <c r="HB88" s="41">
        <v>1</v>
      </c>
      <c r="HS88" s="41">
        <v>2</v>
      </c>
      <c r="HT88" s="41">
        <v>1</v>
      </c>
      <c r="HU88" s="41">
        <v>6</v>
      </c>
      <c r="HV88" s="41" t="s">
        <v>616</v>
      </c>
      <c r="HW88" s="41">
        <v>1</v>
      </c>
      <c r="HX88" s="41">
        <v>2</v>
      </c>
      <c r="HZ88" s="41">
        <v>1</v>
      </c>
      <c r="IA88" s="41">
        <v>2</v>
      </c>
      <c r="IB88" s="45"/>
      <c r="ID88" s="45"/>
      <c r="IE88" s="41">
        <v>1</v>
      </c>
      <c r="IF88" s="41">
        <v>1</v>
      </c>
      <c r="IH88" s="41">
        <v>2</v>
      </c>
    </row>
    <row r="89" spans="1:242" s="41" customFormat="1" ht="43.2">
      <c r="A89" s="54">
        <v>83</v>
      </c>
      <c r="B89" s="38"/>
      <c r="C89" s="39"/>
      <c r="D89" s="41" t="s">
        <v>467</v>
      </c>
      <c r="E89" s="38" t="s">
        <v>2030</v>
      </c>
      <c r="F89" s="38" t="s">
        <v>556</v>
      </c>
      <c r="G89" s="40"/>
      <c r="H89" s="40" t="s">
        <v>617</v>
      </c>
      <c r="I89" s="40" t="s">
        <v>618</v>
      </c>
      <c r="J89" s="41" t="s">
        <v>619</v>
      </c>
      <c r="K89" s="42">
        <v>17</v>
      </c>
      <c r="L89" s="41">
        <v>1</v>
      </c>
      <c r="M89" s="41">
        <v>6</v>
      </c>
      <c r="N89" s="41">
        <v>6</v>
      </c>
      <c r="O89" s="41">
        <v>3</v>
      </c>
      <c r="P89" s="41">
        <v>5</v>
      </c>
      <c r="Q89" s="41">
        <v>3</v>
      </c>
      <c r="R89" s="43">
        <v>2</v>
      </c>
      <c r="S89" s="41">
        <v>1</v>
      </c>
      <c r="T89" s="41">
        <v>4</v>
      </c>
      <c r="W89" s="41">
        <v>1</v>
      </c>
      <c r="X89" s="41">
        <v>1</v>
      </c>
      <c r="Y89" s="41">
        <v>1</v>
      </c>
      <c r="Z89" s="41">
        <v>1</v>
      </c>
      <c r="AA89" s="41">
        <v>1</v>
      </c>
      <c r="AB89" s="41">
        <v>2</v>
      </c>
      <c r="AC89" s="41">
        <v>1</v>
      </c>
      <c r="AD89" s="41">
        <v>1</v>
      </c>
      <c r="AE89" s="41">
        <v>1</v>
      </c>
      <c r="AF89" s="41">
        <v>1</v>
      </c>
      <c r="AI89" s="41">
        <v>1</v>
      </c>
      <c r="AJ89" s="41">
        <v>3</v>
      </c>
      <c r="AK89" s="41">
        <v>1</v>
      </c>
      <c r="AN89" s="41">
        <v>1</v>
      </c>
      <c r="AO89" s="41">
        <v>1</v>
      </c>
      <c r="AP89" s="41">
        <v>5</v>
      </c>
      <c r="AQ89" s="41">
        <v>1</v>
      </c>
      <c r="AR89" s="41">
        <v>1</v>
      </c>
      <c r="AS89" s="41">
        <f t="shared" si="32"/>
        <v>6.02</v>
      </c>
      <c r="AU89" s="41">
        <v>2</v>
      </c>
      <c r="AV89" s="41">
        <v>0.6</v>
      </c>
      <c r="AW89" s="41">
        <v>0.2</v>
      </c>
      <c r="AX89" s="41">
        <v>0.8</v>
      </c>
      <c r="AY89" s="41">
        <v>1</v>
      </c>
      <c r="AZ89" s="41">
        <v>0.3</v>
      </c>
      <c r="BD89" s="41">
        <v>0.02</v>
      </c>
      <c r="BG89" s="41">
        <v>0.8</v>
      </c>
      <c r="BH89" s="41">
        <v>0.3</v>
      </c>
      <c r="BI89" s="44"/>
      <c r="BJ89" s="44">
        <f t="shared" si="27"/>
        <v>6.02</v>
      </c>
      <c r="BK89" s="58">
        <f t="shared" si="29"/>
        <v>20.833333333333332</v>
      </c>
      <c r="BL89" s="58">
        <f>4/12</f>
        <v>0.33333333333333331</v>
      </c>
      <c r="BM89" s="38">
        <v>20</v>
      </c>
      <c r="BN89" s="38"/>
      <c r="BO89" s="38"/>
      <c r="BP89" s="38">
        <v>0.5</v>
      </c>
      <c r="BQ89" s="38"/>
      <c r="BR89" s="38"/>
      <c r="BS89" s="38"/>
      <c r="BT89" s="58">
        <f t="shared" si="31"/>
        <v>20.833333333333332</v>
      </c>
      <c r="BU89" s="41">
        <v>2</v>
      </c>
      <c r="BV89" s="41">
        <v>2</v>
      </c>
      <c r="BW89" s="41">
        <v>1</v>
      </c>
      <c r="BY89" s="38"/>
      <c r="BZ89" s="38"/>
      <c r="CA89" s="38"/>
      <c r="CB89" s="38"/>
      <c r="CC89" s="38"/>
      <c r="CD89" s="38"/>
      <c r="CE89" s="38">
        <v>1</v>
      </c>
      <c r="CF89" s="38">
        <v>1</v>
      </c>
      <c r="CG89" s="38"/>
      <c r="CH89" s="38"/>
      <c r="CI89" s="38"/>
      <c r="CJ89" s="38"/>
      <c r="CK89" s="38"/>
      <c r="CL89" s="38"/>
      <c r="CM89" s="38"/>
      <c r="CN89" s="38"/>
      <c r="CU89" s="41" t="s">
        <v>465</v>
      </c>
      <c r="CV89" s="60"/>
      <c r="DE89" s="38">
        <v>30</v>
      </c>
      <c r="DF89" s="38">
        <v>1</v>
      </c>
      <c r="DG89" s="38"/>
      <c r="DH89" s="38">
        <v>1</v>
      </c>
      <c r="DI89" s="38">
        <v>1</v>
      </c>
      <c r="DP89" s="41">
        <v>1</v>
      </c>
      <c r="DZ89" s="38">
        <v>2</v>
      </c>
      <c r="EA89" s="38"/>
      <c r="EB89" s="38">
        <v>6</v>
      </c>
      <c r="EI89" s="41">
        <v>1</v>
      </c>
      <c r="ES89" s="38"/>
      <c r="ET89" s="38"/>
      <c r="EU89" s="38"/>
      <c r="EY89" s="38"/>
      <c r="EZ89" s="38"/>
      <c r="FA89" s="38"/>
      <c r="FB89" s="38"/>
      <c r="FC89" s="38"/>
      <c r="FD89" s="38"/>
      <c r="FE89" s="38">
        <v>1</v>
      </c>
      <c r="FF89" s="38"/>
      <c r="FG89" s="38"/>
      <c r="FH89" s="38"/>
      <c r="FI89" s="38"/>
      <c r="FJ89" s="38"/>
      <c r="FK89" s="38"/>
      <c r="FL89" s="38"/>
      <c r="FM89" s="38"/>
      <c r="FN89" s="38"/>
      <c r="FO89" s="41">
        <v>1</v>
      </c>
      <c r="FP89" s="41">
        <v>1</v>
      </c>
      <c r="FQ89" s="41">
        <v>1</v>
      </c>
      <c r="FR89" s="41">
        <v>1</v>
      </c>
      <c r="FS89" s="41">
        <v>6</v>
      </c>
      <c r="FT89" s="41">
        <v>1</v>
      </c>
      <c r="FU89" s="41">
        <v>3</v>
      </c>
      <c r="FV89" s="41">
        <v>1</v>
      </c>
      <c r="FX89" s="41">
        <v>3</v>
      </c>
      <c r="FY89" s="41">
        <v>1</v>
      </c>
      <c r="FZ89" s="41">
        <v>2</v>
      </c>
      <c r="GB89" s="41">
        <v>3</v>
      </c>
      <c r="GC89" s="41">
        <v>3</v>
      </c>
      <c r="GD89" s="41">
        <v>1</v>
      </c>
      <c r="GI89" s="41">
        <v>3</v>
      </c>
      <c r="GJ89" s="41">
        <v>2</v>
      </c>
      <c r="GL89" s="41">
        <v>2</v>
      </c>
      <c r="GO89" s="41">
        <v>2</v>
      </c>
      <c r="HA89" s="41">
        <v>1</v>
      </c>
      <c r="HB89" s="41">
        <v>1</v>
      </c>
      <c r="HT89" s="41">
        <v>1</v>
      </c>
      <c r="HU89" s="41" t="s">
        <v>596</v>
      </c>
      <c r="HV89" s="41" t="s">
        <v>620</v>
      </c>
      <c r="HW89" s="41">
        <v>1</v>
      </c>
      <c r="HX89" s="41">
        <v>1</v>
      </c>
      <c r="HZ89" s="41">
        <v>2</v>
      </c>
      <c r="IA89" s="41">
        <v>1</v>
      </c>
      <c r="IB89" s="45"/>
      <c r="ID89" s="45"/>
      <c r="IE89" s="41">
        <v>1</v>
      </c>
      <c r="IF89" s="41">
        <v>2</v>
      </c>
      <c r="IH89" s="41">
        <v>2</v>
      </c>
    </row>
    <row r="90" spans="1:242" s="41" customFormat="1" ht="43.2">
      <c r="A90" s="54">
        <v>84</v>
      </c>
      <c r="B90" s="38"/>
      <c r="C90" s="39"/>
      <c r="D90" s="41" t="s">
        <v>467</v>
      </c>
      <c r="E90" s="38" t="s">
        <v>2030</v>
      </c>
      <c r="F90" s="38" t="s">
        <v>556</v>
      </c>
      <c r="G90" s="40"/>
      <c r="H90" s="40" t="s">
        <v>621</v>
      </c>
      <c r="I90" s="40" t="s">
        <v>622</v>
      </c>
      <c r="J90" s="41" t="s">
        <v>623</v>
      </c>
      <c r="K90" s="42">
        <v>47</v>
      </c>
      <c r="L90" s="41">
        <v>2</v>
      </c>
      <c r="M90" s="41">
        <v>3</v>
      </c>
      <c r="N90" s="41">
        <v>2</v>
      </c>
      <c r="O90" s="41">
        <v>2</v>
      </c>
      <c r="P90" s="41">
        <v>5</v>
      </c>
      <c r="Q90" s="41">
        <v>3</v>
      </c>
      <c r="R90" s="43">
        <v>2</v>
      </c>
      <c r="S90" s="41">
        <v>1</v>
      </c>
      <c r="T90" s="41">
        <v>4</v>
      </c>
      <c r="W90" s="41">
        <v>1</v>
      </c>
      <c r="X90" s="41">
        <v>1</v>
      </c>
      <c r="Y90" s="41">
        <v>1</v>
      </c>
      <c r="Z90" s="41">
        <v>2</v>
      </c>
      <c r="AA90" s="41">
        <v>1</v>
      </c>
      <c r="AB90" s="41">
        <v>4</v>
      </c>
      <c r="AC90" s="41">
        <v>1</v>
      </c>
      <c r="AD90" s="41">
        <v>1</v>
      </c>
      <c r="AE90" s="41">
        <v>1</v>
      </c>
      <c r="AF90" s="41">
        <v>1</v>
      </c>
      <c r="AI90" s="41">
        <v>1</v>
      </c>
      <c r="AJ90" s="41">
        <v>5</v>
      </c>
      <c r="AK90" s="41">
        <v>1</v>
      </c>
      <c r="AN90" s="41">
        <v>1</v>
      </c>
      <c r="AO90" s="41">
        <v>1</v>
      </c>
      <c r="AP90" s="60"/>
      <c r="AQ90" s="60"/>
      <c r="AR90" s="41">
        <v>1</v>
      </c>
      <c r="AS90" s="41">
        <f t="shared" si="32"/>
        <v>9.64</v>
      </c>
      <c r="AU90" s="41">
        <v>5</v>
      </c>
      <c r="AW90" s="41">
        <v>0.2</v>
      </c>
      <c r="AX90" s="41">
        <v>0.9</v>
      </c>
      <c r="AY90" s="41">
        <v>1.5</v>
      </c>
      <c r="AZ90" s="41">
        <v>0.5</v>
      </c>
      <c r="BD90" s="41">
        <v>0.04</v>
      </c>
      <c r="BG90" s="41">
        <v>1</v>
      </c>
      <c r="BH90" s="41">
        <v>0.5</v>
      </c>
      <c r="BI90" s="44"/>
      <c r="BJ90" s="44">
        <f t="shared" ref="BJ90:BJ96" si="33">SUM(AT90:BI90)</f>
        <v>9.64</v>
      </c>
      <c r="BK90" s="58">
        <f t="shared" ref="BK90:BK105" si="34">SUM(BL90:BS90)</f>
        <v>25.833333333333332</v>
      </c>
      <c r="BL90" s="58">
        <f>4/12</f>
        <v>0.33333333333333331</v>
      </c>
      <c r="BM90" s="38">
        <v>25</v>
      </c>
      <c r="BN90" s="38"/>
      <c r="BO90" s="38"/>
      <c r="BP90" s="38">
        <v>0.5</v>
      </c>
      <c r="BQ90" s="38"/>
      <c r="BR90" s="38"/>
      <c r="BS90" s="38"/>
      <c r="BT90" s="58">
        <f t="shared" si="31"/>
        <v>25.833333333333332</v>
      </c>
      <c r="BU90" s="41">
        <v>2</v>
      </c>
      <c r="BV90" s="41">
        <v>2</v>
      </c>
      <c r="BW90" s="41">
        <v>1</v>
      </c>
      <c r="BY90" s="38"/>
      <c r="BZ90" s="38"/>
      <c r="CA90" s="38"/>
      <c r="CB90" s="38"/>
      <c r="CC90" s="38"/>
      <c r="CD90" s="38"/>
      <c r="CE90" s="38">
        <v>1</v>
      </c>
      <c r="CF90" s="38">
        <v>1</v>
      </c>
      <c r="CG90" s="38"/>
      <c r="CH90" s="38"/>
      <c r="CI90" s="38"/>
      <c r="CJ90" s="38"/>
      <c r="CK90" s="38"/>
      <c r="CL90" s="38"/>
      <c r="CM90" s="38"/>
      <c r="CN90" s="38"/>
      <c r="CU90" s="41" t="s">
        <v>465</v>
      </c>
      <c r="CV90" s="60"/>
      <c r="DE90" s="38">
        <v>30</v>
      </c>
      <c r="DF90" s="38">
        <v>1</v>
      </c>
      <c r="DG90" s="38"/>
      <c r="DH90" s="38">
        <v>1</v>
      </c>
      <c r="DI90" s="38">
        <v>1</v>
      </c>
      <c r="DP90" s="41">
        <v>1</v>
      </c>
      <c r="DZ90" s="38">
        <v>2</v>
      </c>
      <c r="EA90" s="38"/>
      <c r="EB90" s="38">
        <v>3</v>
      </c>
      <c r="EI90" s="41">
        <v>1</v>
      </c>
      <c r="ES90" s="38"/>
      <c r="ET90" s="38"/>
      <c r="EU90" s="38"/>
      <c r="EY90" s="38"/>
      <c r="EZ90" s="38"/>
      <c r="FA90" s="38"/>
      <c r="FB90" s="38"/>
      <c r="FC90" s="38"/>
      <c r="FD90" s="38"/>
      <c r="FE90" s="38">
        <v>1</v>
      </c>
      <c r="FF90" s="38"/>
      <c r="FG90" s="38"/>
      <c r="FH90" s="38"/>
      <c r="FI90" s="38"/>
      <c r="FJ90" s="38"/>
      <c r="FK90" s="38"/>
      <c r="FL90" s="38"/>
      <c r="FM90" s="38"/>
      <c r="FN90" s="38"/>
      <c r="FO90" s="41">
        <v>1</v>
      </c>
      <c r="FP90" s="41">
        <v>1</v>
      </c>
      <c r="FR90" s="41">
        <v>1</v>
      </c>
      <c r="FS90" s="41">
        <v>4</v>
      </c>
      <c r="FT90" s="41">
        <v>1</v>
      </c>
      <c r="FU90" s="41">
        <v>3</v>
      </c>
      <c r="FV90" s="41">
        <v>1</v>
      </c>
      <c r="FX90" s="41">
        <v>3</v>
      </c>
      <c r="FY90" s="41">
        <v>1</v>
      </c>
      <c r="FZ90" s="41">
        <v>2</v>
      </c>
      <c r="GB90" s="41">
        <v>3</v>
      </c>
      <c r="GC90" s="41">
        <v>3</v>
      </c>
      <c r="GD90" s="41">
        <v>1</v>
      </c>
      <c r="GI90" s="41">
        <v>3</v>
      </c>
      <c r="GJ90" s="41">
        <v>2</v>
      </c>
      <c r="GL90" s="41">
        <v>2</v>
      </c>
      <c r="GO90" s="41">
        <v>2</v>
      </c>
      <c r="HA90" s="41">
        <v>1</v>
      </c>
      <c r="HB90" s="41">
        <v>1</v>
      </c>
      <c r="HS90" s="41">
        <v>2</v>
      </c>
      <c r="HT90" s="41">
        <v>1</v>
      </c>
      <c r="HU90" s="41" t="s">
        <v>577</v>
      </c>
      <c r="HV90" s="41" t="s">
        <v>624</v>
      </c>
      <c r="HW90" s="41">
        <v>1</v>
      </c>
      <c r="HX90" s="41">
        <v>1</v>
      </c>
      <c r="HZ90" s="41">
        <v>1</v>
      </c>
      <c r="IA90" s="41">
        <v>1</v>
      </c>
      <c r="IB90" s="45"/>
      <c r="ID90" s="45"/>
      <c r="IE90" s="41">
        <v>1</v>
      </c>
      <c r="IF90" s="41">
        <v>2</v>
      </c>
      <c r="IH90" s="41">
        <v>2</v>
      </c>
    </row>
    <row r="91" spans="1:242" s="41" customFormat="1" ht="43.2">
      <c r="A91" s="54">
        <v>85</v>
      </c>
      <c r="B91" s="61"/>
      <c r="C91" s="62" t="s">
        <v>625</v>
      </c>
      <c r="D91" s="61" t="s">
        <v>467</v>
      </c>
      <c r="E91" s="38" t="s">
        <v>2030</v>
      </c>
      <c r="F91" s="61" t="s">
        <v>556</v>
      </c>
      <c r="G91" s="63"/>
      <c r="H91" s="63" t="s">
        <v>626</v>
      </c>
      <c r="I91" s="63" t="s">
        <v>627</v>
      </c>
      <c r="J91" s="41" t="s">
        <v>628</v>
      </c>
      <c r="K91" s="42">
        <v>40</v>
      </c>
      <c r="L91" s="41">
        <v>1</v>
      </c>
      <c r="M91" s="41">
        <v>4</v>
      </c>
      <c r="N91" s="41">
        <v>2</v>
      </c>
      <c r="O91" s="41">
        <v>1</v>
      </c>
      <c r="P91" s="41">
        <v>4</v>
      </c>
      <c r="Q91" s="41">
        <v>3</v>
      </c>
      <c r="R91" s="43">
        <v>1</v>
      </c>
      <c r="S91" s="41">
        <v>1</v>
      </c>
      <c r="U91" s="41">
        <v>2</v>
      </c>
      <c r="W91" s="41">
        <v>1</v>
      </c>
      <c r="X91" s="41">
        <v>1</v>
      </c>
      <c r="Y91" s="41">
        <v>1</v>
      </c>
      <c r="Z91" s="41">
        <v>1</v>
      </c>
      <c r="AA91" s="41">
        <v>2</v>
      </c>
      <c r="AC91" s="41">
        <v>1</v>
      </c>
      <c r="AD91" s="41">
        <v>1</v>
      </c>
      <c r="AE91" s="41">
        <v>1</v>
      </c>
      <c r="AF91" s="41">
        <v>1</v>
      </c>
      <c r="AG91" s="41">
        <v>2</v>
      </c>
      <c r="AI91" s="41">
        <v>1</v>
      </c>
      <c r="AJ91" s="41">
        <v>3</v>
      </c>
      <c r="AK91" s="41">
        <v>1</v>
      </c>
      <c r="AL91" s="41">
        <v>2</v>
      </c>
      <c r="AN91" s="41">
        <v>1</v>
      </c>
      <c r="AO91" s="41">
        <v>1</v>
      </c>
      <c r="AP91" s="41">
        <v>3</v>
      </c>
      <c r="AQ91" s="41">
        <v>3</v>
      </c>
      <c r="AR91" s="41">
        <v>1</v>
      </c>
      <c r="AS91" s="41">
        <f t="shared" si="32"/>
        <v>4.04</v>
      </c>
      <c r="AU91" s="41">
        <v>1</v>
      </c>
      <c r="AV91" s="41">
        <v>0.6</v>
      </c>
      <c r="AW91" s="41">
        <v>0.1</v>
      </c>
      <c r="AX91" s="41">
        <v>0.34</v>
      </c>
      <c r="AY91" s="41">
        <v>1</v>
      </c>
      <c r="BG91" s="41">
        <v>0.5</v>
      </c>
      <c r="BH91" s="41">
        <v>0.5</v>
      </c>
      <c r="BI91" s="61"/>
      <c r="BJ91" s="61">
        <f t="shared" si="33"/>
        <v>4.04</v>
      </c>
      <c r="BK91" s="64">
        <f t="shared" si="34"/>
        <v>7</v>
      </c>
      <c r="BL91" s="64"/>
      <c r="BM91" s="61">
        <v>7</v>
      </c>
      <c r="BN91" s="61"/>
      <c r="BO91" s="61"/>
      <c r="BP91" s="61"/>
      <c r="BQ91" s="61"/>
      <c r="BR91" s="61"/>
      <c r="BS91" s="61"/>
      <c r="BT91" s="64">
        <f t="shared" si="31"/>
        <v>7</v>
      </c>
      <c r="BU91" s="61">
        <v>2</v>
      </c>
      <c r="BV91" s="61">
        <v>2</v>
      </c>
      <c r="BW91" s="61">
        <v>1</v>
      </c>
      <c r="BX91" s="61"/>
      <c r="BY91" s="61"/>
      <c r="BZ91" s="61"/>
      <c r="CA91" s="61"/>
      <c r="CB91" s="61"/>
      <c r="CC91" s="61"/>
      <c r="CD91" s="61"/>
      <c r="CE91" s="61">
        <v>1</v>
      </c>
      <c r="CF91" s="61">
        <v>1</v>
      </c>
      <c r="CG91" s="61"/>
      <c r="CH91" s="61"/>
      <c r="CI91" s="61"/>
      <c r="CJ91" s="61"/>
      <c r="CK91" s="61"/>
      <c r="CL91" s="61"/>
      <c r="CM91" s="61"/>
      <c r="CN91" s="61"/>
      <c r="CU91" s="41" t="s">
        <v>465</v>
      </c>
      <c r="CV91" s="60"/>
      <c r="DE91" s="41">
        <v>15</v>
      </c>
      <c r="DF91" s="41">
        <v>1</v>
      </c>
      <c r="DH91" s="41">
        <v>1</v>
      </c>
      <c r="DI91" s="41">
        <v>1</v>
      </c>
      <c r="DP91" s="41">
        <v>1</v>
      </c>
      <c r="DZ91" s="41">
        <v>1</v>
      </c>
      <c r="EB91" s="41">
        <v>2</v>
      </c>
      <c r="EI91" s="41">
        <v>1</v>
      </c>
      <c r="ES91" s="61"/>
      <c r="ET91" s="61"/>
      <c r="EU91" s="61"/>
      <c r="EY91" s="61"/>
      <c r="EZ91" s="61"/>
      <c r="FA91" s="61"/>
      <c r="FB91" s="61"/>
      <c r="FC91" s="61"/>
      <c r="FD91" s="61"/>
      <c r="FE91" s="61">
        <v>1</v>
      </c>
      <c r="FF91" s="61"/>
      <c r="FG91" s="61"/>
      <c r="FH91" s="61"/>
      <c r="FI91" s="61"/>
      <c r="FJ91" s="61"/>
      <c r="FK91" s="61"/>
      <c r="FL91" s="61"/>
      <c r="FM91" s="61"/>
      <c r="FN91" s="61"/>
      <c r="FO91" s="41">
        <v>1</v>
      </c>
      <c r="FP91" s="41">
        <v>1</v>
      </c>
      <c r="FQ91" s="41">
        <v>2</v>
      </c>
      <c r="FU91" s="41">
        <v>1</v>
      </c>
      <c r="FV91" s="41">
        <v>1</v>
      </c>
      <c r="FX91" s="41">
        <v>3</v>
      </c>
      <c r="FY91" s="41">
        <v>3</v>
      </c>
      <c r="FZ91" s="41">
        <v>2</v>
      </c>
      <c r="GB91" s="41">
        <v>3</v>
      </c>
      <c r="GC91" s="41">
        <v>3</v>
      </c>
      <c r="GD91" s="41">
        <v>1</v>
      </c>
      <c r="GI91" s="41">
        <v>3</v>
      </c>
      <c r="GJ91" s="41">
        <v>2</v>
      </c>
      <c r="GL91" s="60"/>
      <c r="GN91" s="41">
        <v>2</v>
      </c>
      <c r="GO91" s="41">
        <v>1</v>
      </c>
      <c r="GQ91" s="41">
        <v>1</v>
      </c>
      <c r="GR91" s="41">
        <v>1</v>
      </c>
      <c r="HA91" s="41">
        <v>1</v>
      </c>
      <c r="HC91" s="41">
        <v>1</v>
      </c>
      <c r="HH91" s="41">
        <v>1</v>
      </c>
      <c r="HT91" s="41">
        <v>2</v>
      </c>
      <c r="HU91" s="41">
        <v>4</v>
      </c>
      <c r="HV91" s="41" t="s">
        <v>502</v>
      </c>
      <c r="HW91" s="41">
        <v>1</v>
      </c>
      <c r="HX91" s="41">
        <v>1</v>
      </c>
      <c r="HZ91" s="41">
        <v>1</v>
      </c>
      <c r="IA91" s="41">
        <v>1</v>
      </c>
      <c r="IB91" s="57"/>
      <c r="IC91" s="41">
        <v>2</v>
      </c>
      <c r="ID91" s="57"/>
      <c r="IE91" s="41">
        <v>1</v>
      </c>
      <c r="IF91" s="41">
        <v>2</v>
      </c>
      <c r="IH91" s="41">
        <v>2</v>
      </c>
    </row>
    <row r="92" spans="1:242" s="41" customFormat="1" ht="43.2">
      <c r="A92" s="54">
        <v>86</v>
      </c>
      <c r="B92" s="38"/>
      <c r="C92" s="39"/>
      <c r="D92" s="41" t="s">
        <v>467</v>
      </c>
      <c r="E92" s="38" t="s">
        <v>2030</v>
      </c>
      <c r="F92" s="38" t="s">
        <v>556</v>
      </c>
      <c r="G92" s="40"/>
      <c r="H92" s="40" t="s">
        <v>629</v>
      </c>
      <c r="I92" s="40" t="s">
        <v>630</v>
      </c>
      <c r="J92" s="41" t="s">
        <v>631</v>
      </c>
      <c r="K92" s="42">
        <v>57</v>
      </c>
      <c r="L92" s="41">
        <v>1</v>
      </c>
      <c r="M92" s="41">
        <v>3</v>
      </c>
      <c r="N92" s="41">
        <v>2</v>
      </c>
      <c r="O92" s="41">
        <v>1</v>
      </c>
      <c r="P92" s="41">
        <v>8</v>
      </c>
      <c r="Q92" s="41">
        <v>4</v>
      </c>
      <c r="R92" s="43">
        <v>4</v>
      </c>
      <c r="S92" s="41">
        <v>1</v>
      </c>
      <c r="T92" s="41">
        <v>3</v>
      </c>
      <c r="U92" s="41">
        <v>2</v>
      </c>
      <c r="W92" s="41">
        <v>1</v>
      </c>
      <c r="X92" s="41">
        <v>1</v>
      </c>
      <c r="Y92" s="41">
        <v>1</v>
      </c>
      <c r="Z92" s="41">
        <v>1</v>
      </c>
      <c r="AA92" s="41">
        <v>1</v>
      </c>
      <c r="AB92" s="41">
        <v>1</v>
      </c>
      <c r="AC92" s="41">
        <v>1</v>
      </c>
      <c r="AD92" s="41">
        <v>1</v>
      </c>
      <c r="AE92" s="41">
        <v>1</v>
      </c>
      <c r="AF92" s="41">
        <v>1</v>
      </c>
      <c r="AI92" s="41">
        <v>1</v>
      </c>
      <c r="AJ92" s="41">
        <v>6</v>
      </c>
      <c r="AK92" s="41">
        <v>1</v>
      </c>
      <c r="AL92" s="41">
        <v>2</v>
      </c>
      <c r="AN92" s="41">
        <v>1</v>
      </c>
      <c r="AO92" s="41">
        <v>1</v>
      </c>
      <c r="AP92" s="41">
        <v>3</v>
      </c>
      <c r="AQ92" s="41">
        <v>1</v>
      </c>
      <c r="AR92" s="41">
        <v>1</v>
      </c>
      <c r="AS92" s="41">
        <f t="shared" si="32"/>
        <v>8.2199999999999989</v>
      </c>
      <c r="AU92" s="41">
        <v>5</v>
      </c>
      <c r="AV92" s="41">
        <v>0.3</v>
      </c>
      <c r="AW92" s="41">
        <v>0.2</v>
      </c>
      <c r="AX92" s="41">
        <v>0.5</v>
      </c>
      <c r="AY92" s="41">
        <v>0.8</v>
      </c>
      <c r="AZ92" s="41">
        <v>0.2</v>
      </c>
      <c r="BD92" s="41">
        <v>0.02</v>
      </c>
      <c r="BG92" s="41">
        <v>0.7</v>
      </c>
      <c r="BH92" s="41">
        <v>0.5</v>
      </c>
      <c r="BI92" s="44"/>
      <c r="BJ92" s="44">
        <f t="shared" si="33"/>
        <v>8.2199999999999989</v>
      </c>
      <c r="BK92" s="58">
        <f t="shared" si="34"/>
        <v>10.5</v>
      </c>
      <c r="BL92" s="58">
        <f>6/12</f>
        <v>0.5</v>
      </c>
      <c r="BM92" s="38">
        <v>10</v>
      </c>
      <c r="BN92" s="38"/>
      <c r="BO92" s="38"/>
      <c r="BP92" s="38"/>
      <c r="BQ92" s="38"/>
      <c r="BR92" s="38"/>
      <c r="BS92" s="38"/>
      <c r="BT92" s="58">
        <f t="shared" ref="BT92:BT104" si="35">SUM(BL92:BS92)</f>
        <v>10.5</v>
      </c>
      <c r="BU92" s="41">
        <v>2</v>
      </c>
      <c r="BV92" s="41">
        <v>2</v>
      </c>
      <c r="BW92" s="41">
        <v>1</v>
      </c>
      <c r="BY92" s="38"/>
      <c r="BZ92" s="38"/>
      <c r="CA92" s="38"/>
      <c r="CB92" s="38"/>
      <c r="CC92" s="38"/>
      <c r="CD92" s="38"/>
      <c r="CE92" s="38">
        <v>1</v>
      </c>
      <c r="CF92" s="38">
        <v>1</v>
      </c>
      <c r="CG92" s="38"/>
      <c r="CH92" s="38"/>
      <c r="CI92" s="38"/>
      <c r="CJ92" s="38"/>
      <c r="CK92" s="38"/>
      <c r="CL92" s="38"/>
      <c r="CM92" s="38"/>
      <c r="CN92" s="38"/>
      <c r="CU92" s="41" t="s">
        <v>465</v>
      </c>
      <c r="CV92" s="60"/>
      <c r="DE92" s="38">
        <v>30</v>
      </c>
      <c r="DF92" s="38">
        <v>1</v>
      </c>
      <c r="DG92" s="38"/>
      <c r="DH92" s="38">
        <v>1</v>
      </c>
      <c r="DI92" s="38">
        <v>1</v>
      </c>
      <c r="DP92" s="41">
        <v>1</v>
      </c>
      <c r="DZ92" s="38">
        <v>2</v>
      </c>
      <c r="EA92" s="38"/>
      <c r="EB92" s="38">
        <v>2</v>
      </c>
      <c r="EI92" s="41">
        <v>1</v>
      </c>
      <c r="ES92" s="38"/>
      <c r="ET92" s="38"/>
      <c r="EU92" s="38"/>
      <c r="EY92" s="38"/>
      <c r="EZ92" s="38"/>
      <c r="FA92" s="38"/>
      <c r="FB92" s="38"/>
      <c r="FC92" s="38"/>
      <c r="FD92" s="38"/>
      <c r="FE92" s="38">
        <v>1</v>
      </c>
      <c r="FF92" s="38"/>
      <c r="FG92" s="38"/>
      <c r="FH92" s="38"/>
      <c r="FI92" s="38"/>
      <c r="FJ92" s="38"/>
      <c r="FK92" s="38"/>
      <c r="FL92" s="38"/>
      <c r="FM92" s="38"/>
      <c r="FN92" s="38"/>
      <c r="FO92" s="41">
        <v>1</v>
      </c>
      <c r="FP92" s="41">
        <v>1</v>
      </c>
      <c r="FQ92" s="41">
        <v>1</v>
      </c>
      <c r="FR92" s="41">
        <v>1</v>
      </c>
      <c r="FS92" s="41">
        <v>4</v>
      </c>
      <c r="FT92" s="41">
        <v>1</v>
      </c>
      <c r="FU92" s="41">
        <v>3</v>
      </c>
      <c r="FV92" s="41">
        <v>1</v>
      </c>
      <c r="FX92" s="41">
        <v>3</v>
      </c>
      <c r="FY92" s="41">
        <v>1</v>
      </c>
      <c r="FZ92" s="41">
        <v>2</v>
      </c>
      <c r="GB92" s="41">
        <v>3</v>
      </c>
      <c r="GC92" s="41">
        <v>3</v>
      </c>
      <c r="GD92" s="41">
        <v>1</v>
      </c>
      <c r="GI92" s="41">
        <v>2</v>
      </c>
      <c r="GJ92" s="41">
        <v>2</v>
      </c>
      <c r="GL92" s="60"/>
      <c r="GO92" s="41">
        <v>2</v>
      </c>
      <c r="HA92" s="41">
        <v>1</v>
      </c>
      <c r="HB92" s="41">
        <v>1</v>
      </c>
      <c r="HT92" s="41">
        <v>1</v>
      </c>
      <c r="HU92" s="41" t="s">
        <v>555</v>
      </c>
      <c r="HV92" s="41" t="s">
        <v>632</v>
      </c>
      <c r="HW92" s="41">
        <v>1</v>
      </c>
      <c r="HX92" s="41">
        <v>1</v>
      </c>
      <c r="HZ92" s="41">
        <v>1</v>
      </c>
      <c r="IA92" s="41">
        <v>1</v>
      </c>
      <c r="IB92" s="45"/>
      <c r="ID92" s="45"/>
      <c r="IE92" s="41">
        <v>1</v>
      </c>
      <c r="IF92" s="41">
        <v>1</v>
      </c>
      <c r="IH92" s="41">
        <v>2</v>
      </c>
    </row>
    <row r="93" spans="1:242" s="41" customFormat="1" ht="43.2">
      <c r="A93" s="54">
        <v>87</v>
      </c>
      <c r="B93" s="38"/>
      <c r="C93" s="39"/>
      <c r="D93" s="41" t="s">
        <v>467</v>
      </c>
      <c r="E93" s="38" t="s">
        <v>2030</v>
      </c>
      <c r="F93" s="38" t="s">
        <v>556</v>
      </c>
      <c r="G93" s="40"/>
      <c r="H93" s="40" t="s">
        <v>633</v>
      </c>
      <c r="I93" s="40" t="s">
        <v>634</v>
      </c>
      <c r="J93" s="41" t="s">
        <v>635</v>
      </c>
      <c r="K93" s="42">
        <v>70</v>
      </c>
      <c r="L93" s="41">
        <v>2</v>
      </c>
      <c r="M93" s="41">
        <v>3</v>
      </c>
      <c r="N93" s="41">
        <v>2</v>
      </c>
      <c r="O93" s="41">
        <v>1</v>
      </c>
      <c r="P93" s="41">
        <v>1</v>
      </c>
      <c r="Q93" s="41">
        <f>P93-R93</f>
        <v>0</v>
      </c>
      <c r="R93" s="43">
        <v>1</v>
      </c>
      <c r="S93" s="41">
        <v>2</v>
      </c>
      <c r="W93" s="41">
        <v>2</v>
      </c>
      <c r="Y93" s="41">
        <v>1</v>
      </c>
      <c r="Z93" s="41">
        <v>1</v>
      </c>
      <c r="AA93" s="41">
        <v>2</v>
      </c>
      <c r="AC93" s="41">
        <v>1</v>
      </c>
      <c r="AD93" s="41">
        <v>1</v>
      </c>
      <c r="AE93" s="41">
        <v>2</v>
      </c>
      <c r="AG93" s="41">
        <v>2</v>
      </c>
      <c r="AI93" s="41">
        <v>2</v>
      </c>
      <c r="AK93" s="41">
        <v>2</v>
      </c>
      <c r="AL93" s="41">
        <v>2</v>
      </c>
      <c r="AN93" s="41">
        <v>1</v>
      </c>
      <c r="AO93" s="41">
        <v>1</v>
      </c>
      <c r="AP93" s="41">
        <v>3</v>
      </c>
      <c r="AQ93" s="41">
        <v>1</v>
      </c>
      <c r="AR93" s="41">
        <v>1</v>
      </c>
      <c r="AS93" s="41">
        <f t="shared" si="32"/>
        <v>2.9200000000000004</v>
      </c>
      <c r="AU93" s="41">
        <v>1</v>
      </c>
      <c r="AW93" s="41">
        <v>0.1</v>
      </c>
      <c r="AX93" s="41">
        <v>0.8</v>
      </c>
      <c r="AY93" s="41">
        <v>0.5</v>
      </c>
      <c r="BD93" s="41">
        <v>0.02</v>
      </c>
      <c r="BH93" s="41">
        <v>0.5</v>
      </c>
      <c r="BI93" s="44"/>
      <c r="BJ93" s="44">
        <f t="shared" si="33"/>
        <v>2.9200000000000004</v>
      </c>
      <c r="BK93" s="58">
        <f t="shared" si="34"/>
        <v>2.1666666666666665</v>
      </c>
      <c r="BL93" s="58">
        <f>2/12</f>
        <v>0.16666666666666666</v>
      </c>
      <c r="BM93" s="38">
        <v>2</v>
      </c>
      <c r="BN93" s="38"/>
      <c r="BO93" s="38"/>
      <c r="BP93" s="38"/>
      <c r="BQ93" s="38"/>
      <c r="BR93" s="38"/>
      <c r="BS93" s="38"/>
      <c r="BT93" s="58">
        <f t="shared" si="35"/>
        <v>2.1666666666666665</v>
      </c>
      <c r="BU93" s="41">
        <v>2</v>
      </c>
      <c r="BV93" s="41">
        <v>2</v>
      </c>
      <c r="BW93" s="41">
        <v>1</v>
      </c>
      <c r="BY93" s="38"/>
      <c r="BZ93" s="38"/>
      <c r="CA93" s="38"/>
      <c r="CB93" s="38"/>
      <c r="CC93" s="38"/>
      <c r="CD93" s="38"/>
      <c r="CE93" s="38">
        <v>1</v>
      </c>
      <c r="CF93" s="38">
        <v>1</v>
      </c>
      <c r="CG93" s="38"/>
      <c r="CH93" s="38"/>
      <c r="CI93" s="38"/>
      <c r="CJ93" s="38"/>
      <c r="CK93" s="38"/>
      <c r="CL93" s="38"/>
      <c r="CM93" s="38"/>
      <c r="CN93" s="38"/>
      <c r="CU93" s="41" t="s">
        <v>465</v>
      </c>
      <c r="CV93" s="60"/>
      <c r="DE93" s="38">
        <v>15</v>
      </c>
      <c r="DF93" s="38">
        <v>1</v>
      </c>
      <c r="DG93" s="38"/>
      <c r="DH93" s="38">
        <v>1</v>
      </c>
      <c r="DI93" s="38">
        <v>1</v>
      </c>
      <c r="DP93" s="41">
        <v>1</v>
      </c>
      <c r="DZ93" s="38">
        <v>2</v>
      </c>
      <c r="EA93" s="38"/>
      <c r="EB93" s="38">
        <v>1</v>
      </c>
      <c r="EI93" s="41">
        <v>1</v>
      </c>
      <c r="ES93" s="38"/>
      <c r="ET93" s="38"/>
      <c r="EU93" s="38"/>
      <c r="EY93" s="38"/>
      <c r="EZ93" s="38"/>
      <c r="FA93" s="38"/>
      <c r="FB93" s="38"/>
      <c r="FC93" s="38"/>
      <c r="FD93" s="38"/>
      <c r="FE93" s="38">
        <v>1</v>
      </c>
      <c r="FF93" s="38"/>
      <c r="FG93" s="38"/>
      <c r="FH93" s="38"/>
      <c r="FI93" s="38"/>
      <c r="FJ93" s="38"/>
      <c r="FK93" s="38"/>
      <c r="FL93" s="38"/>
      <c r="FM93" s="38"/>
      <c r="FN93" s="38"/>
      <c r="FO93" s="41">
        <v>1</v>
      </c>
      <c r="FP93" s="41">
        <v>1</v>
      </c>
      <c r="FQ93" s="41">
        <v>1</v>
      </c>
      <c r="FR93" s="41">
        <v>1</v>
      </c>
      <c r="FS93" s="41">
        <v>6</v>
      </c>
      <c r="FT93" s="41">
        <v>1</v>
      </c>
      <c r="FU93" s="41">
        <v>3</v>
      </c>
      <c r="FV93" s="41">
        <v>1</v>
      </c>
      <c r="FX93" s="41">
        <v>3</v>
      </c>
      <c r="FY93" s="41">
        <v>1</v>
      </c>
      <c r="FZ93" s="41">
        <v>2</v>
      </c>
      <c r="GB93" s="41">
        <v>3</v>
      </c>
      <c r="GC93" s="41">
        <v>3</v>
      </c>
      <c r="GD93" s="41">
        <v>1</v>
      </c>
      <c r="GI93" s="41">
        <v>1</v>
      </c>
      <c r="GJ93" s="41">
        <v>2</v>
      </c>
      <c r="GL93" s="60"/>
      <c r="GO93" s="41">
        <v>2</v>
      </c>
      <c r="HA93" s="41">
        <v>1</v>
      </c>
      <c r="HB93" s="41">
        <v>1</v>
      </c>
      <c r="HT93" s="41">
        <v>1</v>
      </c>
      <c r="HU93" s="41" t="s">
        <v>596</v>
      </c>
      <c r="HV93" s="41" t="s">
        <v>636</v>
      </c>
      <c r="HW93" s="41">
        <v>1</v>
      </c>
      <c r="HX93" s="41">
        <v>1</v>
      </c>
      <c r="HZ93" s="41">
        <v>1</v>
      </c>
      <c r="IA93" s="41">
        <v>1</v>
      </c>
      <c r="IB93" s="45"/>
      <c r="ID93" s="45"/>
      <c r="IE93" s="41">
        <v>1</v>
      </c>
      <c r="IF93" s="41">
        <v>1</v>
      </c>
      <c r="IH93" s="41">
        <v>2</v>
      </c>
    </row>
    <row r="94" spans="1:242" s="41" customFormat="1" ht="43.2">
      <c r="A94" s="54">
        <v>88</v>
      </c>
      <c r="B94" s="38"/>
      <c r="C94" s="39"/>
      <c r="D94" s="41" t="s">
        <v>467</v>
      </c>
      <c r="E94" s="38" t="s">
        <v>2030</v>
      </c>
      <c r="F94" s="38" t="s">
        <v>556</v>
      </c>
      <c r="G94" s="40"/>
      <c r="H94" s="40" t="s">
        <v>637</v>
      </c>
      <c r="I94" s="40" t="s">
        <v>638</v>
      </c>
      <c r="J94" s="41" t="s">
        <v>639</v>
      </c>
      <c r="K94" s="42">
        <v>57</v>
      </c>
      <c r="L94" s="41">
        <v>1</v>
      </c>
      <c r="M94" s="41">
        <v>3</v>
      </c>
      <c r="N94" s="41">
        <v>2</v>
      </c>
      <c r="O94" s="41">
        <v>1</v>
      </c>
      <c r="P94" s="41">
        <v>7</v>
      </c>
      <c r="Q94" s="41">
        <v>3</v>
      </c>
      <c r="R94" s="43">
        <v>4</v>
      </c>
      <c r="S94" s="41">
        <v>1</v>
      </c>
      <c r="T94" s="41">
        <v>3</v>
      </c>
      <c r="U94" s="41">
        <v>1</v>
      </c>
      <c r="V94" s="41">
        <v>3</v>
      </c>
      <c r="W94" s="41">
        <v>1</v>
      </c>
      <c r="X94" s="41">
        <v>5</v>
      </c>
      <c r="Y94" s="41">
        <v>1</v>
      </c>
      <c r="Z94" s="41">
        <v>2</v>
      </c>
      <c r="AA94" s="41">
        <v>1</v>
      </c>
      <c r="AB94" s="41">
        <v>6</v>
      </c>
      <c r="AC94" s="41">
        <v>1</v>
      </c>
      <c r="AD94" s="41">
        <v>2</v>
      </c>
      <c r="AE94" s="41">
        <v>1</v>
      </c>
      <c r="AF94" s="41">
        <v>2</v>
      </c>
      <c r="AI94" s="41">
        <v>1</v>
      </c>
      <c r="AJ94" s="41">
        <v>5</v>
      </c>
      <c r="AN94" s="41">
        <v>1</v>
      </c>
      <c r="AO94" s="41">
        <v>2</v>
      </c>
      <c r="AP94" s="41">
        <v>5</v>
      </c>
      <c r="AQ94" s="41">
        <v>1</v>
      </c>
      <c r="AR94" s="41">
        <v>1</v>
      </c>
      <c r="AS94" s="41">
        <f t="shared" si="32"/>
        <v>8.34</v>
      </c>
      <c r="AU94" s="41">
        <v>3</v>
      </c>
      <c r="AV94" s="41">
        <v>0.6</v>
      </c>
      <c r="AW94" s="41">
        <v>0.2</v>
      </c>
      <c r="AX94" s="41">
        <v>0.34</v>
      </c>
      <c r="AY94" s="41">
        <v>2.5</v>
      </c>
      <c r="AZ94" s="41">
        <v>0.2</v>
      </c>
      <c r="BG94" s="41">
        <v>1</v>
      </c>
      <c r="BH94" s="41">
        <v>0.5</v>
      </c>
      <c r="BI94" s="44"/>
      <c r="BJ94" s="44">
        <f t="shared" si="33"/>
        <v>8.34</v>
      </c>
      <c r="BK94" s="58">
        <f t="shared" si="34"/>
        <v>21.87</v>
      </c>
      <c r="BL94" s="58">
        <f>6/12</f>
        <v>0.5</v>
      </c>
      <c r="BM94" s="38">
        <v>20</v>
      </c>
      <c r="BN94" s="38">
        <v>0.37</v>
      </c>
      <c r="BO94" s="38"/>
      <c r="BP94" s="38">
        <v>1</v>
      </c>
      <c r="BQ94" s="38"/>
      <c r="BR94" s="38"/>
      <c r="BS94" s="38"/>
      <c r="BT94" s="58">
        <f t="shared" si="35"/>
        <v>21.87</v>
      </c>
      <c r="BU94" s="41">
        <v>3</v>
      </c>
      <c r="BV94" s="41">
        <v>3</v>
      </c>
      <c r="BW94" s="41">
        <v>1</v>
      </c>
      <c r="BY94" s="38"/>
      <c r="BZ94" s="38"/>
      <c r="CA94" s="38"/>
      <c r="CB94" s="38"/>
      <c r="CC94" s="38"/>
      <c r="CD94" s="38"/>
      <c r="CE94" s="38">
        <v>1</v>
      </c>
      <c r="CF94" s="38">
        <v>1</v>
      </c>
      <c r="CG94" s="38"/>
      <c r="CH94" s="38"/>
      <c r="CI94" s="38"/>
      <c r="CJ94" s="38"/>
      <c r="CK94" s="38"/>
      <c r="CL94" s="38"/>
      <c r="CM94" s="38"/>
      <c r="CN94" s="38"/>
      <c r="CU94" s="41" t="s">
        <v>465</v>
      </c>
      <c r="CV94" s="60"/>
      <c r="DE94" s="38">
        <v>40</v>
      </c>
      <c r="DF94" s="38">
        <v>1</v>
      </c>
      <c r="DG94" s="38"/>
      <c r="DH94" s="38">
        <v>1</v>
      </c>
      <c r="DI94" s="38">
        <v>2</v>
      </c>
      <c r="DP94" s="41">
        <v>1</v>
      </c>
      <c r="DZ94" s="38">
        <v>2</v>
      </c>
      <c r="EA94" s="38"/>
      <c r="EB94" s="38">
        <v>1</v>
      </c>
      <c r="EI94" s="41">
        <v>1</v>
      </c>
      <c r="ES94" s="38"/>
      <c r="ET94" s="38"/>
      <c r="EU94" s="38"/>
      <c r="EY94" s="38"/>
      <c r="EZ94" s="38"/>
      <c r="FA94" s="38"/>
      <c r="FB94" s="38"/>
      <c r="FC94" s="38"/>
      <c r="FD94" s="38"/>
      <c r="FE94" s="38">
        <v>1</v>
      </c>
      <c r="FF94" s="38"/>
      <c r="FG94" s="38"/>
      <c r="FH94" s="38"/>
      <c r="FI94" s="38"/>
      <c r="FJ94" s="38"/>
      <c r="FK94" s="38"/>
      <c r="FL94" s="38"/>
      <c r="FM94" s="38"/>
      <c r="FN94" s="38"/>
      <c r="FO94" s="41">
        <v>1</v>
      </c>
      <c r="FP94" s="41">
        <v>1</v>
      </c>
      <c r="FQ94" s="41">
        <v>1</v>
      </c>
      <c r="FR94" s="41">
        <v>1</v>
      </c>
      <c r="FS94" s="41">
        <v>3</v>
      </c>
      <c r="FT94" s="41">
        <v>1</v>
      </c>
      <c r="FU94" s="41">
        <v>3</v>
      </c>
      <c r="FV94" s="41">
        <v>1</v>
      </c>
      <c r="FX94" s="41">
        <v>3</v>
      </c>
      <c r="FY94" s="41">
        <v>1</v>
      </c>
      <c r="FZ94" s="41">
        <v>2</v>
      </c>
      <c r="GB94" s="41">
        <v>3</v>
      </c>
      <c r="GC94" s="41">
        <v>3</v>
      </c>
      <c r="GD94" s="41">
        <v>1</v>
      </c>
      <c r="GI94" s="41">
        <v>3</v>
      </c>
      <c r="GJ94" s="41">
        <v>2</v>
      </c>
      <c r="GL94" s="60"/>
      <c r="GO94" s="41">
        <v>2</v>
      </c>
      <c r="HA94" s="41">
        <v>1</v>
      </c>
      <c r="HB94" s="41">
        <v>1</v>
      </c>
      <c r="HT94" s="41">
        <v>1</v>
      </c>
      <c r="HU94" s="41" t="s">
        <v>577</v>
      </c>
      <c r="HV94" s="41" t="s">
        <v>640</v>
      </c>
      <c r="HW94" s="41">
        <v>1</v>
      </c>
      <c r="HX94" s="41">
        <v>1</v>
      </c>
      <c r="HZ94" s="41">
        <v>1</v>
      </c>
      <c r="IA94" s="41">
        <v>1</v>
      </c>
      <c r="IB94" s="45"/>
      <c r="ID94" s="45"/>
      <c r="IE94" s="41">
        <v>1</v>
      </c>
      <c r="IF94" s="41">
        <v>1</v>
      </c>
      <c r="IH94" s="41">
        <v>2</v>
      </c>
    </row>
    <row r="95" spans="1:242" s="41" customFormat="1" ht="43.2">
      <c r="A95" s="54">
        <v>89</v>
      </c>
      <c r="B95" s="38"/>
      <c r="C95" s="39"/>
      <c r="D95" s="41" t="s">
        <v>467</v>
      </c>
      <c r="E95" s="38" t="s">
        <v>2030</v>
      </c>
      <c r="F95" s="38" t="s">
        <v>556</v>
      </c>
      <c r="G95" s="40"/>
      <c r="H95" s="40" t="s">
        <v>641</v>
      </c>
      <c r="I95" s="40" t="s">
        <v>642</v>
      </c>
      <c r="J95" s="41" t="s">
        <v>643</v>
      </c>
      <c r="K95" s="42">
        <v>47</v>
      </c>
      <c r="L95" s="41">
        <v>1</v>
      </c>
      <c r="M95" s="41">
        <v>3</v>
      </c>
      <c r="N95" s="41">
        <v>2</v>
      </c>
      <c r="O95" s="41">
        <v>1</v>
      </c>
      <c r="P95" s="41">
        <v>7</v>
      </c>
      <c r="Q95" s="41">
        <v>3</v>
      </c>
      <c r="R95" s="43">
        <v>4</v>
      </c>
      <c r="S95" s="41">
        <v>1</v>
      </c>
      <c r="T95" s="41">
        <v>3</v>
      </c>
      <c r="W95" s="41">
        <v>1</v>
      </c>
      <c r="X95" s="41">
        <v>1</v>
      </c>
      <c r="Y95" s="41">
        <v>1</v>
      </c>
      <c r="Z95" s="41">
        <v>1</v>
      </c>
      <c r="AA95" s="41">
        <v>1</v>
      </c>
      <c r="AB95" s="41">
        <v>3</v>
      </c>
      <c r="AC95" s="41">
        <v>1</v>
      </c>
      <c r="AD95" s="41">
        <v>2</v>
      </c>
      <c r="AE95" s="41">
        <v>1</v>
      </c>
      <c r="AF95" s="41">
        <v>3</v>
      </c>
      <c r="AG95" s="41">
        <v>1</v>
      </c>
      <c r="AH95" s="41">
        <v>1</v>
      </c>
      <c r="AI95" s="41">
        <v>1</v>
      </c>
      <c r="AJ95" s="41">
        <v>4</v>
      </c>
      <c r="AK95" s="41">
        <v>1</v>
      </c>
      <c r="AL95" s="41">
        <v>2</v>
      </c>
      <c r="AN95" s="41">
        <v>1</v>
      </c>
      <c r="AO95" s="41">
        <v>1</v>
      </c>
      <c r="AP95" s="41">
        <v>5</v>
      </c>
      <c r="AQ95" s="41">
        <v>1</v>
      </c>
      <c r="AR95" s="41">
        <v>1</v>
      </c>
      <c r="AS95" s="41">
        <f t="shared" si="32"/>
        <v>8.5400000000000009</v>
      </c>
      <c r="AU95" s="41">
        <v>3</v>
      </c>
      <c r="AV95" s="41">
        <v>0.9</v>
      </c>
      <c r="AW95" s="41">
        <v>0.5</v>
      </c>
      <c r="AX95" s="41">
        <v>0.34</v>
      </c>
      <c r="AY95" s="41">
        <v>2</v>
      </c>
      <c r="AZ95" s="41">
        <v>0.2</v>
      </c>
      <c r="BG95" s="41">
        <v>1</v>
      </c>
      <c r="BH95" s="41">
        <v>0.6</v>
      </c>
      <c r="BI95" s="44"/>
      <c r="BJ95" s="44">
        <f t="shared" si="33"/>
        <v>8.5400000000000009</v>
      </c>
      <c r="BK95" s="58">
        <f t="shared" si="34"/>
        <v>19.416666666666664</v>
      </c>
      <c r="BL95" s="58">
        <f>5/12</f>
        <v>0.41666666666666669</v>
      </c>
      <c r="BM95" s="38">
        <v>15</v>
      </c>
      <c r="BN95" s="38">
        <v>4</v>
      </c>
      <c r="BO95" s="38"/>
      <c r="BP95" s="38"/>
      <c r="BQ95" s="38"/>
      <c r="BR95" s="38"/>
      <c r="BS95" s="38"/>
      <c r="BT95" s="58">
        <f t="shared" si="35"/>
        <v>19.416666666666664</v>
      </c>
      <c r="BU95" s="41">
        <v>3</v>
      </c>
      <c r="BV95" s="41">
        <v>3</v>
      </c>
      <c r="BW95" s="41">
        <v>1</v>
      </c>
      <c r="BY95" s="38"/>
      <c r="BZ95" s="38"/>
      <c r="CA95" s="38"/>
      <c r="CB95" s="38"/>
      <c r="CC95" s="38"/>
      <c r="CD95" s="38"/>
      <c r="CE95" s="38">
        <v>1</v>
      </c>
      <c r="CF95" s="38">
        <v>1</v>
      </c>
      <c r="CG95" s="38"/>
      <c r="CH95" s="38"/>
      <c r="CI95" s="38"/>
      <c r="CJ95" s="38"/>
      <c r="CK95" s="38"/>
      <c r="CL95" s="38"/>
      <c r="CM95" s="38"/>
      <c r="CN95" s="38"/>
      <c r="CU95" s="41" t="s">
        <v>465</v>
      </c>
      <c r="CV95" s="60"/>
      <c r="DE95" s="38">
        <v>60</v>
      </c>
      <c r="DF95" s="38">
        <v>1</v>
      </c>
      <c r="DG95" s="38"/>
      <c r="DH95" s="38">
        <v>1</v>
      </c>
      <c r="DI95" s="38">
        <v>2</v>
      </c>
      <c r="DP95" s="41">
        <v>1</v>
      </c>
      <c r="DZ95" s="38">
        <v>2</v>
      </c>
      <c r="EA95" s="38"/>
      <c r="EB95" s="38">
        <v>2</v>
      </c>
      <c r="EI95" s="41">
        <v>1</v>
      </c>
      <c r="ES95" s="38"/>
      <c r="ET95" s="38"/>
      <c r="EU95" s="38"/>
      <c r="EY95" s="38"/>
      <c r="EZ95" s="38"/>
      <c r="FA95" s="38"/>
      <c r="FB95" s="38"/>
      <c r="FC95" s="38"/>
      <c r="FD95" s="38"/>
      <c r="FE95" s="38">
        <v>1</v>
      </c>
      <c r="FF95" s="38"/>
      <c r="FG95" s="38"/>
      <c r="FH95" s="38"/>
      <c r="FI95" s="38"/>
      <c r="FJ95" s="38"/>
      <c r="FK95" s="38"/>
      <c r="FL95" s="38"/>
      <c r="FM95" s="38"/>
      <c r="FN95" s="38"/>
      <c r="FO95" s="41">
        <v>1</v>
      </c>
      <c r="FP95" s="41">
        <v>1</v>
      </c>
      <c r="FQ95" s="41">
        <v>2</v>
      </c>
      <c r="FU95" s="41">
        <v>3</v>
      </c>
      <c r="FV95" s="41">
        <v>1</v>
      </c>
      <c r="FX95" s="41">
        <v>3</v>
      </c>
      <c r="FY95" s="41">
        <v>1</v>
      </c>
      <c r="FZ95" s="41">
        <v>2</v>
      </c>
      <c r="GB95" s="41">
        <v>3</v>
      </c>
      <c r="GC95" s="41">
        <v>3</v>
      </c>
      <c r="GD95" s="41">
        <v>1</v>
      </c>
      <c r="GI95" s="41">
        <v>2</v>
      </c>
      <c r="GJ95" s="41">
        <v>2</v>
      </c>
      <c r="GL95" s="60"/>
      <c r="GO95" s="41">
        <v>2</v>
      </c>
      <c r="HA95" s="41">
        <v>1</v>
      </c>
      <c r="HB95" s="41">
        <v>1</v>
      </c>
      <c r="HT95" s="41">
        <v>1</v>
      </c>
      <c r="HU95" s="41">
        <v>6</v>
      </c>
      <c r="HV95" s="41" t="s">
        <v>644</v>
      </c>
      <c r="HW95" s="41">
        <v>1</v>
      </c>
      <c r="HX95" s="41">
        <v>1</v>
      </c>
      <c r="HZ95" s="41">
        <v>1</v>
      </c>
      <c r="IA95" s="41">
        <v>1</v>
      </c>
      <c r="IB95" s="45"/>
      <c r="ID95" s="45"/>
      <c r="IE95" s="41">
        <v>1</v>
      </c>
      <c r="IF95" s="41">
        <v>1</v>
      </c>
      <c r="IH95" s="41">
        <v>2</v>
      </c>
    </row>
    <row r="96" spans="1:242" s="41" customFormat="1" ht="43.2">
      <c r="A96" s="54">
        <v>90</v>
      </c>
      <c r="B96" s="38"/>
      <c r="C96" s="39"/>
      <c r="D96" s="41" t="s">
        <v>467</v>
      </c>
      <c r="E96" s="38" t="s">
        <v>2030</v>
      </c>
      <c r="F96" s="38" t="s">
        <v>556</v>
      </c>
      <c r="G96" s="40"/>
      <c r="H96" s="40" t="s">
        <v>645</v>
      </c>
      <c r="I96" s="40" t="s">
        <v>646</v>
      </c>
      <c r="J96" s="41" t="s">
        <v>647</v>
      </c>
      <c r="K96" s="42">
        <v>45</v>
      </c>
      <c r="L96" s="41">
        <v>1</v>
      </c>
      <c r="M96" s="41">
        <v>3</v>
      </c>
      <c r="N96" s="41">
        <v>2</v>
      </c>
      <c r="O96" s="41">
        <v>1</v>
      </c>
      <c r="P96" s="41">
        <v>4</v>
      </c>
      <c r="Q96" s="41">
        <v>2</v>
      </c>
      <c r="R96" s="43">
        <v>2</v>
      </c>
      <c r="S96" s="41">
        <v>1</v>
      </c>
      <c r="T96" s="41">
        <v>3</v>
      </c>
      <c r="W96" s="41">
        <v>1</v>
      </c>
      <c r="X96" s="41">
        <v>1</v>
      </c>
      <c r="Y96" s="41">
        <v>1</v>
      </c>
      <c r="Z96" s="41">
        <v>1</v>
      </c>
      <c r="AA96" s="41">
        <v>1</v>
      </c>
      <c r="AB96" s="41">
        <v>2</v>
      </c>
      <c r="AC96" s="41">
        <v>1</v>
      </c>
      <c r="AD96" s="41">
        <v>1</v>
      </c>
      <c r="AE96" s="41">
        <v>1</v>
      </c>
      <c r="AF96" s="41">
        <v>1</v>
      </c>
      <c r="AG96" s="41">
        <v>1</v>
      </c>
      <c r="AH96" s="41">
        <v>1</v>
      </c>
      <c r="AI96" s="41">
        <v>1</v>
      </c>
      <c r="AJ96" s="41">
        <v>4</v>
      </c>
      <c r="AN96" s="41">
        <v>1</v>
      </c>
      <c r="AO96" s="41">
        <v>1</v>
      </c>
      <c r="AP96" s="41">
        <v>5</v>
      </c>
      <c r="AQ96" s="41">
        <v>1</v>
      </c>
      <c r="AR96" s="41">
        <v>1</v>
      </c>
      <c r="AS96" s="41">
        <f t="shared" si="32"/>
        <v>4.8400000000000007</v>
      </c>
      <c r="AU96" s="41">
        <v>2</v>
      </c>
      <c r="AV96" s="41">
        <v>0.6</v>
      </c>
      <c r="AW96" s="41">
        <v>0.1</v>
      </c>
      <c r="AX96" s="41">
        <v>0.34</v>
      </c>
      <c r="AY96" s="41">
        <v>0.8</v>
      </c>
      <c r="AZ96" s="41">
        <v>0.2</v>
      </c>
      <c r="BG96" s="41">
        <v>0.4</v>
      </c>
      <c r="BH96" s="41">
        <v>0.4</v>
      </c>
      <c r="BI96" s="44"/>
      <c r="BJ96" s="44">
        <f t="shared" si="33"/>
        <v>4.8400000000000007</v>
      </c>
      <c r="BK96" s="58">
        <f t="shared" si="34"/>
        <v>5.333333333333333</v>
      </c>
      <c r="BL96" s="58">
        <f>4/12</f>
        <v>0.33333333333333331</v>
      </c>
      <c r="BM96" s="38">
        <v>5</v>
      </c>
      <c r="BN96" s="38"/>
      <c r="BO96" s="38"/>
      <c r="BP96" s="38"/>
      <c r="BQ96" s="38"/>
      <c r="BR96" s="38"/>
      <c r="BS96" s="38"/>
      <c r="BT96" s="58">
        <f t="shared" si="35"/>
        <v>5.333333333333333</v>
      </c>
      <c r="BU96" s="41">
        <v>2</v>
      </c>
      <c r="BV96" s="41">
        <v>2</v>
      </c>
      <c r="BW96" s="41">
        <v>1</v>
      </c>
      <c r="BY96" s="38"/>
      <c r="BZ96" s="38"/>
      <c r="CA96" s="38"/>
      <c r="CB96" s="38"/>
      <c r="CC96" s="38"/>
      <c r="CD96" s="38"/>
      <c r="CE96" s="38">
        <v>1</v>
      </c>
      <c r="CF96" s="38">
        <v>1</v>
      </c>
      <c r="CG96" s="38"/>
      <c r="CH96" s="38"/>
      <c r="CI96" s="38"/>
      <c r="CJ96" s="38"/>
      <c r="CK96" s="38"/>
      <c r="CL96" s="38"/>
      <c r="CM96" s="38"/>
      <c r="CN96" s="38"/>
      <c r="CU96" s="41" t="s">
        <v>465</v>
      </c>
      <c r="CV96" s="60"/>
      <c r="DE96" s="38">
        <v>40</v>
      </c>
      <c r="DF96" s="38">
        <v>1</v>
      </c>
      <c r="DG96" s="38"/>
      <c r="DH96" s="38">
        <v>1</v>
      </c>
      <c r="DI96" s="38">
        <v>2</v>
      </c>
      <c r="DP96" s="41">
        <v>1</v>
      </c>
      <c r="DZ96" s="38">
        <v>2</v>
      </c>
      <c r="EA96" s="38"/>
      <c r="EB96" s="38">
        <v>2</v>
      </c>
      <c r="EI96" s="41">
        <v>1</v>
      </c>
      <c r="ES96" s="38"/>
      <c r="ET96" s="38"/>
      <c r="EU96" s="38"/>
      <c r="EY96" s="38"/>
      <c r="EZ96" s="38"/>
      <c r="FA96" s="38"/>
      <c r="FB96" s="38"/>
      <c r="FC96" s="38"/>
      <c r="FD96" s="38"/>
      <c r="FE96" s="38">
        <v>1</v>
      </c>
      <c r="FF96" s="38"/>
      <c r="FG96" s="38"/>
      <c r="FH96" s="38"/>
      <c r="FI96" s="38"/>
      <c r="FJ96" s="38"/>
      <c r="FK96" s="38"/>
      <c r="FL96" s="38"/>
      <c r="FM96" s="38"/>
      <c r="FN96" s="38"/>
      <c r="FO96" s="41">
        <v>1</v>
      </c>
      <c r="FP96" s="41">
        <v>1</v>
      </c>
      <c r="FQ96" s="41">
        <v>1</v>
      </c>
      <c r="FR96" s="41">
        <v>1</v>
      </c>
      <c r="FS96" s="41">
        <v>4</v>
      </c>
      <c r="FT96" s="41">
        <v>1</v>
      </c>
      <c r="FU96" s="41">
        <v>3</v>
      </c>
      <c r="FV96" s="41">
        <v>1</v>
      </c>
      <c r="FX96" s="41">
        <v>3</v>
      </c>
      <c r="FY96" s="41">
        <v>1</v>
      </c>
      <c r="FZ96" s="41">
        <v>2</v>
      </c>
      <c r="GB96" s="41">
        <v>3</v>
      </c>
      <c r="GC96" s="41">
        <v>3</v>
      </c>
      <c r="GD96" s="41">
        <v>1</v>
      </c>
      <c r="GI96" s="41">
        <v>3</v>
      </c>
      <c r="GJ96" s="41">
        <v>2</v>
      </c>
      <c r="GL96" s="60"/>
      <c r="GO96" s="41">
        <v>2</v>
      </c>
      <c r="HA96" s="41">
        <v>1</v>
      </c>
      <c r="HB96" s="41">
        <v>1</v>
      </c>
      <c r="HS96" s="41">
        <v>2</v>
      </c>
      <c r="HT96" s="41">
        <v>1</v>
      </c>
      <c r="HU96" s="41">
        <v>5</v>
      </c>
      <c r="HV96" s="41" t="s">
        <v>561</v>
      </c>
      <c r="HW96" s="41">
        <v>1</v>
      </c>
      <c r="HX96" s="41">
        <v>1</v>
      </c>
      <c r="HZ96" s="41">
        <v>1</v>
      </c>
      <c r="IA96" s="41">
        <v>1</v>
      </c>
      <c r="IB96" s="45"/>
      <c r="ID96" s="45"/>
      <c r="IE96" s="41">
        <v>1</v>
      </c>
      <c r="IF96" s="41">
        <v>1</v>
      </c>
      <c r="IH96" s="41">
        <v>2</v>
      </c>
    </row>
    <row r="97" spans="1:242" s="41" customFormat="1" ht="43.2">
      <c r="A97" s="54">
        <v>91</v>
      </c>
      <c r="B97" s="38"/>
      <c r="C97" s="39"/>
      <c r="D97" s="41" t="s">
        <v>467</v>
      </c>
      <c r="E97" s="38" t="s">
        <v>2030</v>
      </c>
      <c r="F97" s="38" t="s">
        <v>556</v>
      </c>
      <c r="G97" s="40"/>
      <c r="H97" s="40" t="s">
        <v>648</v>
      </c>
      <c r="I97" s="40" t="s">
        <v>649</v>
      </c>
      <c r="J97" s="41" t="s">
        <v>650</v>
      </c>
      <c r="K97" s="42">
        <v>49</v>
      </c>
      <c r="L97" s="41">
        <v>1</v>
      </c>
      <c r="M97" s="41">
        <v>3</v>
      </c>
      <c r="N97" s="41">
        <v>2</v>
      </c>
      <c r="O97" s="41">
        <v>1</v>
      </c>
      <c r="P97" s="41">
        <v>5</v>
      </c>
      <c r="Q97" s="41">
        <v>3</v>
      </c>
      <c r="R97" s="43">
        <v>2</v>
      </c>
      <c r="S97" s="41">
        <v>1</v>
      </c>
      <c r="T97" s="41">
        <v>3</v>
      </c>
      <c r="U97" s="41">
        <v>1</v>
      </c>
      <c r="V97" s="41">
        <v>1</v>
      </c>
      <c r="W97" s="41">
        <v>1</v>
      </c>
      <c r="X97" s="41">
        <v>2</v>
      </c>
      <c r="Y97" s="41">
        <v>1</v>
      </c>
      <c r="Z97" s="41">
        <v>2</v>
      </c>
      <c r="AA97" s="41">
        <v>1</v>
      </c>
      <c r="AB97" s="41">
        <v>3</v>
      </c>
      <c r="AC97" s="41">
        <v>1</v>
      </c>
      <c r="AD97" s="41">
        <v>1</v>
      </c>
      <c r="AE97" s="41">
        <v>1</v>
      </c>
      <c r="AF97" s="41">
        <v>2</v>
      </c>
      <c r="AI97" s="41">
        <v>1</v>
      </c>
      <c r="AJ97" s="41">
        <v>4</v>
      </c>
      <c r="AN97" s="41">
        <v>1</v>
      </c>
      <c r="AO97" s="41">
        <v>1</v>
      </c>
      <c r="AP97" s="41">
        <v>5</v>
      </c>
      <c r="AQ97" s="41">
        <v>1</v>
      </c>
      <c r="AR97" s="41">
        <v>1</v>
      </c>
      <c r="AS97" s="41">
        <f t="shared" ref="AS97:AS106" si="36">SUM(AT97:BI97)</f>
        <v>7.2599999999999989</v>
      </c>
      <c r="AU97" s="41">
        <v>3</v>
      </c>
      <c r="AW97" s="41">
        <v>0.1</v>
      </c>
      <c r="AX97" s="41">
        <v>0.34</v>
      </c>
      <c r="AY97" s="41">
        <v>2</v>
      </c>
      <c r="AZ97" s="41">
        <v>0.2</v>
      </c>
      <c r="BD97" s="41">
        <v>0.02</v>
      </c>
      <c r="BG97" s="41">
        <v>1</v>
      </c>
      <c r="BH97" s="41">
        <v>0.6</v>
      </c>
      <c r="BI97" s="44"/>
      <c r="BJ97" s="44">
        <f t="shared" ref="BJ97:BJ104" si="37">SUM(AT97:BI97)</f>
        <v>7.2599999999999989</v>
      </c>
      <c r="BK97" s="58">
        <f t="shared" si="34"/>
        <v>11.666666666666666</v>
      </c>
      <c r="BL97" s="58">
        <f>8/12</f>
        <v>0.66666666666666663</v>
      </c>
      <c r="BM97" s="38"/>
      <c r="BN97" s="38"/>
      <c r="BO97" s="38">
        <v>10</v>
      </c>
      <c r="BP97" s="38">
        <v>1</v>
      </c>
      <c r="BQ97" s="38"/>
      <c r="BR97" s="38"/>
      <c r="BS97" s="38"/>
      <c r="BT97" s="58">
        <f t="shared" si="35"/>
        <v>11.666666666666666</v>
      </c>
      <c r="BU97" s="41">
        <v>2</v>
      </c>
      <c r="BV97" s="41">
        <v>2</v>
      </c>
      <c r="BW97" s="41">
        <v>1</v>
      </c>
      <c r="BY97" s="38"/>
      <c r="BZ97" s="38"/>
      <c r="CA97" s="38"/>
      <c r="CB97" s="38"/>
      <c r="CC97" s="38"/>
      <c r="CD97" s="38"/>
      <c r="CE97" s="38">
        <v>1</v>
      </c>
      <c r="CF97" s="38">
        <v>1</v>
      </c>
      <c r="CG97" s="38"/>
      <c r="CH97" s="38"/>
      <c r="CI97" s="38"/>
      <c r="CJ97" s="38"/>
      <c r="CK97" s="38"/>
      <c r="CL97" s="38"/>
      <c r="CM97" s="38"/>
      <c r="CN97" s="38"/>
      <c r="CU97" s="41" t="s">
        <v>465</v>
      </c>
      <c r="CV97" s="60"/>
      <c r="DE97" s="38">
        <v>40</v>
      </c>
      <c r="DF97" s="38">
        <v>1</v>
      </c>
      <c r="DG97" s="38"/>
      <c r="DH97" s="38">
        <v>1</v>
      </c>
      <c r="DI97" s="38">
        <v>2</v>
      </c>
      <c r="DP97" s="41">
        <v>1</v>
      </c>
      <c r="DZ97" s="38">
        <v>2</v>
      </c>
      <c r="EA97" s="38"/>
      <c r="EB97" s="38">
        <v>1</v>
      </c>
      <c r="EI97" s="41">
        <v>1</v>
      </c>
      <c r="ES97" s="38"/>
      <c r="ET97" s="38"/>
      <c r="EU97" s="38"/>
      <c r="EY97" s="38"/>
      <c r="EZ97" s="38"/>
      <c r="FA97" s="38"/>
      <c r="FB97" s="38"/>
      <c r="FC97" s="38"/>
      <c r="FD97" s="38"/>
      <c r="FE97" s="38">
        <v>1</v>
      </c>
      <c r="FF97" s="38"/>
      <c r="FG97" s="38"/>
      <c r="FH97" s="38"/>
      <c r="FI97" s="38"/>
      <c r="FJ97" s="38"/>
      <c r="FK97" s="38"/>
      <c r="FL97" s="38"/>
      <c r="FM97" s="38"/>
      <c r="FN97" s="38"/>
      <c r="FO97" s="41">
        <v>1</v>
      </c>
      <c r="FP97" s="41">
        <v>1</v>
      </c>
      <c r="FQ97" s="41">
        <v>2</v>
      </c>
      <c r="FV97" s="41">
        <v>1</v>
      </c>
      <c r="FX97" s="41">
        <v>3</v>
      </c>
      <c r="FY97" s="41">
        <v>1</v>
      </c>
      <c r="FZ97" s="41">
        <v>2</v>
      </c>
      <c r="GB97" s="41">
        <v>3</v>
      </c>
      <c r="GC97" s="41">
        <v>3</v>
      </c>
      <c r="GD97" s="41">
        <v>1</v>
      </c>
      <c r="GI97" s="41">
        <v>2</v>
      </c>
      <c r="GJ97" s="41">
        <v>2</v>
      </c>
      <c r="GL97" s="60"/>
      <c r="GO97" s="41">
        <v>2</v>
      </c>
      <c r="HB97" s="41">
        <v>1</v>
      </c>
      <c r="HS97" s="41">
        <v>2</v>
      </c>
      <c r="HT97" s="41">
        <v>3</v>
      </c>
      <c r="HU97" s="41" t="s">
        <v>555</v>
      </c>
      <c r="HV97" s="41" t="s">
        <v>592</v>
      </c>
      <c r="HW97" s="41">
        <v>1</v>
      </c>
      <c r="HX97" s="41">
        <v>1</v>
      </c>
      <c r="HZ97" s="41">
        <v>1</v>
      </c>
      <c r="IA97" s="41">
        <v>1</v>
      </c>
      <c r="IB97" s="45"/>
      <c r="ID97" s="45"/>
      <c r="IE97" s="41">
        <v>1</v>
      </c>
      <c r="IF97" s="41">
        <v>1</v>
      </c>
      <c r="IH97" s="41">
        <v>2</v>
      </c>
    </row>
    <row r="98" spans="1:242" s="41" customFormat="1" ht="43.2">
      <c r="A98" s="54">
        <v>92</v>
      </c>
      <c r="B98" s="38"/>
      <c r="C98" s="39"/>
      <c r="D98" s="41" t="s">
        <v>467</v>
      </c>
      <c r="E98" s="38" t="s">
        <v>2030</v>
      </c>
      <c r="F98" s="38" t="s">
        <v>556</v>
      </c>
      <c r="G98" s="40"/>
      <c r="H98" s="40" t="s">
        <v>651</v>
      </c>
      <c r="I98" s="40" t="s">
        <v>652</v>
      </c>
      <c r="J98" s="41" t="s">
        <v>653</v>
      </c>
      <c r="K98" s="42">
        <v>46</v>
      </c>
      <c r="L98" s="41">
        <v>1</v>
      </c>
      <c r="M98" s="41">
        <v>3</v>
      </c>
      <c r="N98" s="41">
        <v>2</v>
      </c>
      <c r="O98" s="41">
        <v>1</v>
      </c>
      <c r="P98" s="41">
        <v>5</v>
      </c>
      <c r="Q98" s="41">
        <v>2</v>
      </c>
      <c r="R98" s="43">
        <v>3</v>
      </c>
      <c r="S98" s="41">
        <v>1</v>
      </c>
      <c r="T98" s="41">
        <v>2</v>
      </c>
      <c r="W98" s="41">
        <v>1</v>
      </c>
      <c r="X98" s="41">
        <v>1</v>
      </c>
      <c r="Y98" s="41">
        <v>1</v>
      </c>
      <c r="Z98" s="41">
        <v>1</v>
      </c>
      <c r="AA98" s="41">
        <v>1</v>
      </c>
      <c r="AB98" s="41">
        <v>1</v>
      </c>
      <c r="AC98" s="41">
        <v>1</v>
      </c>
      <c r="AD98" s="41">
        <v>1</v>
      </c>
      <c r="AE98" s="41">
        <v>1</v>
      </c>
      <c r="AF98" s="41">
        <v>1</v>
      </c>
      <c r="AG98" s="41">
        <v>2</v>
      </c>
      <c r="AI98" s="41">
        <v>1</v>
      </c>
      <c r="AJ98" s="41">
        <v>3</v>
      </c>
      <c r="AK98" s="41">
        <v>1</v>
      </c>
      <c r="AL98" s="41">
        <v>2</v>
      </c>
      <c r="AN98" s="41">
        <v>1</v>
      </c>
      <c r="AO98" s="41">
        <v>1</v>
      </c>
      <c r="AP98" s="41">
        <v>5</v>
      </c>
      <c r="AQ98" s="41">
        <v>1</v>
      </c>
      <c r="AR98" s="41">
        <v>1</v>
      </c>
      <c r="AS98" s="41">
        <f t="shared" si="36"/>
        <v>6.2899999999999991</v>
      </c>
      <c r="AU98" s="41">
        <v>3</v>
      </c>
      <c r="AV98" s="41">
        <v>0.6</v>
      </c>
      <c r="AW98" s="41">
        <v>0.05</v>
      </c>
      <c r="AX98" s="41">
        <v>0.34</v>
      </c>
      <c r="AY98" s="41">
        <v>0.8</v>
      </c>
      <c r="AZ98" s="41">
        <v>0.3</v>
      </c>
      <c r="BG98" s="41">
        <v>0.6</v>
      </c>
      <c r="BH98" s="41">
        <v>0.6</v>
      </c>
      <c r="BI98" s="44"/>
      <c r="BJ98" s="44">
        <f t="shared" si="37"/>
        <v>6.2899999999999991</v>
      </c>
      <c r="BK98" s="58">
        <f t="shared" si="34"/>
        <v>10.333333333333334</v>
      </c>
      <c r="BL98" s="58">
        <f>4/12</f>
        <v>0.33333333333333331</v>
      </c>
      <c r="BM98" s="38">
        <v>10</v>
      </c>
      <c r="BN98" s="38"/>
      <c r="BO98" s="38"/>
      <c r="BP98" s="38"/>
      <c r="BQ98" s="38"/>
      <c r="BR98" s="38"/>
      <c r="BS98" s="38"/>
      <c r="BT98" s="58">
        <f t="shared" si="35"/>
        <v>10.333333333333334</v>
      </c>
      <c r="BU98" s="41">
        <v>2</v>
      </c>
      <c r="BV98" s="41">
        <v>2</v>
      </c>
      <c r="BW98" s="41">
        <v>1</v>
      </c>
      <c r="BY98" s="38"/>
      <c r="BZ98" s="38"/>
      <c r="CA98" s="38"/>
      <c r="CB98" s="38"/>
      <c r="CC98" s="38"/>
      <c r="CD98" s="38"/>
      <c r="CE98" s="38">
        <v>1</v>
      </c>
      <c r="CF98" s="38">
        <v>1</v>
      </c>
      <c r="CG98" s="38"/>
      <c r="CH98" s="38"/>
      <c r="CI98" s="38"/>
      <c r="CJ98" s="38"/>
      <c r="CK98" s="38"/>
      <c r="CL98" s="38"/>
      <c r="CM98" s="38"/>
      <c r="CN98" s="38"/>
      <c r="CU98" s="41" t="s">
        <v>465</v>
      </c>
      <c r="CV98" s="60"/>
      <c r="DE98" s="38">
        <v>40</v>
      </c>
      <c r="DF98" s="38">
        <v>1</v>
      </c>
      <c r="DG98" s="38"/>
      <c r="DH98" s="38">
        <v>1</v>
      </c>
      <c r="DI98" s="38">
        <v>1</v>
      </c>
      <c r="DP98" s="41">
        <v>1</v>
      </c>
      <c r="DZ98" s="38">
        <v>2</v>
      </c>
      <c r="EA98" s="38"/>
      <c r="EB98" s="38">
        <v>1</v>
      </c>
      <c r="EI98" s="41">
        <v>1</v>
      </c>
      <c r="ES98" s="38"/>
      <c r="ET98" s="38"/>
      <c r="EU98" s="38"/>
      <c r="EY98" s="38"/>
      <c r="EZ98" s="38"/>
      <c r="FA98" s="38"/>
      <c r="FB98" s="38"/>
      <c r="FC98" s="38"/>
      <c r="FD98" s="38"/>
      <c r="FE98" s="38">
        <v>1</v>
      </c>
      <c r="FF98" s="38"/>
      <c r="FG98" s="38"/>
      <c r="FH98" s="38"/>
      <c r="FI98" s="38"/>
      <c r="FJ98" s="38"/>
      <c r="FK98" s="38"/>
      <c r="FL98" s="38"/>
      <c r="FM98" s="38"/>
      <c r="FN98" s="38"/>
      <c r="FO98" s="41">
        <v>1</v>
      </c>
      <c r="FP98" s="41">
        <v>1</v>
      </c>
      <c r="FQ98" s="41">
        <v>2</v>
      </c>
      <c r="FV98" s="41">
        <v>1</v>
      </c>
      <c r="FX98" s="41">
        <v>3</v>
      </c>
      <c r="FY98" s="41">
        <v>1</v>
      </c>
      <c r="FZ98" s="41">
        <v>2</v>
      </c>
      <c r="GB98" s="41">
        <v>3</v>
      </c>
      <c r="GC98" s="41">
        <v>3</v>
      </c>
      <c r="GD98" s="41">
        <v>1</v>
      </c>
      <c r="GI98" s="41">
        <v>2</v>
      </c>
      <c r="GJ98" s="41">
        <v>2</v>
      </c>
      <c r="GL98" s="60"/>
      <c r="GO98" s="41">
        <v>2</v>
      </c>
      <c r="HT98" s="41">
        <v>1</v>
      </c>
      <c r="HU98" s="41" t="s">
        <v>585</v>
      </c>
      <c r="HV98" s="41" t="s">
        <v>573</v>
      </c>
      <c r="HW98" s="41">
        <v>1</v>
      </c>
      <c r="HX98" s="41">
        <v>1</v>
      </c>
      <c r="HZ98" s="41">
        <v>1</v>
      </c>
      <c r="IA98" s="41">
        <v>1</v>
      </c>
      <c r="IB98" s="45"/>
      <c r="ID98" s="45"/>
      <c r="IE98" s="41">
        <v>1</v>
      </c>
      <c r="IF98" s="41">
        <v>1</v>
      </c>
      <c r="IH98" s="41">
        <v>2</v>
      </c>
    </row>
    <row r="99" spans="1:242" s="41" customFormat="1" ht="43.2">
      <c r="A99" s="54">
        <v>93</v>
      </c>
      <c r="B99" s="38" t="s">
        <v>654</v>
      </c>
      <c r="C99" s="39"/>
      <c r="D99" s="41" t="s">
        <v>467</v>
      </c>
      <c r="E99" s="38" t="s">
        <v>655</v>
      </c>
      <c r="F99" s="38" t="s">
        <v>656</v>
      </c>
      <c r="G99" s="40"/>
      <c r="H99" s="40" t="s">
        <v>657</v>
      </c>
      <c r="I99" s="40" t="s">
        <v>658</v>
      </c>
      <c r="J99" s="41" t="s">
        <v>659</v>
      </c>
      <c r="K99" s="42">
        <v>51</v>
      </c>
      <c r="L99" s="41">
        <v>1</v>
      </c>
      <c r="M99" s="41">
        <v>6</v>
      </c>
      <c r="N99" s="41">
        <v>1</v>
      </c>
      <c r="O99" s="41">
        <v>1</v>
      </c>
      <c r="P99" s="41">
        <v>6</v>
      </c>
      <c r="Q99" s="41">
        <v>3</v>
      </c>
      <c r="R99" s="43">
        <v>3</v>
      </c>
      <c r="S99" s="41">
        <v>1</v>
      </c>
      <c r="T99" s="41">
        <v>4</v>
      </c>
      <c r="U99" s="41">
        <v>2</v>
      </c>
      <c r="W99" s="41">
        <v>1</v>
      </c>
      <c r="X99" s="41">
        <v>1</v>
      </c>
      <c r="Y99" s="41">
        <v>1</v>
      </c>
      <c r="Z99" s="41">
        <v>1</v>
      </c>
      <c r="AA99" s="41">
        <v>1</v>
      </c>
      <c r="AB99" s="41">
        <v>3</v>
      </c>
      <c r="AC99" s="41">
        <v>1</v>
      </c>
      <c r="AD99" s="41">
        <v>1</v>
      </c>
      <c r="AE99" s="41">
        <v>1</v>
      </c>
      <c r="AF99" s="41">
        <v>1</v>
      </c>
      <c r="AG99" s="41">
        <v>1</v>
      </c>
      <c r="AH99" s="41">
        <v>3</v>
      </c>
      <c r="AI99" s="41">
        <v>1</v>
      </c>
      <c r="AJ99" s="41">
        <v>6</v>
      </c>
      <c r="AK99" s="41">
        <v>1</v>
      </c>
      <c r="AL99" s="41">
        <v>1</v>
      </c>
      <c r="AM99" s="41">
        <v>2</v>
      </c>
      <c r="AN99" s="41">
        <v>1</v>
      </c>
      <c r="AO99" s="41">
        <v>1</v>
      </c>
      <c r="AP99" s="41">
        <v>5</v>
      </c>
      <c r="AQ99" s="41">
        <v>3</v>
      </c>
      <c r="AR99" s="41">
        <v>1</v>
      </c>
      <c r="AS99" s="41">
        <f t="shared" si="36"/>
        <v>15</v>
      </c>
      <c r="AU99" s="41">
        <v>3</v>
      </c>
      <c r="AV99" s="41">
        <v>2</v>
      </c>
      <c r="AW99" s="41">
        <v>2</v>
      </c>
      <c r="AX99" s="41">
        <v>1</v>
      </c>
      <c r="AY99" s="41">
        <v>1</v>
      </c>
      <c r="AZ99" s="41">
        <v>2</v>
      </c>
      <c r="BD99" s="41">
        <v>0.5</v>
      </c>
      <c r="BE99" s="41">
        <v>0.5</v>
      </c>
      <c r="BG99" s="41">
        <v>2</v>
      </c>
      <c r="BH99" s="41">
        <v>1</v>
      </c>
      <c r="BI99" s="44"/>
      <c r="BJ99" s="44">
        <f t="shared" si="37"/>
        <v>15</v>
      </c>
      <c r="BK99" s="58">
        <f t="shared" si="34"/>
        <v>37</v>
      </c>
      <c r="BL99" s="58"/>
      <c r="BM99" s="38">
        <v>25</v>
      </c>
      <c r="BN99" s="38"/>
      <c r="BO99" s="38">
        <v>10</v>
      </c>
      <c r="BP99" s="38">
        <v>2</v>
      </c>
      <c r="BQ99" s="38"/>
      <c r="BR99" s="38"/>
      <c r="BS99" s="38"/>
      <c r="BT99" s="58">
        <f t="shared" si="35"/>
        <v>37</v>
      </c>
      <c r="BU99" s="41">
        <v>3</v>
      </c>
      <c r="BV99" s="41">
        <v>3</v>
      </c>
      <c r="BW99" s="41">
        <v>1</v>
      </c>
      <c r="BY99" s="38"/>
      <c r="BZ99" s="38"/>
      <c r="CA99" s="38"/>
      <c r="CB99" s="38"/>
      <c r="CC99" s="38"/>
      <c r="CD99" s="38"/>
      <c r="CE99" s="38">
        <v>1</v>
      </c>
      <c r="CF99" s="38">
        <v>1</v>
      </c>
      <c r="CG99" s="38"/>
      <c r="CH99" s="38"/>
      <c r="CI99" s="38"/>
      <c r="CJ99" s="38"/>
      <c r="CK99" s="38"/>
      <c r="CL99" s="38"/>
      <c r="CM99" s="38"/>
      <c r="CN99" s="38"/>
      <c r="CU99" s="41" t="s">
        <v>465</v>
      </c>
      <c r="CV99" s="60"/>
      <c r="DE99" s="38">
        <v>30</v>
      </c>
      <c r="DF99" s="38">
        <v>1</v>
      </c>
      <c r="DG99" s="38"/>
      <c r="DH99" s="38">
        <v>1</v>
      </c>
      <c r="DI99" s="38">
        <v>1</v>
      </c>
      <c r="DP99" s="41">
        <v>1</v>
      </c>
      <c r="DZ99" s="38">
        <v>1</v>
      </c>
      <c r="EA99" s="38" t="s">
        <v>660</v>
      </c>
      <c r="EB99" s="38">
        <v>6</v>
      </c>
      <c r="EI99" s="41">
        <v>1</v>
      </c>
      <c r="ES99" s="38"/>
      <c r="ET99" s="38"/>
      <c r="EU99" s="38"/>
      <c r="EY99" s="38"/>
      <c r="EZ99" s="38"/>
      <c r="FA99" s="38"/>
      <c r="FB99" s="38"/>
      <c r="FC99" s="38"/>
      <c r="FD99" s="38"/>
      <c r="FE99" s="38">
        <v>1</v>
      </c>
      <c r="FF99" s="38"/>
      <c r="FG99" s="38"/>
      <c r="FH99" s="38"/>
      <c r="FI99" s="38"/>
      <c r="FJ99" s="38"/>
      <c r="FK99" s="38"/>
      <c r="FL99" s="38"/>
      <c r="FM99" s="38"/>
      <c r="FN99" s="38"/>
      <c r="FO99" s="41">
        <v>1</v>
      </c>
      <c r="FP99" s="41">
        <v>3</v>
      </c>
      <c r="FQ99" s="41">
        <v>1</v>
      </c>
      <c r="FR99" s="41">
        <v>1</v>
      </c>
      <c r="FS99" s="41">
        <v>1</v>
      </c>
      <c r="FT99" s="41">
        <v>1</v>
      </c>
      <c r="FU99" s="41">
        <v>2</v>
      </c>
      <c r="FV99" s="41">
        <v>1</v>
      </c>
      <c r="FX99" s="41">
        <v>3</v>
      </c>
      <c r="FY99" s="41">
        <v>4</v>
      </c>
      <c r="FZ99" s="41">
        <v>1</v>
      </c>
      <c r="GA99" s="41">
        <v>60</v>
      </c>
      <c r="GB99" s="41">
        <v>2</v>
      </c>
      <c r="GC99" s="41">
        <v>3</v>
      </c>
      <c r="GD99" s="41">
        <v>1</v>
      </c>
      <c r="GI99" s="41">
        <v>2</v>
      </c>
      <c r="GJ99" s="41">
        <v>2</v>
      </c>
      <c r="GL99" s="41">
        <v>2</v>
      </c>
      <c r="GM99" s="41">
        <v>1</v>
      </c>
      <c r="GN99" s="41">
        <v>3</v>
      </c>
      <c r="GO99" s="41">
        <v>1</v>
      </c>
      <c r="GS99" s="41">
        <v>1</v>
      </c>
      <c r="GU99" s="41">
        <v>1</v>
      </c>
      <c r="GV99" s="41">
        <v>1</v>
      </c>
      <c r="HA99" s="41">
        <v>1</v>
      </c>
      <c r="HB99" s="41">
        <v>1</v>
      </c>
      <c r="HC99" s="41">
        <v>1</v>
      </c>
      <c r="HD99" s="41">
        <v>2</v>
      </c>
      <c r="HE99" s="41">
        <v>2</v>
      </c>
      <c r="HF99" s="41">
        <v>2</v>
      </c>
      <c r="HG99" s="41">
        <v>2</v>
      </c>
      <c r="HH99" s="41">
        <v>2</v>
      </c>
      <c r="HI99" s="41">
        <v>2</v>
      </c>
      <c r="HJ99" s="41">
        <v>2</v>
      </c>
      <c r="HK99" s="41">
        <v>2</v>
      </c>
      <c r="HL99" s="41">
        <v>2</v>
      </c>
      <c r="HM99" s="41">
        <v>2</v>
      </c>
      <c r="HN99" s="41">
        <v>2</v>
      </c>
      <c r="HO99" s="41">
        <v>2</v>
      </c>
      <c r="HP99" s="41">
        <v>2</v>
      </c>
      <c r="HQ99" s="41">
        <v>2</v>
      </c>
      <c r="HR99" s="41">
        <v>2</v>
      </c>
      <c r="HT99" s="41">
        <v>2</v>
      </c>
      <c r="HU99" s="41" t="s">
        <v>661</v>
      </c>
      <c r="HV99" s="41" t="s">
        <v>662</v>
      </c>
      <c r="HW99" s="41">
        <v>2</v>
      </c>
      <c r="HX99" s="41">
        <v>1</v>
      </c>
      <c r="HZ99" s="41">
        <v>3</v>
      </c>
      <c r="IA99" s="41">
        <v>1</v>
      </c>
      <c r="IB99" s="45"/>
      <c r="IC99" s="41">
        <v>1</v>
      </c>
      <c r="ID99" s="45"/>
      <c r="IE99" s="41">
        <v>1</v>
      </c>
      <c r="IF99" s="41">
        <v>1</v>
      </c>
      <c r="IH99" s="41">
        <v>2</v>
      </c>
    </row>
    <row r="100" spans="1:242" s="41" customFormat="1" ht="43.2">
      <c r="A100" s="54">
        <v>94</v>
      </c>
      <c r="B100" s="38" t="s">
        <v>654</v>
      </c>
      <c r="C100" s="39"/>
      <c r="D100" s="41" t="s">
        <v>467</v>
      </c>
      <c r="E100" s="38" t="s">
        <v>655</v>
      </c>
      <c r="F100" s="38" t="s">
        <v>656</v>
      </c>
      <c r="G100" s="40"/>
      <c r="H100" s="40" t="s">
        <v>663</v>
      </c>
      <c r="I100" s="40" t="s">
        <v>664</v>
      </c>
      <c r="J100" s="41" t="s">
        <v>665</v>
      </c>
      <c r="K100" s="42">
        <v>47</v>
      </c>
      <c r="L100" s="41">
        <v>1</v>
      </c>
      <c r="M100" s="41">
        <v>3</v>
      </c>
      <c r="N100" s="41">
        <v>2</v>
      </c>
      <c r="O100" s="41">
        <v>1</v>
      </c>
      <c r="P100" s="41">
        <v>4</v>
      </c>
      <c r="Q100" s="41">
        <v>3</v>
      </c>
      <c r="R100" s="43">
        <v>1</v>
      </c>
      <c r="S100" s="41">
        <v>1</v>
      </c>
      <c r="T100" s="41">
        <v>3</v>
      </c>
      <c r="U100" s="41">
        <v>2</v>
      </c>
      <c r="W100" s="41">
        <v>1</v>
      </c>
      <c r="X100" s="41">
        <v>1</v>
      </c>
      <c r="Y100" s="41">
        <v>1</v>
      </c>
      <c r="Z100" s="41">
        <v>1</v>
      </c>
      <c r="AA100" s="41">
        <v>2</v>
      </c>
      <c r="AC100" s="41">
        <v>1</v>
      </c>
      <c r="AD100" s="41">
        <v>1</v>
      </c>
      <c r="AE100" s="41">
        <v>1</v>
      </c>
      <c r="AF100" s="41">
        <v>1</v>
      </c>
      <c r="AG100" s="41">
        <v>2</v>
      </c>
      <c r="AI100" s="41">
        <v>1</v>
      </c>
      <c r="AJ100" s="41">
        <v>4</v>
      </c>
      <c r="AK100" s="41">
        <v>1</v>
      </c>
      <c r="AL100" s="41">
        <v>2</v>
      </c>
      <c r="AN100" s="41">
        <v>1</v>
      </c>
      <c r="AO100" s="41">
        <v>1</v>
      </c>
      <c r="AP100" s="41">
        <v>3</v>
      </c>
      <c r="AQ100" s="41">
        <v>3</v>
      </c>
      <c r="AR100" s="41">
        <v>1</v>
      </c>
      <c r="AS100" s="41">
        <f t="shared" si="36"/>
        <v>5.3</v>
      </c>
      <c r="AU100" s="41">
        <v>1.5</v>
      </c>
      <c r="AV100" s="41">
        <v>1</v>
      </c>
      <c r="AW100" s="41">
        <v>0.2</v>
      </c>
      <c r="AX100" s="41">
        <v>0.3</v>
      </c>
      <c r="AY100" s="41">
        <v>0.5</v>
      </c>
      <c r="AZ100" s="41">
        <v>0.2</v>
      </c>
      <c r="BD100" s="41">
        <v>0.5</v>
      </c>
      <c r="BG100" s="41">
        <v>0.6</v>
      </c>
      <c r="BH100" s="41">
        <v>0.5</v>
      </c>
      <c r="BI100" s="44"/>
      <c r="BJ100" s="44">
        <f t="shared" si="37"/>
        <v>5.3</v>
      </c>
      <c r="BK100" s="58">
        <f t="shared" si="34"/>
        <v>22</v>
      </c>
      <c r="BL100" s="58"/>
      <c r="BM100" s="38">
        <v>18</v>
      </c>
      <c r="BN100" s="38"/>
      <c r="BO100" s="38">
        <v>2</v>
      </c>
      <c r="BP100" s="38">
        <v>2</v>
      </c>
      <c r="BQ100" s="38"/>
      <c r="BR100" s="38"/>
      <c r="BS100" s="38"/>
      <c r="BT100" s="58">
        <f t="shared" si="35"/>
        <v>22</v>
      </c>
      <c r="BU100" s="41">
        <v>2</v>
      </c>
      <c r="BV100" s="41">
        <v>2</v>
      </c>
      <c r="BW100" s="41">
        <v>1</v>
      </c>
      <c r="BY100" s="38"/>
      <c r="BZ100" s="38"/>
      <c r="CA100" s="38"/>
      <c r="CB100" s="38"/>
      <c r="CC100" s="38"/>
      <c r="CD100" s="38"/>
      <c r="CE100" s="38">
        <v>1</v>
      </c>
      <c r="CF100" s="38">
        <v>1</v>
      </c>
      <c r="CG100" s="38"/>
      <c r="CH100" s="38"/>
      <c r="CI100" s="38"/>
      <c r="CJ100" s="38"/>
      <c r="CK100" s="38"/>
      <c r="CL100" s="38"/>
      <c r="CM100" s="38"/>
      <c r="CN100" s="38"/>
      <c r="CU100" s="41" t="s">
        <v>465</v>
      </c>
      <c r="CV100" s="60"/>
      <c r="DE100" s="38">
        <v>20</v>
      </c>
      <c r="DF100" s="38">
        <v>1</v>
      </c>
      <c r="DG100" s="38"/>
      <c r="DH100" s="38">
        <v>1</v>
      </c>
      <c r="DI100" s="38">
        <v>1</v>
      </c>
      <c r="DP100" s="41">
        <v>1</v>
      </c>
      <c r="DZ100" s="38">
        <v>1</v>
      </c>
      <c r="EA100" s="38"/>
      <c r="EB100" s="38">
        <v>6</v>
      </c>
      <c r="EI100" s="41">
        <v>1</v>
      </c>
      <c r="ES100" s="38"/>
      <c r="ET100" s="38"/>
      <c r="EU100" s="38"/>
      <c r="EY100" s="38"/>
      <c r="EZ100" s="38"/>
      <c r="FA100" s="38"/>
      <c r="FB100" s="38"/>
      <c r="FC100" s="38"/>
      <c r="FD100" s="38"/>
      <c r="FE100" s="38">
        <v>1</v>
      </c>
      <c r="FF100" s="38"/>
      <c r="FG100" s="38"/>
      <c r="FH100" s="38"/>
      <c r="FI100" s="38"/>
      <c r="FJ100" s="38"/>
      <c r="FK100" s="38"/>
      <c r="FL100" s="38"/>
      <c r="FM100" s="38"/>
      <c r="FN100" s="38"/>
      <c r="FO100" s="41">
        <v>1</v>
      </c>
      <c r="FP100" s="41">
        <v>2</v>
      </c>
      <c r="FQ100" s="41">
        <v>1</v>
      </c>
      <c r="FR100" s="41">
        <v>1</v>
      </c>
      <c r="FS100" s="41">
        <v>1</v>
      </c>
      <c r="FT100" s="41">
        <v>1</v>
      </c>
      <c r="FU100" s="41">
        <v>2</v>
      </c>
      <c r="FV100" s="41">
        <v>1</v>
      </c>
      <c r="FX100" s="41">
        <v>3</v>
      </c>
      <c r="FY100" s="41">
        <v>4</v>
      </c>
      <c r="FZ100" s="41">
        <v>1</v>
      </c>
      <c r="GB100" s="41">
        <v>2</v>
      </c>
      <c r="GC100" s="41">
        <v>3</v>
      </c>
      <c r="GD100" s="41">
        <v>1</v>
      </c>
      <c r="GI100" s="41">
        <v>2</v>
      </c>
      <c r="GJ100" s="41">
        <v>1</v>
      </c>
      <c r="GL100" s="41">
        <v>2</v>
      </c>
      <c r="GM100" s="41">
        <v>1</v>
      </c>
      <c r="GN100" s="41">
        <v>3</v>
      </c>
      <c r="GO100" s="41">
        <v>1</v>
      </c>
      <c r="GS100" s="41">
        <v>1</v>
      </c>
      <c r="GU100" s="41">
        <v>1</v>
      </c>
      <c r="GV100" s="41">
        <v>1</v>
      </c>
      <c r="HA100" s="41">
        <v>1</v>
      </c>
      <c r="HB100" s="41">
        <v>1</v>
      </c>
      <c r="HC100" s="41">
        <v>1</v>
      </c>
      <c r="HD100" s="41">
        <v>2</v>
      </c>
      <c r="HE100" s="41">
        <v>2</v>
      </c>
      <c r="HF100" s="41">
        <v>2</v>
      </c>
      <c r="HG100" s="41">
        <v>2</v>
      </c>
      <c r="HH100" s="41">
        <v>2</v>
      </c>
      <c r="HI100" s="41">
        <v>2</v>
      </c>
      <c r="HJ100" s="41">
        <v>2</v>
      </c>
      <c r="HK100" s="41">
        <v>2</v>
      </c>
      <c r="HL100" s="41">
        <v>2</v>
      </c>
      <c r="HM100" s="41">
        <v>2</v>
      </c>
      <c r="HN100" s="41">
        <v>1</v>
      </c>
      <c r="HO100" s="41">
        <v>2</v>
      </c>
      <c r="HP100" s="41">
        <v>2</v>
      </c>
      <c r="HQ100" s="41">
        <v>2</v>
      </c>
      <c r="HR100" s="41">
        <v>2</v>
      </c>
      <c r="HT100" s="41">
        <v>2</v>
      </c>
      <c r="HU100" s="41">
        <v>5</v>
      </c>
      <c r="HV100" s="41" t="s">
        <v>662</v>
      </c>
      <c r="HW100" s="41">
        <v>1</v>
      </c>
      <c r="HX100" s="41">
        <v>1</v>
      </c>
      <c r="HZ100" s="41">
        <v>2</v>
      </c>
      <c r="IA100" s="41">
        <v>1</v>
      </c>
      <c r="IB100" s="45"/>
      <c r="IC100" s="41">
        <v>1</v>
      </c>
      <c r="ID100" s="45"/>
      <c r="IE100" s="41">
        <v>1</v>
      </c>
      <c r="IF100" s="41">
        <v>1</v>
      </c>
      <c r="IH100" s="41">
        <v>2</v>
      </c>
    </row>
    <row r="101" spans="1:242" s="41" customFormat="1" ht="43.2">
      <c r="A101" s="54">
        <v>95</v>
      </c>
      <c r="B101" s="38" t="s">
        <v>654</v>
      </c>
      <c r="C101" s="39"/>
      <c r="D101" s="41" t="s">
        <v>467</v>
      </c>
      <c r="E101" s="38" t="s">
        <v>655</v>
      </c>
      <c r="F101" s="38" t="s">
        <v>656</v>
      </c>
      <c r="G101" s="40"/>
      <c r="H101" s="40" t="s">
        <v>666</v>
      </c>
      <c r="I101" s="40" t="s">
        <v>667</v>
      </c>
      <c r="J101" s="41" t="s">
        <v>668</v>
      </c>
      <c r="K101" s="42">
        <v>54</v>
      </c>
      <c r="L101" s="41">
        <v>1</v>
      </c>
      <c r="M101" s="41">
        <v>3</v>
      </c>
      <c r="N101" s="41">
        <v>2</v>
      </c>
      <c r="O101" s="41">
        <v>1</v>
      </c>
      <c r="P101" s="41">
        <v>6</v>
      </c>
      <c r="Q101" s="41">
        <v>3</v>
      </c>
      <c r="R101" s="43">
        <v>3</v>
      </c>
      <c r="S101" s="41">
        <v>1</v>
      </c>
      <c r="T101" s="41">
        <v>4</v>
      </c>
      <c r="U101" s="41">
        <v>2</v>
      </c>
      <c r="W101" s="41">
        <v>1</v>
      </c>
      <c r="X101" s="41">
        <v>1</v>
      </c>
      <c r="Y101" s="41">
        <v>1</v>
      </c>
      <c r="Z101" s="41">
        <v>2</v>
      </c>
      <c r="AA101" s="41">
        <v>1</v>
      </c>
      <c r="AB101" s="41">
        <v>1</v>
      </c>
      <c r="AC101" s="41">
        <v>1</v>
      </c>
      <c r="AD101" s="41">
        <v>1</v>
      </c>
      <c r="AE101" s="41">
        <v>1</v>
      </c>
      <c r="AF101" s="41">
        <v>1</v>
      </c>
      <c r="AG101" s="41">
        <v>2</v>
      </c>
      <c r="AI101" s="41">
        <v>1</v>
      </c>
      <c r="AJ101" s="41">
        <v>5</v>
      </c>
      <c r="AK101" s="41">
        <v>1</v>
      </c>
      <c r="AL101" s="41">
        <v>2</v>
      </c>
      <c r="AN101" s="41">
        <v>1</v>
      </c>
      <c r="AO101" s="41">
        <v>1</v>
      </c>
      <c r="AP101" s="41">
        <v>3</v>
      </c>
      <c r="AQ101" s="41">
        <v>3</v>
      </c>
      <c r="AR101" s="41">
        <v>1</v>
      </c>
      <c r="AS101" s="41">
        <f t="shared" si="36"/>
        <v>9.3000000000000007</v>
      </c>
      <c r="AU101" s="41">
        <v>3</v>
      </c>
      <c r="AV101" s="41">
        <v>1</v>
      </c>
      <c r="AW101" s="41">
        <v>1</v>
      </c>
      <c r="AX101" s="41">
        <v>0.5</v>
      </c>
      <c r="AY101" s="41">
        <v>1</v>
      </c>
      <c r="AZ101" s="41">
        <v>0.5</v>
      </c>
      <c r="BG101" s="41">
        <v>0.8</v>
      </c>
      <c r="BH101" s="41">
        <v>1.5</v>
      </c>
      <c r="BI101" s="44"/>
      <c r="BJ101" s="44">
        <f t="shared" si="37"/>
        <v>9.3000000000000007</v>
      </c>
      <c r="BK101" s="58">
        <f t="shared" si="34"/>
        <v>17</v>
      </c>
      <c r="BL101" s="58"/>
      <c r="BM101" s="38">
        <v>14</v>
      </c>
      <c r="BN101" s="38"/>
      <c r="BO101" s="38">
        <v>1</v>
      </c>
      <c r="BP101" s="38">
        <v>2</v>
      </c>
      <c r="BQ101" s="38"/>
      <c r="BR101" s="38"/>
      <c r="BS101" s="38"/>
      <c r="BT101" s="58">
        <f t="shared" si="35"/>
        <v>17</v>
      </c>
      <c r="BU101" s="41">
        <v>2</v>
      </c>
      <c r="BV101" s="41">
        <v>2</v>
      </c>
      <c r="BW101" s="41">
        <v>1</v>
      </c>
      <c r="BY101" s="38"/>
      <c r="BZ101" s="38"/>
      <c r="CA101" s="38"/>
      <c r="CB101" s="38"/>
      <c r="CC101" s="38"/>
      <c r="CD101" s="38"/>
      <c r="CE101" s="38">
        <v>1</v>
      </c>
      <c r="CF101" s="38">
        <v>1</v>
      </c>
      <c r="CG101" s="38"/>
      <c r="CH101" s="38"/>
      <c r="CI101" s="38"/>
      <c r="CJ101" s="38"/>
      <c r="CK101" s="38"/>
      <c r="CL101" s="38"/>
      <c r="CM101" s="38"/>
      <c r="CN101" s="38"/>
      <c r="CU101" s="41" t="s">
        <v>465</v>
      </c>
      <c r="CV101" s="60"/>
      <c r="DE101" s="38">
        <v>30</v>
      </c>
      <c r="DF101" s="38">
        <v>1</v>
      </c>
      <c r="DG101" s="38"/>
      <c r="DH101" s="38">
        <v>1</v>
      </c>
      <c r="DI101" s="38">
        <v>1</v>
      </c>
      <c r="DP101" s="41">
        <v>1</v>
      </c>
      <c r="DZ101" s="38">
        <v>1</v>
      </c>
      <c r="EA101" s="38"/>
      <c r="EB101" s="38">
        <v>3</v>
      </c>
      <c r="EI101" s="41">
        <v>1</v>
      </c>
      <c r="ES101" s="38"/>
      <c r="ET101" s="38"/>
      <c r="EU101" s="38"/>
      <c r="EY101" s="38"/>
      <c r="EZ101" s="38"/>
      <c r="FA101" s="38"/>
      <c r="FB101" s="38"/>
      <c r="FC101" s="38"/>
      <c r="FD101" s="38"/>
      <c r="FE101" s="38">
        <v>1</v>
      </c>
      <c r="FF101" s="38"/>
      <c r="FG101" s="38"/>
      <c r="FH101" s="38"/>
      <c r="FI101" s="38"/>
      <c r="FJ101" s="38"/>
      <c r="FK101" s="38"/>
      <c r="FL101" s="38"/>
      <c r="FM101" s="38"/>
      <c r="FN101" s="38"/>
      <c r="FO101" s="41">
        <v>1</v>
      </c>
      <c r="FP101" s="41">
        <v>3</v>
      </c>
      <c r="FQ101" s="41">
        <v>1</v>
      </c>
      <c r="FR101" s="41">
        <v>1</v>
      </c>
      <c r="FS101" s="41">
        <v>1</v>
      </c>
      <c r="FT101" s="41">
        <v>1</v>
      </c>
      <c r="FU101" s="41">
        <v>2</v>
      </c>
      <c r="FV101" s="41">
        <v>1</v>
      </c>
      <c r="FX101" s="41">
        <v>3</v>
      </c>
      <c r="FY101" s="41">
        <v>4</v>
      </c>
      <c r="FZ101" s="41">
        <v>1</v>
      </c>
      <c r="GA101" s="41">
        <v>30</v>
      </c>
      <c r="GB101" s="41">
        <v>2</v>
      </c>
      <c r="GC101" s="41">
        <v>3</v>
      </c>
      <c r="GD101" s="41">
        <v>1</v>
      </c>
      <c r="GI101" s="41">
        <v>2</v>
      </c>
      <c r="GJ101" s="41">
        <v>2</v>
      </c>
      <c r="GL101" s="41">
        <v>2</v>
      </c>
      <c r="GM101" s="41">
        <v>1</v>
      </c>
      <c r="GN101" s="41">
        <v>3</v>
      </c>
      <c r="GO101" s="41">
        <v>1</v>
      </c>
      <c r="GS101" s="41">
        <v>1</v>
      </c>
      <c r="GU101" s="41">
        <v>1</v>
      </c>
      <c r="GV101" s="41">
        <v>1</v>
      </c>
      <c r="HA101" s="41">
        <v>1</v>
      </c>
      <c r="HB101" s="41">
        <v>1</v>
      </c>
      <c r="HC101" s="41">
        <v>1</v>
      </c>
      <c r="HD101" s="41">
        <v>2</v>
      </c>
      <c r="HE101" s="41">
        <v>2</v>
      </c>
      <c r="HF101" s="41">
        <v>2</v>
      </c>
      <c r="HG101" s="41">
        <v>2</v>
      </c>
      <c r="HH101" s="41">
        <v>2</v>
      </c>
      <c r="HI101" s="41">
        <v>2</v>
      </c>
      <c r="HJ101" s="41">
        <v>2</v>
      </c>
      <c r="HK101" s="41">
        <v>2</v>
      </c>
      <c r="HL101" s="41">
        <v>2</v>
      </c>
      <c r="HM101" s="41">
        <v>2</v>
      </c>
      <c r="HN101" s="41">
        <v>1</v>
      </c>
      <c r="HO101" s="41">
        <v>2</v>
      </c>
      <c r="HP101" s="41">
        <v>2</v>
      </c>
      <c r="HQ101" s="41">
        <v>2</v>
      </c>
      <c r="HR101" s="41">
        <v>2</v>
      </c>
      <c r="HT101" s="41">
        <v>2</v>
      </c>
      <c r="HU101" s="41">
        <v>6</v>
      </c>
      <c r="HV101" s="41" t="s">
        <v>662</v>
      </c>
      <c r="HW101" s="41">
        <v>2</v>
      </c>
      <c r="HX101" s="41">
        <v>1</v>
      </c>
      <c r="HZ101" s="41">
        <v>2</v>
      </c>
      <c r="IA101" s="41">
        <v>1</v>
      </c>
      <c r="IB101" s="45"/>
      <c r="IC101" s="41">
        <v>1</v>
      </c>
      <c r="ID101" s="45"/>
      <c r="IE101" s="41">
        <v>1</v>
      </c>
      <c r="IF101" s="41">
        <v>1</v>
      </c>
      <c r="IH101" s="41">
        <v>2</v>
      </c>
    </row>
    <row r="102" spans="1:242" s="41" customFormat="1" ht="43.2">
      <c r="A102" s="54">
        <v>96</v>
      </c>
      <c r="B102" s="38" t="s">
        <v>654</v>
      </c>
      <c r="C102" s="39"/>
      <c r="D102" s="41" t="s">
        <v>467</v>
      </c>
      <c r="E102" s="38" t="s">
        <v>655</v>
      </c>
      <c r="F102" s="38" t="s">
        <v>656</v>
      </c>
      <c r="G102" s="40"/>
      <c r="H102" s="40" t="s">
        <v>669</v>
      </c>
      <c r="I102" s="40" t="s">
        <v>670</v>
      </c>
      <c r="J102" s="41" t="s">
        <v>671</v>
      </c>
      <c r="K102" s="42">
        <v>47</v>
      </c>
      <c r="L102" s="41">
        <v>1</v>
      </c>
      <c r="M102" s="41">
        <v>3</v>
      </c>
      <c r="N102" s="41">
        <v>2</v>
      </c>
      <c r="O102" s="41">
        <v>1</v>
      </c>
      <c r="P102" s="41">
        <v>4</v>
      </c>
      <c r="Q102" s="41">
        <v>2</v>
      </c>
      <c r="R102" s="43">
        <v>2</v>
      </c>
      <c r="S102" s="41">
        <v>1</v>
      </c>
      <c r="T102" s="41">
        <v>2</v>
      </c>
      <c r="U102" s="41">
        <v>2</v>
      </c>
      <c r="W102" s="41">
        <v>1</v>
      </c>
      <c r="X102" s="41">
        <v>1</v>
      </c>
      <c r="Y102" s="41">
        <v>1</v>
      </c>
      <c r="Z102" s="41">
        <v>1</v>
      </c>
      <c r="AA102" s="41">
        <v>2</v>
      </c>
      <c r="AC102" s="41">
        <v>1</v>
      </c>
      <c r="AD102" s="41">
        <v>1</v>
      </c>
      <c r="AE102" s="41">
        <v>1</v>
      </c>
      <c r="AF102" s="41">
        <v>1</v>
      </c>
      <c r="AG102" s="41">
        <v>1</v>
      </c>
      <c r="AH102" s="41">
        <v>1</v>
      </c>
      <c r="AI102" s="41">
        <v>1</v>
      </c>
      <c r="AJ102" s="41">
        <v>4</v>
      </c>
      <c r="AK102" s="41">
        <v>1</v>
      </c>
      <c r="AL102" s="41">
        <v>2</v>
      </c>
      <c r="AN102" s="41">
        <v>1</v>
      </c>
      <c r="AO102" s="41">
        <v>1</v>
      </c>
      <c r="AP102" s="41">
        <v>4</v>
      </c>
      <c r="AQ102" s="41">
        <v>2</v>
      </c>
      <c r="AR102" s="41">
        <v>1</v>
      </c>
      <c r="AS102" s="41">
        <f t="shared" si="36"/>
        <v>4.2</v>
      </c>
      <c r="AU102" s="41">
        <v>1.5</v>
      </c>
      <c r="AV102" s="41">
        <v>1</v>
      </c>
      <c r="AW102" s="41">
        <v>0.2</v>
      </c>
      <c r="AX102" s="41">
        <v>0.3</v>
      </c>
      <c r="AY102" s="41">
        <v>0.3</v>
      </c>
      <c r="AZ102" s="41">
        <v>0.2</v>
      </c>
      <c r="BG102" s="41">
        <v>0.2</v>
      </c>
      <c r="BH102" s="41">
        <v>0.5</v>
      </c>
      <c r="BI102" s="44"/>
      <c r="BJ102" s="44">
        <f t="shared" si="37"/>
        <v>4.2</v>
      </c>
      <c r="BK102" s="58">
        <f t="shared" si="34"/>
        <v>8.5</v>
      </c>
      <c r="BL102" s="58"/>
      <c r="BM102" s="38">
        <v>7</v>
      </c>
      <c r="BN102" s="38"/>
      <c r="BO102" s="38">
        <v>1</v>
      </c>
      <c r="BP102" s="38">
        <v>0.5</v>
      </c>
      <c r="BQ102" s="38"/>
      <c r="BR102" s="38"/>
      <c r="BS102" s="38"/>
      <c r="BT102" s="58">
        <f t="shared" si="35"/>
        <v>8.5</v>
      </c>
      <c r="BU102" s="41">
        <v>2</v>
      </c>
      <c r="BV102" s="41">
        <v>2</v>
      </c>
      <c r="BW102" s="41">
        <v>1</v>
      </c>
      <c r="BY102" s="38"/>
      <c r="BZ102" s="38"/>
      <c r="CA102" s="38"/>
      <c r="CB102" s="38"/>
      <c r="CC102" s="38"/>
      <c r="CD102" s="38"/>
      <c r="CE102" s="38">
        <v>1</v>
      </c>
      <c r="CF102" s="38">
        <v>1</v>
      </c>
      <c r="CG102" s="38"/>
      <c r="CH102" s="38"/>
      <c r="CI102" s="38"/>
      <c r="CJ102" s="38"/>
      <c r="CK102" s="38"/>
      <c r="CL102" s="38"/>
      <c r="CM102" s="38"/>
      <c r="CN102" s="38"/>
      <c r="CU102" s="41" t="s">
        <v>465</v>
      </c>
      <c r="CV102" s="60"/>
      <c r="DE102" s="38">
        <v>20</v>
      </c>
      <c r="DF102" s="38">
        <v>1</v>
      </c>
      <c r="DG102" s="38"/>
      <c r="DH102" s="38">
        <v>1</v>
      </c>
      <c r="DI102" s="38">
        <v>1</v>
      </c>
      <c r="DP102" s="41">
        <v>1</v>
      </c>
      <c r="DZ102" s="38">
        <v>1</v>
      </c>
      <c r="EA102" s="38"/>
      <c r="EB102" s="38">
        <v>5</v>
      </c>
      <c r="EI102" s="41">
        <v>1</v>
      </c>
      <c r="ES102" s="38"/>
      <c r="ET102" s="38"/>
      <c r="EU102" s="38"/>
      <c r="EY102" s="38"/>
      <c r="EZ102" s="38"/>
      <c r="FA102" s="38"/>
      <c r="FB102" s="38"/>
      <c r="FC102" s="38"/>
      <c r="FD102" s="38"/>
      <c r="FE102" s="38">
        <v>1</v>
      </c>
      <c r="FF102" s="38"/>
      <c r="FG102" s="38"/>
      <c r="FH102" s="38"/>
      <c r="FI102" s="38"/>
      <c r="FJ102" s="38"/>
      <c r="FK102" s="38"/>
      <c r="FL102" s="38"/>
      <c r="FM102" s="38"/>
      <c r="FN102" s="38"/>
      <c r="FO102" s="41">
        <v>1</v>
      </c>
      <c r="FP102" s="41">
        <v>2</v>
      </c>
      <c r="FQ102" s="41">
        <v>1</v>
      </c>
      <c r="FR102" s="41">
        <v>1</v>
      </c>
      <c r="FS102" s="41">
        <v>1</v>
      </c>
      <c r="FT102" s="41">
        <v>1</v>
      </c>
      <c r="FU102" s="41">
        <v>2</v>
      </c>
      <c r="FV102" s="41">
        <v>1</v>
      </c>
      <c r="FX102" s="41">
        <v>3</v>
      </c>
      <c r="FY102" s="41">
        <v>3</v>
      </c>
      <c r="FZ102" s="41">
        <v>1</v>
      </c>
      <c r="GA102" s="41">
        <v>60</v>
      </c>
      <c r="GB102" s="41">
        <v>2</v>
      </c>
      <c r="GC102" s="41">
        <v>3</v>
      </c>
      <c r="GD102" s="41">
        <v>1</v>
      </c>
      <c r="GI102" s="41">
        <v>2</v>
      </c>
      <c r="GJ102" s="41">
        <v>2</v>
      </c>
      <c r="GL102" s="41">
        <v>2</v>
      </c>
      <c r="GM102" s="41">
        <v>1</v>
      </c>
      <c r="GN102" s="41">
        <v>3</v>
      </c>
      <c r="GO102" s="41">
        <v>1</v>
      </c>
      <c r="GS102" s="41">
        <v>1</v>
      </c>
      <c r="GU102" s="41">
        <v>1</v>
      </c>
      <c r="GV102" s="41">
        <v>1</v>
      </c>
      <c r="HA102" s="41">
        <v>1</v>
      </c>
      <c r="HB102" s="41">
        <v>1</v>
      </c>
      <c r="HC102" s="41">
        <v>1</v>
      </c>
      <c r="HD102" s="41">
        <v>2</v>
      </c>
      <c r="HE102" s="41">
        <v>2</v>
      </c>
      <c r="HF102" s="41">
        <v>2</v>
      </c>
      <c r="HG102" s="41">
        <v>2</v>
      </c>
      <c r="HH102" s="41">
        <v>2</v>
      </c>
      <c r="HI102" s="41">
        <v>2</v>
      </c>
      <c r="HJ102" s="41">
        <v>2</v>
      </c>
      <c r="HK102" s="41">
        <v>2</v>
      </c>
      <c r="HL102" s="41">
        <v>2</v>
      </c>
      <c r="HM102" s="41">
        <v>2</v>
      </c>
      <c r="HN102" s="41">
        <v>1</v>
      </c>
      <c r="HO102" s="41">
        <v>2</v>
      </c>
      <c r="HP102" s="41">
        <v>2</v>
      </c>
      <c r="HQ102" s="41">
        <v>2</v>
      </c>
      <c r="HR102" s="41">
        <v>2</v>
      </c>
      <c r="HT102" s="41">
        <v>2</v>
      </c>
      <c r="HU102" s="41">
        <v>5</v>
      </c>
      <c r="HV102" s="41" t="s">
        <v>662</v>
      </c>
      <c r="HW102" s="41">
        <v>1</v>
      </c>
      <c r="HX102" s="41">
        <v>1</v>
      </c>
      <c r="HZ102" s="41">
        <v>1</v>
      </c>
      <c r="IA102" s="41">
        <v>1</v>
      </c>
      <c r="IB102" s="45"/>
      <c r="IC102" s="41">
        <v>1</v>
      </c>
      <c r="ID102" s="45"/>
      <c r="IE102" s="41">
        <v>1</v>
      </c>
      <c r="IF102" s="41">
        <v>1</v>
      </c>
      <c r="IH102" s="41">
        <v>2</v>
      </c>
    </row>
    <row r="103" spans="1:242" s="41" customFormat="1" ht="43.2">
      <c r="A103" s="54">
        <v>97</v>
      </c>
      <c r="B103" s="38" t="s">
        <v>654</v>
      </c>
      <c r="C103" s="39"/>
      <c r="D103" s="41" t="s">
        <v>467</v>
      </c>
      <c r="E103" s="38" t="s">
        <v>655</v>
      </c>
      <c r="F103" s="38" t="s">
        <v>656</v>
      </c>
      <c r="G103" s="40"/>
      <c r="H103" s="40" t="s">
        <v>672</v>
      </c>
      <c r="I103" s="40" t="s">
        <v>673</v>
      </c>
      <c r="J103" s="41" t="s">
        <v>674</v>
      </c>
      <c r="K103" s="42">
        <v>33</v>
      </c>
      <c r="L103" s="41">
        <v>1</v>
      </c>
      <c r="M103" s="41">
        <v>4</v>
      </c>
      <c r="N103" s="41">
        <v>4</v>
      </c>
      <c r="O103" s="41">
        <v>1</v>
      </c>
      <c r="P103" s="41">
        <v>4</v>
      </c>
      <c r="Q103" s="41">
        <v>3</v>
      </c>
      <c r="R103" s="43">
        <v>1</v>
      </c>
      <c r="S103" s="41">
        <v>1</v>
      </c>
      <c r="T103" s="41">
        <v>2</v>
      </c>
      <c r="U103" s="41">
        <v>2</v>
      </c>
      <c r="W103" s="41">
        <v>1</v>
      </c>
      <c r="X103" s="41">
        <v>1</v>
      </c>
      <c r="Y103" s="41">
        <v>1</v>
      </c>
      <c r="Z103" s="41">
        <v>1</v>
      </c>
      <c r="AA103" s="41">
        <v>1</v>
      </c>
      <c r="AB103" s="41">
        <v>1</v>
      </c>
      <c r="AC103" s="41">
        <v>1</v>
      </c>
      <c r="AD103" s="41">
        <v>1</v>
      </c>
      <c r="AE103" s="41">
        <v>1</v>
      </c>
      <c r="AF103" s="41">
        <v>1</v>
      </c>
      <c r="AG103" s="41">
        <v>2</v>
      </c>
      <c r="AI103" s="41">
        <v>1</v>
      </c>
      <c r="AJ103" s="41">
        <v>2</v>
      </c>
      <c r="AK103" s="41">
        <v>1</v>
      </c>
      <c r="AL103" s="41">
        <v>2</v>
      </c>
      <c r="AN103" s="41">
        <v>1</v>
      </c>
      <c r="AO103" s="41">
        <v>1</v>
      </c>
      <c r="AP103" s="41">
        <v>3</v>
      </c>
      <c r="AQ103" s="41">
        <v>2</v>
      </c>
      <c r="AR103" s="41">
        <v>1</v>
      </c>
      <c r="AS103" s="41">
        <f t="shared" si="36"/>
        <v>5.6</v>
      </c>
      <c r="AU103" s="41">
        <v>1.5</v>
      </c>
      <c r="AV103" s="41">
        <v>1</v>
      </c>
      <c r="AW103" s="41">
        <v>0.5</v>
      </c>
      <c r="AX103" s="41">
        <v>0.3</v>
      </c>
      <c r="AY103" s="41">
        <v>0.5</v>
      </c>
      <c r="AZ103" s="41">
        <v>0.2</v>
      </c>
      <c r="BD103" s="41">
        <v>0.1</v>
      </c>
      <c r="BG103" s="41">
        <v>0.5</v>
      </c>
      <c r="BH103" s="41">
        <v>1</v>
      </c>
      <c r="BI103" s="44"/>
      <c r="BJ103" s="44">
        <f t="shared" si="37"/>
        <v>5.6</v>
      </c>
      <c r="BK103" s="58">
        <f t="shared" si="34"/>
        <v>17</v>
      </c>
      <c r="BL103" s="58"/>
      <c r="BM103" s="38">
        <v>10</v>
      </c>
      <c r="BN103" s="38"/>
      <c r="BO103" s="38">
        <v>5</v>
      </c>
      <c r="BP103" s="38">
        <v>2</v>
      </c>
      <c r="BQ103" s="38"/>
      <c r="BR103" s="38"/>
      <c r="BS103" s="38"/>
      <c r="BT103" s="58">
        <f t="shared" si="35"/>
        <v>17</v>
      </c>
      <c r="BU103" s="41">
        <v>2</v>
      </c>
      <c r="BV103" s="41">
        <v>2</v>
      </c>
      <c r="BW103" s="41">
        <v>1</v>
      </c>
      <c r="BY103" s="38"/>
      <c r="BZ103" s="38"/>
      <c r="CA103" s="38"/>
      <c r="CB103" s="38"/>
      <c r="CC103" s="38"/>
      <c r="CD103" s="38"/>
      <c r="CE103" s="38">
        <v>1</v>
      </c>
      <c r="CF103" s="38">
        <v>1</v>
      </c>
      <c r="CG103" s="38"/>
      <c r="CH103" s="38"/>
      <c r="CI103" s="38"/>
      <c r="CJ103" s="38"/>
      <c r="CK103" s="38"/>
      <c r="CL103" s="38"/>
      <c r="CM103" s="38"/>
      <c r="CN103" s="38"/>
      <c r="CU103" s="41" t="s">
        <v>465</v>
      </c>
      <c r="CV103" s="60"/>
      <c r="DE103" s="38">
        <v>20</v>
      </c>
      <c r="DF103" s="38">
        <v>1</v>
      </c>
      <c r="DG103" s="38"/>
      <c r="DH103" s="38">
        <v>1</v>
      </c>
      <c r="DI103" s="38">
        <v>1</v>
      </c>
      <c r="DP103" s="41">
        <v>1</v>
      </c>
      <c r="DZ103" s="38">
        <v>1</v>
      </c>
      <c r="EA103" s="38"/>
      <c r="EB103" s="38">
        <v>6</v>
      </c>
      <c r="EI103" s="41">
        <v>1</v>
      </c>
      <c r="ES103" s="38"/>
      <c r="ET103" s="38"/>
      <c r="EU103" s="38"/>
      <c r="EY103" s="38"/>
      <c r="EZ103" s="38"/>
      <c r="FA103" s="38"/>
      <c r="FB103" s="38"/>
      <c r="FC103" s="38"/>
      <c r="FD103" s="38"/>
      <c r="FE103" s="38">
        <v>1</v>
      </c>
      <c r="FF103" s="38"/>
      <c r="FG103" s="38"/>
      <c r="FH103" s="38"/>
      <c r="FI103" s="38"/>
      <c r="FJ103" s="38"/>
      <c r="FK103" s="38"/>
      <c r="FL103" s="38"/>
      <c r="FM103" s="38"/>
      <c r="FN103" s="38"/>
      <c r="FO103" s="41">
        <v>1</v>
      </c>
      <c r="FP103" s="41">
        <v>3</v>
      </c>
      <c r="FQ103" s="41">
        <v>1</v>
      </c>
      <c r="FR103" s="41">
        <v>1</v>
      </c>
      <c r="FS103" s="41">
        <v>1</v>
      </c>
      <c r="FT103" s="41">
        <v>1</v>
      </c>
      <c r="FU103" s="41">
        <v>2</v>
      </c>
      <c r="FV103" s="41">
        <v>1</v>
      </c>
      <c r="FX103" s="41">
        <v>3</v>
      </c>
      <c r="FY103" s="41">
        <v>1</v>
      </c>
      <c r="FZ103" s="41">
        <v>2</v>
      </c>
      <c r="GB103" s="41">
        <v>3</v>
      </c>
      <c r="GC103" s="41">
        <v>3</v>
      </c>
      <c r="GD103" s="41">
        <v>1</v>
      </c>
      <c r="GI103" s="41">
        <v>2</v>
      </c>
      <c r="GJ103" s="41">
        <v>2</v>
      </c>
      <c r="GL103" s="41">
        <v>2</v>
      </c>
      <c r="GM103" s="41">
        <v>1</v>
      </c>
      <c r="GN103" s="41">
        <v>3</v>
      </c>
      <c r="GO103" s="41">
        <v>1</v>
      </c>
      <c r="GS103" s="41">
        <v>1</v>
      </c>
      <c r="GU103" s="41">
        <v>1</v>
      </c>
      <c r="GV103" s="41">
        <v>1</v>
      </c>
      <c r="HA103" s="41">
        <v>1</v>
      </c>
      <c r="HB103" s="41">
        <v>1</v>
      </c>
      <c r="HC103" s="41">
        <v>1</v>
      </c>
      <c r="HD103" s="41">
        <v>2</v>
      </c>
      <c r="HE103" s="41">
        <v>2</v>
      </c>
      <c r="HF103" s="41">
        <v>2</v>
      </c>
      <c r="HG103" s="41">
        <v>2</v>
      </c>
      <c r="HH103" s="41">
        <v>2</v>
      </c>
      <c r="HI103" s="41">
        <v>2</v>
      </c>
      <c r="HJ103" s="41">
        <v>2</v>
      </c>
      <c r="HK103" s="41">
        <v>2</v>
      </c>
      <c r="HL103" s="41">
        <v>2</v>
      </c>
      <c r="HM103" s="41">
        <v>2</v>
      </c>
      <c r="HN103" s="41">
        <v>1</v>
      </c>
      <c r="HO103" s="41">
        <v>2</v>
      </c>
      <c r="HP103" s="41">
        <v>2</v>
      </c>
      <c r="HQ103" s="41">
        <v>2</v>
      </c>
      <c r="HR103" s="41">
        <v>2</v>
      </c>
      <c r="HT103" s="41">
        <v>2</v>
      </c>
      <c r="HU103" s="41">
        <v>5</v>
      </c>
      <c r="HV103" s="41" t="s">
        <v>662</v>
      </c>
      <c r="HW103" s="41">
        <v>1</v>
      </c>
      <c r="HX103" s="41">
        <v>1</v>
      </c>
      <c r="HZ103" s="41">
        <v>1</v>
      </c>
      <c r="IA103" s="41">
        <v>1</v>
      </c>
      <c r="IB103" s="45"/>
      <c r="IC103" s="41">
        <v>1</v>
      </c>
      <c r="ID103" s="45"/>
      <c r="IE103" s="41">
        <v>1</v>
      </c>
      <c r="IF103" s="41">
        <v>1</v>
      </c>
      <c r="IH103" s="41">
        <v>2</v>
      </c>
    </row>
    <row r="104" spans="1:242" s="41" customFormat="1" ht="43.2">
      <c r="A104" s="54">
        <v>98</v>
      </c>
      <c r="B104" s="38" t="s">
        <v>654</v>
      </c>
      <c r="C104" s="39"/>
      <c r="D104" s="41" t="s">
        <v>467</v>
      </c>
      <c r="E104" s="38" t="s">
        <v>655</v>
      </c>
      <c r="F104" s="38" t="s">
        <v>656</v>
      </c>
      <c r="G104" s="40"/>
      <c r="H104" s="40" t="s">
        <v>675</v>
      </c>
      <c r="I104" s="40" t="s">
        <v>676</v>
      </c>
      <c r="J104" s="41" t="s">
        <v>677</v>
      </c>
      <c r="K104" s="42">
        <v>47</v>
      </c>
      <c r="L104" s="41">
        <v>2</v>
      </c>
      <c r="M104" s="41">
        <v>5</v>
      </c>
      <c r="N104" s="41">
        <v>2</v>
      </c>
      <c r="O104" s="41">
        <v>2</v>
      </c>
      <c r="P104" s="41">
        <v>5</v>
      </c>
      <c r="Q104" s="41">
        <v>2</v>
      </c>
      <c r="R104" s="43">
        <v>3</v>
      </c>
      <c r="S104" s="41">
        <v>1</v>
      </c>
      <c r="T104" s="41">
        <v>5</v>
      </c>
      <c r="U104" s="41">
        <v>2</v>
      </c>
      <c r="W104" s="41">
        <v>1</v>
      </c>
      <c r="X104" s="41">
        <v>1</v>
      </c>
      <c r="Y104" s="41">
        <v>1</v>
      </c>
      <c r="Z104" s="41">
        <v>1</v>
      </c>
      <c r="AA104" s="41">
        <v>1</v>
      </c>
      <c r="AB104" s="41">
        <v>3</v>
      </c>
      <c r="AC104" s="41">
        <v>1</v>
      </c>
      <c r="AD104" s="41">
        <v>1</v>
      </c>
      <c r="AE104" s="41">
        <v>1</v>
      </c>
      <c r="AF104" s="41">
        <v>1</v>
      </c>
      <c r="AG104" s="41">
        <v>1</v>
      </c>
      <c r="AH104" s="41">
        <v>2</v>
      </c>
      <c r="AI104" s="41">
        <v>1</v>
      </c>
      <c r="AJ104" s="41">
        <v>5</v>
      </c>
      <c r="AK104" s="41">
        <v>1</v>
      </c>
      <c r="AL104" s="41">
        <v>1</v>
      </c>
      <c r="AM104" s="41">
        <v>2</v>
      </c>
      <c r="AN104" s="41">
        <v>1</v>
      </c>
      <c r="AO104" s="41">
        <v>1</v>
      </c>
      <c r="AP104" s="41">
        <v>5</v>
      </c>
      <c r="AQ104" s="41">
        <v>2</v>
      </c>
      <c r="AR104" s="41">
        <v>1</v>
      </c>
      <c r="AS104" s="41">
        <f t="shared" si="36"/>
        <v>15</v>
      </c>
      <c r="AU104" s="41">
        <v>1.5</v>
      </c>
      <c r="AV104" s="41">
        <v>1</v>
      </c>
      <c r="AW104" s="41">
        <v>2</v>
      </c>
      <c r="AX104" s="41">
        <v>0.5</v>
      </c>
      <c r="AY104" s="41">
        <v>1</v>
      </c>
      <c r="AZ104" s="41">
        <v>5</v>
      </c>
      <c r="BD104" s="41">
        <v>0.5</v>
      </c>
      <c r="BG104" s="41">
        <v>2</v>
      </c>
      <c r="BH104" s="41">
        <v>1.5</v>
      </c>
      <c r="BI104" s="44"/>
      <c r="BJ104" s="44">
        <f t="shared" si="37"/>
        <v>15</v>
      </c>
      <c r="BK104" s="58">
        <f t="shared" si="34"/>
        <v>22</v>
      </c>
      <c r="BL104" s="58"/>
      <c r="BM104" s="38">
        <v>15</v>
      </c>
      <c r="BN104" s="38"/>
      <c r="BO104" s="38">
        <v>5</v>
      </c>
      <c r="BP104" s="38">
        <v>2</v>
      </c>
      <c r="BQ104" s="38"/>
      <c r="BR104" s="38"/>
      <c r="BS104" s="38"/>
      <c r="BT104" s="58">
        <f t="shared" si="35"/>
        <v>22</v>
      </c>
      <c r="BU104" s="41">
        <v>2</v>
      </c>
      <c r="BV104" s="41">
        <v>2</v>
      </c>
      <c r="BW104" s="41">
        <v>1</v>
      </c>
      <c r="BY104" s="38"/>
      <c r="BZ104" s="38"/>
      <c r="CA104" s="38"/>
      <c r="CB104" s="38"/>
      <c r="CC104" s="38"/>
      <c r="CD104" s="38"/>
      <c r="CE104" s="38">
        <v>1</v>
      </c>
      <c r="CF104" s="38">
        <v>1</v>
      </c>
      <c r="CG104" s="38"/>
      <c r="CH104" s="38"/>
      <c r="CI104" s="38"/>
      <c r="CJ104" s="38"/>
      <c r="CK104" s="38"/>
      <c r="CL104" s="38"/>
      <c r="CM104" s="38"/>
      <c r="CN104" s="38"/>
      <c r="CU104" s="41" t="s">
        <v>465</v>
      </c>
      <c r="CV104" s="60"/>
      <c r="DE104" s="38">
        <v>20</v>
      </c>
      <c r="DF104" s="38">
        <v>1</v>
      </c>
      <c r="DG104" s="38"/>
      <c r="DH104" s="38">
        <v>1</v>
      </c>
      <c r="DI104" s="38">
        <v>1</v>
      </c>
      <c r="DP104" s="41">
        <v>1</v>
      </c>
      <c r="DZ104" s="38">
        <v>1</v>
      </c>
      <c r="EA104" s="38" t="s">
        <v>660</v>
      </c>
      <c r="EB104" s="38">
        <v>8</v>
      </c>
      <c r="EI104" s="41">
        <v>1</v>
      </c>
      <c r="ES104" s="38"/>
      <c r="ET104" s="38"/>
      <c r="EU104" s="38"/>
      <c r="EY104" s="38"/>
      <c r="EZ104" s="38"/>
      <c r="FA104" s="38"/>
      <c r="FB104" s="38"/>
      <c r="FC104" s="38"/>
      <c r="FD104" s="38"/>
      <c r="FE104" s="38">
        <v>1</v>
      </c>
      <c r="FF104" s="38"/>
      <c r="FG104" s="38"/>
      <c r="FH104" s="38"/>
      <c r="FI104" s="38"/>
      <c r="FJ104" s="38"/>
      <c r="FK104" s="38"/>
      <c r="FL104" s="38"/>
      <c r="FM104" s="38"/>
      <c r="FN104" s="38"/>
      <c r="FO104" s="41">
        <v>1</v>
      </c>
      <c r="FP104" s="41">
        <v>1</v>
      </c>
      <c r="FQ104" s="41">
        <v>2</v>
      </c>
      <c r="FS104" s="41">
        <v>1</v>
      </c>
      <c r="FT104" s="41">
        <v>1</v>
      </c>
      <c r="FU104" s="41">
        <v>2</v>
      </c>
      <c r="FV104" s="41">
        <v>1</v>
      </c>
      <c r="FX104" s="41">
        <v>3</v>
      </c>
      <c r="FY104" s="41">
        <v>4</v>
      </c>
      <c r="FZ104" s="41">
        <v>2</v>
      </c>
      <c r="GA104" s="41">
        <v>60</v>
      </c>
      <c r="GB104" s="41">
        <v>2</v>
      </c>
      <c r="GC104" s="41">
        <v>3</v>
      </c>
      <c r="GH104" s="41">
        <v>1</v>
      </c>
      <c r="GI104" s="41">
        <v>3</v>
      </c>
      <c r="GJ104" s="41">
        <v>1</v>
      </c>
      <c r="GK104" s="41">
        <v>25000</v>
      </c>
      <c r="GL104" s="41">
        <v>2</v>
      </c>
      <c r="GM104" s="41">
        <v>1</v>
      </c>
      <c r="GN104" s="41">
        <v>3</v>
      </c>
      <c r="GO104" s="41">
        <v>1</v>
      </c>
      <c r="GS104" s="41">
        <v>1</v>
      </c>
      <c r="GU104" s="41">
        <v>1</v>
      </c>
      <c r="GY104" s="41">
        <v>1</v>
      </c>
      <c r="HA104" s="41">
        <v>1</v>
      </c>
      <c r="HB104" s="41">
        <v>1</v>
      </c>
      <c r="HC104" s="41">
        <v>1</v>
      </c>
      <c r="HD104" s="41">
        <v>2</v>
      </c>
      <c r="HE104" s="41">
        <v>2</v>
      </c>
      <c r="HF104" s="41">
        <v>2</v>
      </c>
      <c r="HG104" s="41">
        <v>2</v>
      </c>
      <c r="HH104" s="41">
        <v>2</v>
      </c>
      <c r="HI104" s="41">
        <v>2</v>
      </c>
      <c r="HJ104" s="41">
        <v>2</v>
      </c>
      <c r="HK104" s="41">
        <v>2</v>
      </c>
      <c r="HL104" s="41">
        <v>2</v>
      </c>
      <c r="HM104" s="41">
        <v>2</v>
      </c>
      <c r="HN104" s="41">
        <v>1</v>
      </c>
      <c r="HO104" s="41">
        <v>2</v>
      </c>
      <c r="HP104" s="41">
        <v>2</v>
      </c>
      <c r="HQ104" s="41">
        <v>2</v>
      </c>
      <c r="HR104" s="41">
        <v>2</v>
      </c>
      <c r="HT104" s="41">
        <v>2</v>
      </c>
      <c r="HU104" s="41">
        <v>5</v>
      </c>
      <c r="HV104" s="41" t="s">
        <v>662</v>
      </c>
      <c r="HW104" s="41">
        <v>2</v>
      </c>
      <c r="HX104" s="41">
        <v>1</v>
      </c>
      <c r="HZ104" s="41">
        <v>3</v>
      </c>
      <c r="IA104" s="41">
        <v>2</v>
      </c>
      <c r="IB104" s="45"/>
      <c r="IC104" s="41">
        <v>1</v>
      </c>
      <c r="ID104" s="45"/>
      <c r="IE104" s="41">
        <v>1</v>
      </c>
      <c r="IF104" s="41">
        <v>2</v>
      </c>
      <c r="IH104" s="41">
        <v>2</v>
      </c>
    </row>
    <row r="105" spans="1:242" s="41" customFormat="1" ht="43.2">
      <c r="A105" s="54">
        <v>99</v>
      </c>
      <c r="B105" s="38" t="s">
        <v>654</v>
      </c>
      <c r="C105" s="39"/>
      <c r="D105" s="41" t="s">
        <v>467</v>
      </c>
      <c r="E105" s="38" t="s">
        <v>655</v>
      </c>
      <c r="F105" s="38" t="s">
        <v>656</v>
      </c>
      <c r="G105" s="40"/>
      <c r="H105" s="40" t="s">
        <v>678</v>
      </c>
      <c r="I105" s="40" t="s">
        <v>679</v>
      </c>
      <c r="J105" s="41" t="s">
        <v>680</v>
      </c>
      <c r="K105" s="42">
        <v>50</v>
      </c>
      <c r="L105" s="41">
        <v>2</v>
      </c>
      <c r="M105" s="41">
        <v>5</v>
      </c>
      <c r="N105" s="41">
        <v>2</v>
      </c>
      <c r="O105" s="41">
        <v>1</v>
      </c>
      <c r="P105" s="41">
        <v>3</v>
      </c>
      <c r="Q105" s="41">
        <v>1</v>
      </c>
      <c r="R105" s="43">
        <v>2</v>
      </c>
      <c r="S105" s="41">
        <v>1</v>
      </c>
      <c r="T105" s="41">
        <v>2</v>
      </c>
      <c r="U105" s="41">
        <v>2</v>
      </c>
      <c r="W105" s="41">
        <v>1</v>
      </c>
      <c r="X105" s="41">
        <v>1</v>
      </c>
      <c r="Y105" s="41">
        <v>1</v>
      </c>
      <c r="Z105" s="41">
        <v>1</v>
      </c>
      <c r="AA105" s="41">
        <v>2</v>
      </c>
      <c r="AC105" s="41">
        <v>2</v>
      </c>
      <c r="AE105" s="41">
        <v>2</v>
      </c>
      <c r="AG105" s="41">
        <v>2</v>
      </c>
      <c r="AI105" s="41">
        <v>1</v>
      </c>
      <c r="AJ105" s="41">
        <v>2</v>
      </c>
      <c r="AK105" s="41">
        <v>1</v>
      </c>
      <c r="AL105" s="41">
        <v>2</v>
      </c>
      <c r="AN105" s="41">
        <v>1</v>
      </c>
      <c r="AO105" s="41">
        <v>1</v>
      </c>
      <c r="AP105" s="41">
        <v>3</v>
      </c>
      <c r="AQ105" s="41">
        <v>3</v>
      </c>
      <c r="AR105" s="41">
        <v>1</v>
      </c>
      <c r="AS105" s="41">
        <f t="shared" si="36"/>
        <v>3.9000000000000004</v>
      </c>
      <c r="AU105" s="41">
        <v>1</v>
      </c>
      <c r="AV105" s="41">
        <v>1</v>
      </c>
      <c r="AW105" s="41">
        <v>0.5</v>
      </c>
      <c r="AX105" s="41">
        <v>0.3</v>
      </c>
      <c r="AY105" s="41">
        <v>0.2</v>
      </c>
      <c r="AZ105" s="41">
        <v>0.1</v>
      </c>
      <c r="BD105" s="41">
        <v>0.1</v>
      </c>
      <c r="BG105" s="41">
        <v>0.2</v>
      </c>
      <c r="BH105" s="41">
        <v>0.5</v>
      </c>
      <c r="BI105" s="44"/>
      <c r="BJ105" s="44">
        <f t="shared" ref="BJ105:BJ121" si="38">SUM(AT105:BI105)</f>
        <v>3.9000000000000004</v>
      </c>
      <c r="BK105" s="58">
        <f t="shared" si="34"/>
        <v>9</v>
      </c>
      <c r="BL105" s="58"/>
      <c r="BM105" s="38">
        <v>6</v>
      </c>
      <c r="BN105" s="38"/>
      <c r="BO105" s="38">
        <v>2</v>
      </c>
      <c r="BP105" s="38">
        <v>1</v>
      </c>
      <c r="BQ105" s="38"/>
      <c r="BR105" s="38"/>
      <c r="BS105" s="38"/>
      <c r="BT105" s="58">
        <f t="shared" ref="BT105:BT121" si="39">SUM(BL105:BS105)</f>
        <v>9</v>
      </c>
      <c r="BU105" s="41">
        <v>2</v>
      </c>
      <c r="BV105" s="41">
        <v>2</v>
      </c>
      <c r="BW105" s="41">
        <v>1</v>
      </c>
      <c r="BY105" s="38"/>
      <c r="BZ105" s="38"/>
      <c r="CA105" s="38"/>
      <c r="CB105" s="38"/>
      <c r="CC105" s="38"/>
      <c r="CD105" s="38"/>
      <c r="CE105" s="38">
        <v>1</v>
      </c>
      <c r="CF105" s="38">
        <v>1</v>
      </c>
      <c r="CG105" s="38"/>
      <c r="CH105" s="38"/>
      <c r="CI105" s="38"/>
      <c r="CJ105" s="38"/>
      <c r="CK105" s="38"/>
      <c r="CL105" s="38"/>
      <c r="CM105" s="38"/>
      <c r="CN105" s="38"/>
      <c r="CU105" s="41" t="s">
        <v>465</v>
      </c>
      <c r="CV105" s="60"/>
      <c r="DE105" s="38">
        <v>15</v>
      </c>
      <c r="DF105" s="38">
        <v>1</v>
      </c>
      <c r="DG105" s="38"/>
      <c r="DH105" s="38">
        <v>1</v>
      </c>
      <c r="DI105" s="38">
        <v>1</v>
      </c>
      <c r="DP105" s="41">
        <v>1</v>
      </c>
      <c r="DZ105" s="38">
        <v>1</v>
      </c>
      <c r="EA105" s="38"/>
      <c r="EB105" s="38">
        <v>1</v>
      </c>
      <c r="EI105" s="41">
        <v>1</v>
      </c>
      <c r="ES105" s="38"/>
      <c r="ET105" s="38"/>
      <c r="EU105" s="38"/>
      <c r="EY105" s="38"/>
      <c r="EZ105" s="38"/>
      <c r="FA105" s="38"/>
      <c r="FB105" s="38"/>
      <c r="FC105" s="38"/>
      <c r="FD105" s="38"/>
      <c r="FE105" s="38">
        <v>1</v>
      </c>
      <c r="FF105" s="38"/>
      <c r="FG105" s="38"/>
      <c r="FH105" s="38"/>
      <c r="FI105" s="38"/>
      <c r="FJ105" s="38"/>
      <c r="FK105" s="38"/>
      <c r="FL105" s="38"/>
      <c r="FM105" s="38"/>
      <c r="FN105" s="38"/>
      <c r="FO105" s="41">
        <v>1</v>
      </c>
      <c r="FP105" s="41">
        <v>2</v>
      </c>
      <c r="FQ105" s="41">
        <v>1</v>
      </c>
      <c r="FR105" s="41">
        <v>1</v>
      </c>
      <c r="FS105" s="41">
        <v>1</v>
      </c>
      <c r="FT105" s="41">
        <v>1</v>
      </c>
      <c r="FU105" s="41">
        <v>2</v>
      </c>
      <c r="FV105" s="41">
        <v>1</v>
      </c>
      <c r="FX105" s="41">
        <v>3</v>
      </c>
      <c r="FY105" s="41">
        <v>4</v>
      </c>
      <c r="FZ105" s="41">
        <v>1</v>
      </c>
      <c r="GA105" s="41">
        <v>60</v>
      </c>
      <c r="GB105" s="41">
        <v>2</v>
      </c>
      <c r="GC105" s="41">
        <v>3</v>
      </c>
      <c r="GD105" s="41">
        <v>1</v>
      </c>
      <c r="GI105" s="41">
        <v>3</v>
      </c>
      <c r="GJ105" s="41">
        <v>2</v>
      </c>
      <c r="GL105" s="41">
        <v>2</v>
      </c>
      <c r="GM105" s="41">
        <v>1</v>
      </c>
      <c r="GN105" s="41">
        <v>3</v>
      </c>
      <c r="GO105" s="41">
        <v>1</v>
      </c>
      <c r="GS105" s="41">
        <v>1</v>
      </c>
      <c r="GU105" s="41">
        <v>1</v>
      </c>
      <c r="GV105" s="41">
        <v>1</v>
      </c>
      <c r="HA105" s="41">
        <v>1</v>
      </c>
      <c r="HB105" s="41">
        <v>1</v>
      </c>
      <c r="HC105" s="41">
        <v>1</v>
      </c>
      <c r="HD105" s="41">
        <v>2</v>
      </c>
      <c r="HE105" s="41">
        <v>2</v>
      </c>
      <c r="HF105" s="41">
        <v>2</v>
      </c>
      <c r="HG105" s="41">
        <v>2</v>
      </c>
      <c r="HH105" s="41">
        <v>2</v>
      </c>
      <c r="HI105" s="41">
        <v>2</v>
      </c>
      <c r="HJ105" s="41">
        <v>2</v>
      </c>
      <c r="HK105" s="41">
        <v>2</v>
      </c>
      <c r="HL105" s="41">
        <v>2</v>
      </c>
      <c r="HM105" s="41">
        <v>2</v>
      </c>
      <c r="HN105" s="41">
        <v>1</v>
      </c>
      <c r="HO105" s="41">
        <v>2</v>
      </c>
      <c r="HP105" s="41">
        <v>2</v>
      </c>
      <c r="HQ105" s="41">
        <v>2</v>
      </c>
      <c r="HR105" s="41">
        <v>2</v>
      </c>
      <c r="HT105" s="41">
        <v>2</v>
      </c>
      <c r="HU105" s="41">
        <v>6</v>
      </c>
      <c r="HV105" s="41" t="s">
        <v>662</v>
      </c>
      <c r="HW105" s="41">
        <v>1</v>
      </c>
      <c r="HX105" s="41">
        <v>1</v>
      </c>
      <c r="HZ105" s="41">
        <v>2</v>
      </c>
      <c r="IA105" s="41">
        <v>1</v>
      </c>
      <c r="IB105" s="45"/>
      <c r="IC105" s="41">
        <v>1</v>
      </c>
      <c r="ID105" s="45"/>
      <c r="IE105" s="41">
        <v>1</v>
      </c>
      <c r="IF105" s="41">
        <v>1</v>
      </c>
      <c r="IH105" s="41">
        <v>2</v>
      </c>
    </row>
    <row r="106" spans="1:242" s="41" customFormat="1" ht="43.2">
      <c r="A106" s="54">
        <v>100</v>
      </c>
      <c r="B106" s="61" t="s">
        <v>654</v>
      </c>
      <c r="C106" s="62"/>
      <c r="D106" s="61" t="s">
        <v>467</v>
      </c>
      <c r="E106" s="38" t="s">
        <v>655</v>
      </c>
      <c r="F106" s="61" t="s">
        <v>656</v>
      </c>
      <c r="G106" s="63"/>
      <c r="H106" s="63" t="s">
        <v>681</v>
      </c>
      <c r="I106" s="63" t="s">
        <v>682</v>
      </c>
      <c r="J106" s="41" t="s">
        <v>683</v>
      </c>
      <c r="K106" s="42">
        <v>47</v>
      </c>
      <c r="L106" s="41">
        <v>1</v>
      </c>
      <c r="M106" s="41">
        <v>3</v>
      </c>
      <c r="N106" s="41">
        <v>2</v>
      </c>
      <c r="O106" s="41">
        <v>1</v>
      </c>
      <c r="P106" s="41">
        <v>3</v>
      </c>
      <c r="Q106" s="41">
        <v>2</v>
      </c>
      <c r="R106" s="43">
        <v>1</v>
      </c>
      <c r="S106" s="41">
        <v>1</v>
      </c>
      <c r="T106" s="41">
        <v>2</v>
      </c>
      <c r="U106" s="41">
        <v>2</v>
      </c>
      <c r="W106" s="41">
        <v>1</v>
      </c>
      <c r="X106" s="41">
        <v>1</v>
      </c>
      <c r="Y106" s="41">
        <v>1</v>
      </c>
      <c r="Z106" s="41">
        <v>1</v>
      </c>
      <c r="AA106" s="41">
        <v>1</v>
      </c>
      <c r="AB106" s="41">
        <v>2</v>
      </c>
      <c r="AC106" s="41">
        <v>1</v>
      </c>
      <c r="AD106" s="41">
        <v>1</v>
      </c>
      <c r="AE106" s="41">
        <v>1</v>
      </c>
      <c r="AF106" s="41">
        <v>1</v>
      </c>
      <c r="AG106" s="41">
        <v>1</v>
      </c>
      <c r="AH106" s="41">
        <v>1</v>
      </c>
      <c r="AI106" s="41">
        <v>1</v>
      </c>
      <c r="AJ106" s="41">
        <v>3</v>
      </c>
      <c r="AK106" s="41">
        <v>1</v>
      </c>
      <c r="AL106" s="41">
        <v>2</v>
      </c>
      <c r="AN106" s="41">
        <v>1</v>
      </c>
      <c r="AO106" s="41">
        <v>1</v>
      </c>
      <c r="AP106" s="41">
        <v>5</v>
      </c>
      <c r="AQ106" s="41">
        <v>2</v>
      </c>
      <c r="AR106" s="41">
        <v>1</v>
      </c>
      <c r="AS106" s="41">
        <f t="shared" si="36"/>
        <v>5.5</v>
      </c>
      <c r="AU106" s="41">
        <v>2</v>
      </c>
      <c r="AV106" s="41">
        <v>1</v>
      </c>
      <c r="AW106" s="41">
        <v>0.2</v>
      </c>
      <c r="AX106" s="41">
        <v>0.5</v>
      </c>
      <c r="AY106" s="41">
        <v>0.5</v>
      </c>
      <c r="AZ106" s="41">
        <v>0.2</v>
      </c>
      <c r="BG106" s="41">
        <v>0.6</v>
      </c>
      <c r="BH106" s="41">
        <v>0.5</v>
      </c>
      <c r="BJ106" s="41">
        <f t="shared" si="38"/>
        <v>5.5</v>
      </c>
      <c r="BK106" s="65">
        <f t="shared" ref="BK106:BK121" si="40">SUM(BL106:BS106)</f>
        <v>6</v>
      </c>
      <c r="BL106" s="41">
        <v>2</v>
      </c>
      <c r="BQ106" s="41">
        <v>1</v>
      </c>
      <c r="BR106" s="41">
        <v>3</v>
      </c>
      <c r="BT106" s="65">
        <f>SUM(BL106:BS106)</f>
        <v>6</v>
      </c>
      <c r="BU106" s="41">
        <v>2</v>
      </c>
      <c r="BV106" s="41">
        <v>2</v>
      </c>
      <c r="BW106" s="41">
        <v>1</v>
      </c>
      <c r="CE106" s="41">
        <v>1</v>
      </c>
      <c r="CF106" s="41">
        <v>1</v>
      </c>
      <c r="CU106" s="41" t="s">
        <v>465</v>
      </c>
      <c r="CV106" s="60"/>
      <c r="DE106" s="41">
        <v>20</v>
      </c>
      <c r="DF106" s="41">
        <v>1</v>
      </c>
      <c r="DH106" s="41">
        <v>1</v>
      </c>
      <c r="DI106" s="41">
        <v>1</v>
      </c>
      <c r="DP106" s="41">
        <v>1</v>
      </c>
      <c r="DZ106" s="41">
        <v>1</v>
      </c>
      <c r="EB106" s="41">
        <v>2</v>
      </c>
      <c r="EI106" s="41">
        <v>1</v>
      </c>
      <c r="FE106" s="41">
        <v>1</v>
      </c>
      <c r="FO106" s="41">
        <v>1</v>
      </c>
      <c r="FP106" s="41">
        <v>1</v>
      </c>
      <c r="FQ106" s="41">
        <v>2</v>
      </c>
      <c r="FU106" s="41">
        <v>1</v>
      </c>
      <c r="FV106" s="41">
        <v>1</v>
      </c>
      <c r="FX106" s="41">
        <v>3</v>
      </c>
      <c r="FY106" s="41">
        <v>5</v>
      </c>
      <c r="FZ106" s="41">
        <v>2</v>
      </c>
      <c r="GB106" s="41">
        <v>3</v>
      </c>
      <c r="GC106" s="41">
        <v>3</v>
      </c>
      <c r="GD106" s="41">
        <v>1</v>
      </c>
      <c r="GI106" s="41">
        <v>3</v>
      </c>
      <c r="GJ106" s="41">
        <v>2</v>
      </c>
      <c r="GL106" s="60"/>
      <c r="GN106" s="41">
        <v>2</v>
      </c>
      <c r="GO106" s="41">
        <v>1</v>
      </c>
      <c r="GQ106" s="41">
        <v>1</v>
      </c>
      <c r="GR106" s="41">
        <v>1</v>
      </c>
      <c r="HA106" s="41">
        <v>1</v>
      </c>
      <c r="HH106" s="41">
        <v>1</v>
      </c>
      <c r="HT106" s="41">
        <v>2</v>
      </c>
      <c r="HU106" s="41">
        <v>4</v>
      </c>
      <c r="HV106" s="41" t="s">
        <v>502</v>
      </c>
      <c r="HW106" s="41">
        <v>1</v>
      </c>
      <c r="HX106" s="41">
        <v>1</v>
      </c>
      <c r="HZ106" s="41">
        <v>1</v>
      </c>
      <c r="IA106" s="41">
        <v>1</v>
      </c>
      <c r="IB106" s="57"/>
      <c r="IC106" s="41">
        <v>2</v>
      </c>
      <c r="ID106" s="57"/>
      <c r="IE106" s="41">
        <v>1</v>
      </c>
      <c r="IF106" s="41">
        <v>2</v>
      </c>
      <c r="IH106" s="41">
        <v>2</v>
      </c>
    </row>
    <row r="107" spans="1:242" s="41" customFormat="1" ht="43.2">
      <c r="A107" s="54">
        <v>101</v>
      </c>
      <c r="B107" s="38" t="s">
        <v>654</v>
      </c>
      <c r="C107" s="39"/>
      <c r="D107" s="41" t="s">
        <v>467</v>
      </c>
      <c r="E107" s="38" t="s">
        <v>655</v>
      </c>
      <c r="F107" s="38" t="s">
        <v>656</v>
      </c>
      <c r="G107" s="40"/>
      <c r="H107" s="40" t="s">
        <v>684</v>
      </c>
      <c r="I107" s="40" t="s">
        <v>685</v>
      </c>
      <c r="J107" s="41" t="s">
        <v>686</v>
      </c>
      <c r="K107" s="42">
        <v>62</v>
      </c>
      <c r="L107" s="41">
        <v>1</v>
      </c>
      <c r="M107" s="41">
        <v>3</v>
      </c>
      <c r="N107" s="41">
        <v>2</v>
      </c>
      <c r="O107" s="41">
        <v>1</v>
      </c>
      <c r="P107" s="41">
        <v>3</v>
      </c>
      <c r="Q107" s="41">
        <v>2</v>
      </c>
      <c r="R107" s="43">
        <v>1</v>
      </c>
      <c r="S107" s="41">
        <v>1</v>
      </c>
      <c r="T107" s="41">
        <v>2</v>
      </c>
      <c r="U107" s="41">
        <v>2</v>
      </c>
      <c r="W107" s="41">
        <v>1</v>
      </c>
      <c r="X107" s="41">
        <v>1</v>
      </c>
      <c r="Y107" s="41">
        <v>1</v>
      </c>
      <c r="Z107" s="41">
        <v>1</v>
      </c>
      <c r="AA107" s="41">
        <v>2</v>
      </c>
      <c r="AC107" s="41">
        <v>1</v>
      </c>
      <c r="AD107" s="41">
        <v>1</v>
      </c>
      <c r="AE107" s="41">
        <v>1</v>
      </c>
      <c r="AF107" s="41">
        <v>1</v>
      </c>
      <c r="AG107" s="41">
        <v>1</v>
      </c>
      <c r="AH107" s="41">
        <v>1</v>
      </c>
      <c r="AI107" s="41">
        <v>1</v>
      </c>
      <c r="AJ107" s="41">
        <v>2</v>
      </c>
      <c r="AK107" s="41">
        <v>1</v>
      </c>
      <c r="AL107" s="41">
        <v>2</v>
      </c>
      <c r="AN107" s="41">
        <v>1</v>
      </c>
      <c r="AO107" s="41">
        <v>1</v>
      </c>
      <c r="AP107" s="41">
        <v>4</v>
      </c>
      <c r="AQ107" s="41">
        <v>3</v>
      </c>
      <c r="AR107" s="41">
        <v>1</v>
      </c>
      <c r="AS107" s="41">
        <f t="shared" ref="AS107:AS121" si="41">SUM(AT107:BI107)</f>
        <v>4.2</v>
      </c>
      <c r="AU107" s="41">
        <v>2</v>
      </c>
      <c r="AW107" s="41">
        <v>0.5</v>
      </c>
      <c r="AX107" s="41">
        <v>0.3</v>
      </c>
      <c r="AY107" s="41">
        <v>0.5</v>
      </c>
      <c r="AZ107" s="41">
        <v>0.2</v>
      </c>
      <c r="BD107" s="41">
        <v>0.1</v>
      </c>
      <c r="BG107" s="41">
        <v>0.1</v>
      </c>
      <c r="BH107" s="41">
        <v>0.5</v>
      </c>
      <c r="BI107" s="44"/>
      <c r="BJ107" s="44">
        <f t="shared" si="38"/>
        <v>4.2</v>
      </c>
      <c r="BK107" s="58">
        <f t="shared" si="40"/>
        <v>8</v>
      </c>
      <c r="BL107" s="38"/>
      <c r="BM107" s="38">
        <v>7</v>
      </c>
      <c r="BN107" s="38"/>
      <c r="BO107" s="38"/>
      <c r="BP107" s="38">
        <v>1</v>
      </c>
      <c r="BQ107" s="38"/>
      <c r="BR107" s="38"/>
      <c r="BS107" s="38"/>
      <c r="BT107" s="58">
        <f t="shared" si="39"/>
        <v>8</v>
      </c>
      <c r="BU107" s="41">
        <v>2</v>
      </c>
      <c r="BV107" s="41">
        <v>2</v>
      </c>
      <c r="BW107" s="41">
        <v>1</v>
      </c>
      <c r="BY107" s="38"/>
      <c r="BZ107" s="38"/>
      <c r="CA107" s="38"/>
      <c r="CB107" s="38"/>
      <c r="CC107" s="38"/>
      <c r="CD107" s="38"/>
      <c r="CE107" s="38">
        <v>1</v>
      </c>
      <c r="CF107" s="38">
        <v>1</v>
      </c>
      <c r="CG107" s="38"/>
      <c r="CH107" s="38"/>
      <c r="CI107" s="38"/>
      <c r="CJ107" s="38"/>
      <c r="CK107" s="38"/>
      <c r="CL107" s="38"/>
      <c r="CM107" s="38"/>
      <c r="CN107" s="38"/>
      <c r="CU107" s="41" t="s">
        <v>465</v>
      </c>
      <c r="CV107" s="60"/>
      <c r="DE107" s="38">
        <v>15</v>
      </c>
      <c r="DF107" s="38">
        <v>1</v>
      </c>
      <c r="DG107" s="38"/>
      <c r="DH107" s="38">
        <v>1</v>
      </c>
      <c r="DI107" s="38">
        <v>1</v>
      </c>
      <c r="DP107" s="41">
        <v>1</v>
      </c>
      <c r="DZ107" s="38">
        <v>1</v>
      </c>
      <c r="EA107" s="38"/>
      <c r="EB107" s="38">
        <v>5</v>
      </c>
      <c r="EI107" s="41">
        <v>1</v>
      </c>
      <c r="ES107" s="38"/>
      <c r="ET107" s="38"/>
      <c r="EU107" s="38"/>
      <c r="EY107" s="38"/>
      <c r="EZ107" s="38"/>
      <c r="FA107" s="38"/>
      <c r="FB107" s="38"/>
      <c r="FC107" s="38"/>
      <c r="FD107" s="38"/>
      <c r="FE107" s="38">
        <v>1</v>
      </c>
      <c r="FF107" s="38"/>
      <c r="FG107" s="38"/>
      <c r="FH107" s="38"/>
      <c r="FI107" s="38"/>
      <c r="FJ107" s="38"/>
      <c r="FK107" s="38"/>
      <c r="FL107" s="38"/>
      <c r="FM107" s="38"/>
      <c r="FN107" s="38"/>
      <c r="FO107" s="41">
        <v>1</v>
      </c>
      <c r="FP107" s="41">
        <v>2</v>
      </c>
      <c r="FQ107" s="41">
        <v>1</v>
      </c>
      <c r="FR107" s="41">
        <v>1</v>
      </c>
      <c r="FS107" s="41">
        <v>1</v>
      </c>
      <c r="FT107" s="41">
        <v>1</v>
      </c>
      <c r="FU107" s="41">
        <v>2</v>
      </c>
      <c r="FV107" s="41">
        <v>1</v>
      </c>
      <c r="FX107" s="41">
        <v>3</v>
      </c>
      <c r="FY107" s="41">
        <v>4</v>
      </c>
      <c r="FZ107" s="41">
        <v>1</v>
      </c>
      <c r="GA107" s="41">
        <v>60</v>
      </c>
      <c r="GB107" s="41">
        <v>2</v>
      </c>
      <c r="GC107" s="41">
        <v>3</v>
      </c>
      <c r="GF107" s="41">
        <v>1</v>
      </c>
      <c r="GI107" s="41">
        <v>2</v>
      </c>
      <c r="GJ107" s="41">
        <v>2</v>
      </c>
      <c r="GL107" s="41">
        <v>2</v>
      </c>
      <c r="GM107" s="41">
        <v>1</v>
      </c>
      <c r="GN107" s="41">
        <v>3</v>
      </c>
      <c r="GO107" s="41">
        <v>1</v>
      </c>
      <c r="GS107" s="41">
        <v>1</v>
      </c>
      <c r="GU107" s="41">
        <v>1</v>
      </c>
      <c r="GV107" s="41">
        <v>1</v>
      </c>
      <c r="HA107" s="41">
        <v>1</v>
      </c>
      <c r="HB107" s="41">
        <v>1</v>
      </c>
      <c r="HC107" s="41">
        <v>1</v>
      </c>
      <c r="HD107" s="41">
        <v>2</v>
      </c>
      <c r="HE107" s="41">
        <v>2</v>
      </c>
      <c r="HF107" s="41">
        <v>2</v>
      </c>
      <c r="HG107" s="41">
        <v>2</v>
      </c>
      <c r="HH107" s="41">
        <v>2</v>
      </c>
      <c r="HI107" s="41">
        <v>2</v>
      </c>
      <c r="HJ107" s="41">
        <v>2</v>
      </c>
      <c r="HK107" s="41">
        <v>2</v>
      </c>
      <c r="HL107" s="41">
        <v>2</v>
      </c>
      <c r="HM107" s="41">
        <v>2</v>
      </c>
      <c r="HN107" s="41">
        <v>1</v>
      </c>
      <c r="HO107" s="41">
        <v>2</v>
      </c>
      <c r="HP107" s="41">
        <v>2</v>
      </c>
      <c r="HQ107" s="41">
        <v>2</v>
      </c>
      <c r="HR107" s="41">
        <v>2</v>
      </c>
      <c r="HT107" s="41">
        <v>2</v>
      </c>
      <c r="HU107" s="41">
        <v>5</v>
      </c>
      <c r="HV107" s="41" t="s">
        <v>662</v>
      </c>
      <c r="HW107" s="41">
        <v>1</v>
      </c>
      <c r="HX107" s="41">
        <v>1</v>
      </c>
      <c r="HZ107" s="41">
        <v>1</v>
      </c>
      <c r="IA107" s="41">
        <v>1</v>
      </c>
      <c r="IB107" s="45"/>
      <c r="IC107" s="41">
        <v>1</v>
      </c>
      <c r="ID107" s="45"/>
      <c r="IE107" s="41">
        <v>1</v>
      </c>
      <c r="IF107" s="41">
        <v>1</v>
      </c>
      <c r="IH107" s="41">
        <v>2</v>
      </c>
    </row>
    <row r="108" spans="1:242" s="41" customFormat="1" ht="43.2">
      <c r="A108" s="54">
        <v>102</v>
      </c>
      <c r="B108" s="38" t="s">
        <v>654</v>
      </c>
      <c r="C108" s="39"/>
      <c r="D108" s="41" t="s">
        <v>467</v>
      </c>
      <c r="E108" s="38" t="s">
        <v>655</v>
      </c>
      <c r="F108" s="38" t="s">
        <v>656</v>
      </c>
      <c r="G108" s="40"/>
      <c r="H108" s="40" t="s">
        <v>687</v>
      </c>
      <c r="I108" s="40" t="s">
        <v>688</v>
      </c>
      <c r="J108" s="41" t="s">
        <v>689</v>
      </c>
      <c r="K108" s="42">
        <v>53</v>
      </c>
      <c r="L108" s="41">
        <v>1</v>
      </c>
      <c r="M108" s="41">
        <v>4</v>
      </c>
      <c r="N108" s="41">
        <v>4</v>
      </c>
      <c r="O108" s="41">
        <v>1</v>
      </c>
      <c r="P108" s="41">
        <v>6</v>
      </c>
      <c r="Q108" s="41">
        <v>3</v>
      </c>
      <c r="R108" s="43">
        <v>3</v>
      </c>
      <c r="S108" s="41">
        <v>1</v>
      </c>
      <c r="T108" s="41">
        <v>4</v>
      </c>
      <c r="U108" s="41">
        <v>2</v>
      </c>
      <c r="W108" s="41">
        <v>1</v>
      </c>
      <c r="X108" s="41">
        <v>2</v>
      </c>
      <c r="Y108" s="41">
        <v>1</v>
      </c>
      <c r="Z108" s="41">
        <v>1</v>
      </c>
      <c r="AA108" s="41">
        <v>1</v>
      </c>
      <c r="AB108" s="41">
        <v>3</v>
      </c>
      <c r="AC108" s="41">
        <v>1</v>
      </c>
      <c r="AD108" s="41">
        <v>1</v>
      </c>
      <c r="AE108" s="41">
        <v>1</v>
      </c>
      <c r="AF108" s="41">
        <v>2</v>
      </c>
      <c r="AG108" s="41">
        <v>1</v>
      </c>
      <c r="AH108" s="41">
        <v>1</v>
      </c>
      <c r="AI108" s="41">
        <v>1</v>
      </c>
      <c r="AJ108" s="41">
        <v>4</v>
      </c>
      <c r="AK108" s="41">
        <v>1</v>
      </c>
      <c r="AL108" s="41">
        <v>1</v>
      </c>
      <c r="AM108" s="41">
        <v>1</v>
      </c>
      <c r="AN108" s="41">
        <v>1</v>
      </c>
      <c r="AO108" s="41">
        <v>1</v>
      </c>
      <c r="AP108" s="41">
        <v>5</v>
      </c>
      <c r="AQ108" s="41">
        <v>2</v>
      </c>
      <c r="AR108" s="41">
        <v>1</v>
      </c>
      <c r="AS108" s="41">
        <f t="shared" si="41"/>
        <v>7.4999999999999991</v>
      </c>
      <c r="AU108" s="41">
        <v>3</v>
      </c>
      <c r="AV108" s="41">
        <v>1</v>
      </c>
      <c r="AW108" s="41">
        <v>0.5</v>
      </c>
      <c r="AX108" s="41">
        <v>0.3</v>
      </c>
      <c r="AY108" s="41">
        <v>1</v>
      </c>
      <c r="AZ108" s="41">
        <v>0.5</v>
      </c>
      <c r="BD108" s="41">
        <v>0.1</v>
      </c>
      <c r="BG108" s="41">
        <v>0.6</v>
      </c>
      <c r="BH108" s="41">
        <v>0.5</v>
      </c>
      <c r="BI108" s="44"/>
      <c r="BJ108" s="44">
        <f t="shared" si="38"/>
        <v>7.4999999999999991</v>
      </c>
      <c r="BK108" s="58">
        <f t="shared" si="40"/>
        <v>23</v>
      </c>
      <c r="BL108" s="38"/>
      <c r="BM108" s="38">
        <v>20</v>
      </c>
      <c r="BN108" s="38"/>
      <c r="BO108" s="38"/>
      <c r="BP108" s="38">
        <v>3</v>
      </c>
      <c r="BQ108" s="38"/>
      <c r="BR108" s="38"/>
      <c r="BS108" s="38"/>
      <c r="BT108" s="58">
        <f t="shared" si="39"/>
        <v>23</v>
      </c>
      <c r="BU108" s="41">
        <v>3</v>
      </c>
      <c r="BV108" s="41">
        <v>3</v>
      </c>
      <c r="BW108" s="41">
        <v>1</v>
      </c>
      <c r="BY108" s="38"/>
      <c r="BZ108" s="38"/>
      <c r="CA108" s="38"/>
      <c r="CB108" s="38"/>
      <c r="CC108" s="38"/>
      <c r="CD108" s="38"/>
      <c r="CE108" s="38">
        <v>1</v>
      </c>
      <c r="CF108" s="38">
        <v>1</v>
      </c>
      <c r="CG108" s="38"/>
      <c r="CH108" s="38"/>
      <c r="CI108" s="38"/>
      <c r="CJ108" s="38"/>
      <c r="CK108" s="38"/>
      <c r="CL108" s="38"/>
      <c r="CM108" s="38"/>
      <c r="CN108" s="38"/>
      <c r="CU108" s="41" t="s">
        <v>465</v>
      </c>
      <c r="CV108" s="60"/>
      <c r="DE108" s="38">
        <v>30</v>
      </c>
      <c r="DF108" s="38">
        <v>1</v>
      </c>
      <c r="DG108" s="38"/>
      <c r="DH108" s="38">
        <v>1</v>
      </c>
      <c r="DI108" s="38">
        <v>1</v>
      </c>
      <c r="DP108" s="41">
        <v>1</v>
      </c>
      <c r="DZ108" s="38">
        <v>1</v>
      </c>
      <c r="EA108" s="38"/>
      <c r="EB108" s="38">
        <v>6</v>
      </c>
      <c r="EI108" s="41">
        <v>1</v>
      </c>
      <c r="ES108" s="38"/>
      <c r="ET108" s="38"/>
      <c r="EU108" s="38"/>
      <c r="EY108" s="38"/>
      <c r="EZ108" s="38"/>
      <c r="FA108" s="38"/>
      <c r="FB108" s="38"/>
      <c r="FC108" s="38"/>
      <c r="FD108" s="38"/>
      <c r="FE108" s="38">
        <v>1</v>
      </c>
      <c r="FF108" s="38"/>
      <c r="FG108" s="38"/>
      <c r="FH108" s="38"/>
      <c r="FI108" s="38"/>
      <c r="FJ108" s="38"/>
      <c r="FK108" s="38"/>
      <c r="FL108" s="38"/>
      <c r="FM108" s="38"/>
      <c r="FN108" s="38"/>
      <c r="FO108" s="41">
        <v>1</v>
      </c>
      <c r="FP108" s="41">
        <v>2</v>
      </c>
      <c r="FQ108" s="41">
        <v>1</v>
      </c>
      <c r="FR108" s="41">
        <v>1</v>
      </c>
      <c r="FS108" s="41">
        <v>1</v>
      </c>
      <c r="FT108" s="41">
        <v>1</v>
      </c>
      <c r="FU108" s="41">
        <v>2</v>
      </c>
      <c r="FV108" s="41">
        <v>1</v>
      </c>
      <c r="FX108" s="41">
        <v>3</v>
      </c>
      <c r="FY108" s="41">
        <v>3</v>
      </c>
      <c r="FZ108" s="41">
        <v>1</v>
      </c>
      <c r="GB108" s="41">
        <v>2</v>
      </c>
      <c r="GC108" s="41">
        <v>3</v>
      </c>
      <c r="GD108" s="41">
        <v>1</v>
      </c>
      <c r="GI108" s="41">
        <v>2</v>
      </c>
      <c r="GJ108" s="41">
        <v>2</v>
      </c>
      <c r="GL108" s="41">
        <v>2</v>
      </c>
      <c r="GM108" s="41">
        <v>1</v>
      </c>
      <c r="GN108" s="41">
        <v>3</v>
      </c>
      <c r="GO108" s="41">
        <v>1</v>
      </c>
      <c r="GS108" s="41">
        <v>1</v>
      </c>
      <c r="GU108" s="41">
        <v>1</v>
      </c>
      <c r="GV108" s="41">
        <v>1</v>
      </c>
      <c r="HA108" s="41">
        <v>1</v>
      </c>
      <c r="HB108" s="41">
        <v>1</v>
      </c>
      <c r="HC108" s="41">
        <v>1</v>
      </c>
      <c r="HD108" s="41">
        <v>2</v>
      </c>
      <c r="HE108" s="41">
        <v>2</v>
      </c>
      <c r="HF108" s="41">
        <v>2</v>
      </c>
      <c r="HG108" s="41">
        <v>2</v>
      </c>
      <c r="HH108" s="41">
        <v>2</v>
      </c>
      <c r="HI108" s="41">
        <v>2</v>
      </c>
      <c r="HJ108" s="41">
        <v>2</v>
      </c>
      <c r="HK108" s="41">
        <v>2</v>
      </c>
      <c r="HL108" s="41">
        <v>2</v>
      </c>
      <c r="HM108" s="41">
        <v>2</v>
      </c>
      <c r="HN108" s="41">
        <v>1</v>
      </c>
      <c r="HO108" s="41">
        <v>2</v>
      </c>
      <c r="HP108" s="41">
        <v>2</v>
      </c>
      <c r="HQ108" s="41">
        <v>2</v>
      </c>
      <c r="HR108" s="41">
        <v>2</v>
      </c>
      <c r="HT108" s="41">
        <v>2</v>
      </c>
      <c r="HU108" s="41">
        <v>5</v>
      </c>
      <c r="HV108" s="41" t="s">
        <v>662</v>
      </c>
      <c r="HW108" s="41">
        <v>1</v>
      </c>
      <c r="HX108" s="41">
        <v>1</v>
      </c>
      <c r="HZ108" s="41">
        <v>2</v>
      </c>
      <c r="IA108" s="41">
        <v>1</v>
      </c>
      <c r="IB108" s="45"/>
      <c r="IC108" s="41">
        <v>1</v>
      </c>
      <c r="ID108" s="45"/>
      <c r="IE108" s="41">
        <v>1</v>
      </c>
      <c r="IF108" s="41">
        <v>1</v>
      </c>
      <c r="IH108" s="41">
        <v>2</v>
      </c>
    </row>
    <row r="109" spans="1:242" s="41" customFormat="1" ht="43.2">
      <c r="A109" s="54">
        <v>103</v>
      </c>
      <c r="B109" s="38" t="s">
        <v>654</v>
      </c>
      <c r="C109" s="39"/>
      <c r="D109" s="41" t="s">
        <v>467</v>
      </c>
      <c r="E109" s="38" t="s">
        <v>655</v>
      </c>
      <c r="F109" s="38" t="s">
        <v>656</v>
      </c>
      <c r="G109" s="40"/>
      <c r="H109" s="40" t="s">
        <v>690</v>
      </c>
      <c r="I109" s="40" t="s">
        <v>691</v>
      </c>
      <c r="J109" s="41" t="s">
        <v>692</v>
      </c>
      <c r="K109" s="42">
        <v>49</v>
      </c>
      <c r="L109" s="41">
        <v>1</v>
      </c>
      <c r="M109" s="41">
        <v>3</v>
      </c>
      <c r="N109" s="41">
        <v>2</v>
      </c>
      <c r="O109" s="41">
        <v>1</v>
      </c>
      <c r="P109" s="41">
        <v>5</v>
      </c>
      <c r="Q109" s="41">
        <v>2</v>
      </c>
      <c r="R109" s="43">
        <v>3</v>
      </c>
      <c r="S109" s="41">
        <v>1</v>
      </c>
      <c r="T109" s="41">
        <v>2</v>
      </c>
      <c r="U109" s="41">
        <v>2</v>
      </c>
      <c r="W109" s="41">
        <v>1</v>
      </c>
      <c r="X109" s="41">
        <v>1</v>
      </c>
      <c r="Y109" s="41">
        <v>1</v>
      </c>
      <c r="Z109" s="41">
        <v>1</v>
      </c>
      <c r="AA109" s="41">
        <v>1</v>
      </c>
      <c r="AB109" s="41">
        <v>2</v>
      </c>
      <c r="AC109" s="41">
        <v>1</v>
      </c>
      <c r="AD109" s="41">
        <v>1</v>
      </c>
      <c r="AE109" s="41">
        <v>1</v>
      </c>
      <c r="AF109" s="41">
        <v>1</v>
      </c>
      <c r="AG109" s="41">
        <v>1</v>
      </c>
      <c r="AH109" s="41">
        <v>1</v>
      </c>
      <c r="AI109" s="41">
        <v>1</v>
      </c>
      <c r="AJ109" s="41">
        <v>3</v>
      </c>
      <c r="AK109" s="41">
        <v>1</v>
      </c>
      <c r="AL109" s="41">
        <v>1</v>
      </c>
      <c r="AM109" s="41">
        <v>2</v>
      </c>
      <c r="AN109" s="41">
        <v>1</v>
      </c>
      <c r="AO109" s="41">
        <v>1</v>
      </c>
      <c r="AP109" s="41">
        <v>5</v>
      </c>
      <c r="AQ109" s="41">
        <v>1</v>
      </c>
      <c r="AR109" s="41">
        <v>1</v>
      </c>
      <c r="AS109" s="41">
        <f t="shared" si="41"/>
        <v>11.4</v>
      </c>
      <c r="AU109" s="41">
        <v>2</v>
      </c>
      <c r="AV109" s="41">
        <v>3</v>
      </c>
      <c r="AW109" s="41">
        <v>2</v>
      </c>
      <c r="AX109" s="41">
        <v>0.5</v>
      </c>
      <c r="AY109" s="41">
        <v>1</v>
      </c>
      <c r="AZ109" s="41">
        <v>0.4</v>
      </c>
      <c r="BD109" s="41">
        <v>0.5</v>
      </c>
      <c r="BG109" s="41">
        <v>1</v>
      </c>
      <c r="BH109" s="41">
        <v>1</v>
      </c>
      <c r="BI109" s="44"/>
      <c r="BJ109" s="44">
        <f t="shared" si="38"/>
        <v>11.4</v>
      </c>
      <c r="BK109" s="58">
        <f t="shared" si="40"/>
        <v>17</v>
      </c>
      <c r="BL109" s="38"/>
      <c r="BM109" s="38">
        <v>10</v>
      </c>
      <c r="BN109" s="38"/>
      <c r="BO109" s="38">
        <v>5</v>
      </c>
      <c r="BP109" s="38">
        <v>2</v>
      </c>
      <c r="BQ109" s="38"/>
      <c r="BR109" s="38"/>
      <c r="BS109" s="38"/>
      <c r="BT109" s="58">
        <f t="shared" si="39"/>
        <v>17</v>
      </c>
      <c r="BU109" s="41">
        <v>2</v>
      </c>
      <c r="BV109" s="41">
        <v>3</v>
      </c>
      <c r="BW109" s="41">
        <v>1</v>
      </c>
      <c r="BY109" s="38"/>
      <c r="BZ109" s="38"/>
      <c r="CA109" s="38"/>
      <c r="CB109" s="38"/>
      <c r="CC109" s="38"/>
      <c r="CD109" s="38"/>
      <c r="CE109" s="38">
        <v>1</v>
      </c>
      <c r="CF109" s="38">
        <v>1</v>
      </c>
      <c r="CG109" s="38"/>
      <c r="CH109" s="38"/>
      <c r="CI109" s="38"/>
      <c r="CJ109" s="38"/>
      <c r="CK109" s="38"/>
      <c r="CL109" s="38"/>
      <c r="CM109" s="38"/>
      <c r="CN109" s="38"/>
      <c r="CU109" s="41" t="s">
        <v>465</v>
      </c>
      <c r="CV109" s="60"/>
      <c r="DE109" s="38">
        <v>25</v>
      </c>
      <c r="DF109" s="38">
        <v>1</v>
      </c>
      <c r="DG109" s="38"/>
      <c r="DH109" s="38">
        <v>1</v>
      </c>
      <c r="DI109" s="38">
        <v>1</v>
      </c>
      <c r="DP109" s="41">
        <v>1</v>
      </c>
      <c r="DZ109" s="38">
        <v>1</v>
      </c>
      <c r="EA109" s="38"/>
      <c r="EB109" s="38">
        <v>6</v>
      </c>
      <c r="EI109" s="41">
        <v>1</v>
      </c>
      <c r="ES109" s="38"/>
      <c r="ET109" s="38"/>
      <c r="EU109" s="38"/>
      <c r="EY109" s="38"/>
      <c r="EZ109" s="38"/>
      <c r="FA109" s="38"/>
      <c r="FB109" s="38"/>
      <c r="FC109" s="38"/>
      <c r="FD109" s="38"/>
      <c r="FE109" s="38">
        <v>1</v>
      </c>
      <c r="FF109" s="38"/>
      <c r="FG109" s="38"/>
      <c r="FH109" s="38"/>
      <c r="FI109" s="38"/>
      <c r="FJ109" s="38"/>
      <c r="FK109" s="38"/>
      <c r="FL109" s="38"/>
      <c r="FM109" s="38"/>
      <c r="FN109" s="38"/>
      <c r="FO109" s="41">
        <v>1</v>
      </c>
      <c r="FP109" s="41">
        <v>2</v>
      </c>
      <c r="FQ109" s="41">
        <v>1</v>
      </c>
      <c r="FR109" s="41">
        <v>1</v>
      </c>
      <c r="FS109" s="41">
        <v>1</v>
      </c>
      <c r="FT109" s="41">
        <v>1</v>
      </c>
      <c r="FU109" s="41">
        <v>2</v>
      </c>
      <c r="FV109" s="41">
        <v>1</v>
      </c>
      <c r="FX109" s="41">
        <v>3</v>
      </c>
      <c r="FY109" s="41">
        <v>4</v>
      </c>
      <c r="FZ109" s="41">
        <v>1</v>
      </c>
      <c r="GA109" s="41">
        <v>60</v>
      </c>
      <c r="GB109" s="41">
        <v>2</v>
      </c>
      <c r="GC109" s="41">
        <v>3</v>
      </c>
      <c r="GD109" s="41">
        <v>1</v>
      </c>
      <c r="GI109" s="41">
        <v>3</v>
      </c>
      <c r="GJ109" s="41">
        <v>2</v>
      </c>
      <c r="GL109" s="41">
        <v>2</v>
      </c>
      <c r="GM109" s="41">
        <v>1</v>
      </c>
      <c r="GN109" s="41">
        <v>3</v>
      </c>
      <c r="GO109" s="41">
        <v>1</v>
      </c>
      <c r="GS109" s="41">
        <v>1</v>
      </c>
      <c r="GU109" s="41">
        <v>1</v>
      </c>
      <c r="GV109" s="41">
        <v>1</v>
      </c>
      <c r="HA109" s="41">
        <v>1</v>
      </c>
      <c r="HB109" s="41">
        <v>1</v>
      </c>
      <c r="HC109" s="41">
        <v>1</v>
      </c>
      <c r="HD109" s="41">
        <v>2</v>
      </c>
      <c r="HE109" s="41">
        <v>2</v>
      </c>
      <c r="HF109" s="41">
        <v>2</v>
      </c>
      <c r="HG109" s="41">
        <v>2</v>
      </c>
      <c r="HH109" s="41">
        <v>2</v>
      </c>
      <c r="HI109" s="41">
        <v>2</v>
      </c>
      <c r="HJ109" s="41">
        <v>2</v>
      </c>
      <c r="HK109" s="41">
        <v>2</v>
      </c>
      <c r="HL109" s="41">
        <v>2</v>
      </c>
      <c r="HM109" s="41">
        <v>2</v>
      </c>
      <c r="HN109" s="41">
        <v>2</v>
      </c>
      <c r="HO109" s="41">
        <v>2</v>
      </c>
      <c r="HP109" s="41">
        <v>2</v>
      </c>
      <c r="HQ109" s="41">
        <v>2</v>
      </c>
      <c r="HR109" s="41">
        <v>2</v>
      </c>
      <c r="HT109" s="41">
        <v>2</v>
      </c>
      <c r="HU109" s="41">
        <v>6</v>
      </c>
      <c r="HV109" s="41" t="s">
        <v>662</v>
      </c>
      <c r="HW109" s="41">
        <v>1</v>
      </c>
      <c r="HX109" s="41">
        <v>1</v>
      </c>
      <c r="HZ109" s="41">
        <v>2</v>
      </c>
      <c r="IA109" s="41">
        <v>1</v>
      </c>
      <c r="IB109" s="45"/>
      <c r="IC109" s="41">
        <v>1</v>
      </c>
      <c r="ID109" s="45"/>
      <c r="IE109" s="41">
        <v>1</v>
      </c>
      <c r="IF109" s="41">
        <v>1</v>
      </c>
      <c r="IH109" s="41">
        <v>2</v>
      </c>
    </row>
    <row r="110" spans="1:242" s="41" customFormat="1" ht="43.2">
      <c r="A110" s="54">
        <v>104</v>
      </c>
      <c r="B110" s="38" t="s">
        <v>654</v>
      </c>
      <c r="C110" s="39"/>
      <c r="D110" s="41" t="s">
        <v>467</v>
      </c>
      <c r="E110" s="38" t="s">
        <v>655</v>
      </c>
      <c r="F110" s="38" t="s">
        <v>656</v>
      </c>
      <c r="G110" s="40"/>
      <c r="H110" s="40" t="s">
        <v>693</v>
      </c>
      <c r="I110" s="40" t="s">
        <v>694</v>
      </c>
      <c r="J110" s="41" t="s">
        <v>695</v>
      </c>
      <c r="K110" s="42">
        <v>38</v>
      </c>
      <c r="L110" s="41">
        <v>1</v>
      </c>
      <c r="M110" s="41">
        <v>4</v>
      </c>
      <c r="N110" s="41">
        <v>2</v>
      </c>
      <c r="O110" s="41">
        <v>1</v>
      </c>
      <c r="P110" s="41">
        <v>5</v>
      </c>
      <c r="Q110" s="41">
        <v>3</v>
      </c>
      <c r="R110" s="43">
        <v>2</v>
      </c>
      <c r="S110" s="41">
        <v>1</v>
      </c>
      <c r="T110" s="41">
        <v>3</v>
      </c>
      <c r="U110" s="41">
        <v>2</v>
      </c>
      <c r="W110" s="41">
        <v>1</v>
      </c>
      <c r="X110" s="41">
        <v>2</v>
      </c>
      <c r="Y110" s="41">
        <v>1</v>
      </c>
      <c r="Z110" s="41">
        <v>1</v>
      </c>
      <c r="AA110" s="41">
        <v>1</v>
      </c>
      <c r="AB110" s="41">
        <v>2</v>
      </c>
      <c r="AC110" s="41">
        <v>1</v>
      </c>
      <c r="AD110" s="41">
        <v>1</v>
      </c>
      <c r="AE110" s="41">
        <v>1</v>
      </c>
      <c r="AF110" s="41">
        <v>2</v>
      </c>
      <c r="AG110" s="41">
        <v>2</v>
      </c>
      <c r="AI110" s="41">
        <v>1</v>
      </c>
      <c r="AJ110" s="41">
        <v>5</v>
      </c>
      <c r="AK110" s="41">
        <v>1</v>
      </c>
      <c r="AL110" s="41">
        <v>1</v>
      </c>
      <c r="AM110" s="41">
        <v>1</v>
      </c>
      <c r="AN110" s="41">
        <v>1</v>
      </c>
      <c r="AO110" s="41">
        <v>4</v>
      </c>
      <c r="AP110" s="41">
        <v>5</v>
      </c>
      <c r="AQ110" s="41">
        <v>3</v>
      </c>
      <c r="AR110" s="41">
        <v>1</v>
      </c>
      <c r="AS110" s="41">
        <f t="shared" si="41"/>
        <v>8.5</v>
      </c>
      <c r="AU110" s="41">
        <v>3</v>
      </c>
      <c r="AV110" s="41">
        <v>2</v>
      </c>
      <c r="AW110" s="41">
        <v>0.5</v>
      </c>
      <c r="AX110" s="41">
        <v>0.5</v>
      </c>
      <c r="AY110" s="41">
        <v>1</v>
      </c>
      <c r="AZ110" s="41">
        <v>0.3</v>
      </c>
      <c r="BD110" s="41">
        <v>0.1</v>
      </c>
      <c r="BG110" s="41">
        <v>0.6</v>
      </c>
      <c r="BH110" s="41">
        <v>0.5</v>
      </c>
      <c r="BI110" s="44"/>
      <c r="BJ110" s="44">
        <f t="shared" si="38"/>
        <v>8.5</v>
      </c>
      <c r="BK110" s="58">
        <f t="shared" si="40"/>
        <v>12</v>
      </c>
      <c r="BL110" s="38"/>
      <c r="BM110" s="38">
        <v>10</v>
      </c>
      <c r="BN110" s="38"/>
      <c r="BO110" s="38"/>
      <c r="BP110" s="38">
        <v>2</v>
      </c>
      <c r="BQ110" s="38"/>
      <c r="BR110" s="38"/>
      <c r="BS110" s="38"/>
      <c r="BT110" s="58">
        <f t="shared" si="39"/>
        <v>12</v>
      </c>
      <c r="BU110" s="41">
        <v>3</v>
      </c>
      <c r="BV110" s="41">
        <v>3</v>
      </c>
      <c r="BW110" s="41">
        <v>1</v>
      </c>
      <c r="BY110" s="38"/>
      <c r="BZ110" s="38"/>
      <c r="CA110" s="38"/>
      <c r="CB110" s="38"/>
      <c r="CC110" s="38"/>
      <c r="CD110" s="38"/>
      <c r="CE110" s="38">
        <v>1</v>
      </c>
      <c r="CF110" s="38">
        <v>1</v>
      </c>
      <c r="CG110" s="38"/>
      <c r="CH110" s="38"/>
      <c r="CI110" s="38"/>
      <c r="CJ110" s="38"/>
      <c r="CK110" s="38"/>
      <c r="CL110" s="38"/>
      <c r="CM110" s="38"/>
      <c r="CN110" s="38"/>
      <c r="CU110" s="41" t="s">
        <v>465</v>
      </c>
      <c r="CV110" s="60"/>
      <c r="DE110" s="38">
        <v>25</v>
      </c>
      <c r="DF110" s="38">
        <v>1</v>
      </c>
      <c r="DG110" s="38"/>
      <c r="DH110" s="38">
        <v>1</v>
      </c>
      <c r="DI110" s="38">
        <v>1</v>
      </c>
      <c r="DP110" s="41">
        <v>1</v>
      </c>
      <c r="DZ110" s="38">
        <v>1</v>
      </c>
      <c r="EA110" s="38"/>
      <c r="EB110" s="38">
        <v>6</v>
      </c>
      <c r="EI110" s="41">
        <v>1</v>
      </c>
      <c r="ES110" s="38"/>
      <c r="ET110" s="38"/>
      <c r="EU110" s="38"/>
      <c r="EY110" s="38"/>
      <c r="EZ110" s="38"/>
      <c r="FA110" s="38"/>
      <c r="FB110" s="38"/>
      <c r="FC110" s="38"/>
      <c r="FD110" s="38"/>
      <c r="FE110" s="38">
        <v>1</v>
      </c>
      <c r="FF110" s="38"/>
      <c r="FG110" s="38"/>
      <c r="FH110" s="38"/>
      <c r="FI110" s="38"/>
      <c r="FJ110" s="38"/>
      <c r="FK110" s="38"/>
      <c r="FL110" s="38"/>
      <c r="FM110" s="38"/>
      <c r="FN110" s="38"/>
      <c r="FO110" s="41">
        <v>1</v>
      </c>
      <c r="FP110" s="41">
        <v>2</v>
      </c>
      <c r="FQ110" s="41">
        <v>1</v>
      </c>
      <c r="FR110" s="41">
        <v>1</v>
      </c>
      <c r="FS110" s="41">
        <v>1</v>
      </c>
      <c r="FT110" s="41">
        <v>1</v>
      </c>
      <c r="FU110" s="41">
        <v>2</v>
      </c>
      <c r="FV110" s="41">
        <v>1</v>
      </c>
      <c r="FX110" s="41">
        <v>3</v>
      </c>
      <c r="FY110" s="41">
        <v>4</v>
      </c>
      <c r="FZ110" s="41">
        <v>2</v>
      </c>
      <c r="GB110" s="41">
        <v>3</v>
      </c>
      <c r="GC110" s="41">
        <v>3</v>
      </c>
      <c r="GD110" s="41">
        <v>1</v>
      </c>
      <c r="GI110" s="41">
        <v>2</v>
      </c>
      <c r="GJ110" s="41">
        <v>2</v>
      </c>
      <c r="GL110" s="41">
        <v>2</v>
      </c>
      <c r="GM110" s="41">
        <v>1</v>
      </c>
      <c r="GN110" s="41">
        <v>3</v>
      </c>
      <c r="GO110" s="41">
        <v>1</v>
      </c>
      <c r="GS110" s="41">
        <v>1</v>
      </c>
      <c r="GU110" s="41">
        <v>1</v>
      </c>
      <c r="GV110" s="41">
        <v>1</v>
      </c>
      <c r="HA110" s="41">
        <v>1</v>
      </c>
      <c r="HB110" s="41">
        <v>1</v>
      </c>
      <c r="HC110" s="41">
        <v>1</v>
      </c>
      <c r="HD110" s="41">
        <v>2</v>
      </c>
      <c r="HE110" s="41">
        <v>2</v>
      </c>
      <c r="HF110" s="41">
        <v>2</v>
      </c>
      <c r="HG110" s="41">
        <v>2</v>
      </c>
      <c r="HH110" s="41">
        <v>2</v>
      </c>
      <c r="HI110" s="41">
        <v>2</v>
      </c>
      <c r="HJ110" s="41">
        <v>2</v>
      </c>
      <c r="HK110" s="41">
        <v>2</v>
      </c>
      <c r="HL110" s="41">
        <v>2</v>
      </c>
      <c r="HM110" s="41">
        <v>2</v>
      </c>
      <c r="HN110" s="41">
        <v>1</v>
      </c>
      <c r="HO110" s="41">
        <v>2</v>
      </c>
      <c r="HP110" s="41">
        <v>2</v>
      </c>
      <c r="HQ110" s="41">
        <v>2</v>
      </c>
      <c r="HR110" s="41">
        <v>2</v>
      </c>
      <c r="HT110" s="41">
        <v>2</v>
      </c>
      <c r="HU110" s="41">
        <v>5</v>
      </c>
      <c r="HV110" s="41" t="s">
        <v>662</v>
      </c>
      <c r="HW110" s="41">
        <v>1</v>
      </c>
      <c r="HX110" s="41">
        <v>1</v>
      </c>
      <c r="HZ110" s="41">
        <v>2</v>
      </c>
      <c r="IA110" s="41">
        <v>1</v>
      </c>
      <c r="IB110" s="45"/>
      <c r="IC110" s="41">
        <v>1</v>
      </c>
      <c r="ID110" s="45"/>
      <c r="IE110" s="41">
        <v>1</v>
      </c>
      <c r="IF110" s="41">
        <v>1</v>
      </c>
      <c r="IH110" s="41">
        <v>2</v>
      </c>
    </row>
    <row r="111" spans="1:242" s="41" customFormat="1" ht="28.8">
      <c r="A111" s="54">
        <v>105</v>
      </c>
      <c r="B111" s="38" t="s">
        <v>604</v>
      </c>
      <c r="C111" s="39"/>
      <c r="D111" s="41" t="s">
        <v>467</v>
      </c>
      <c r="E111" s="38" t="s">
        <v>696</v>
      </c>
      <c r="F111" s="38" t="s">
        <v>697</v>
      </c>
      <c r="G111" s="40"/>
      <c r="H111" s="40" t="s">
        <v>698</v>
      </c>
      <c r="I111" s="40" t="s">
        <v>699</v>
      </c>
      <c r="J111" s="41" t="s">
        <v>700</v>
      </c>
      <c r="K111" s="42">
        <v>62</v>
      </c>
      <c r="L111" s="41">
        <v>1</v>
      </c>
      <c r="M111" s="41">
        <v>2</v>
      </c>
      <c r="N111" s="41">
        <v>2</v>
      </c>
      <c r="O111" s="41">
        <v>2</v>
      </c>
      <c r="P111" s="41">
        <v>3</v>
      </c>
      <c r="Q111" s="41">
        <v>2</v>
      </c>
      <c r="R111" s="43">
        <v>1</v>
      </c>
      <c r="S111" s="41">
        <v>1</v>
      </c>
      <c r="T111" s="41">
        <v>1</v>
      </c>
      <c r="U111" s="41">
        <v>2</v>
      </c>
      <c r="W111" s="41">
        <v>1</v>
      </c>
      <c r="X111" s="41">
        <v>1</v>
      </c>
      <c r="Y111" s="41">
        <v>1</v>
      </c>
      <c r="Z111" s="41">
        <v>1</v>
      </c>
      <c r="AA111" s="41">
        <v>2</v>
      </c>
      <c r="AC111" s="41">
        <v>1</v>
      </c>
      <c r="AD111" s="41">
        <v>1</v>
      </c>
      <c r="AE111" s="41">
        <v>1</v>
      </c>
      <c r="AF111" s="41">
        <v>1</v>
      </c>
      <c r="AG111" s="41">
        <v>2</v>
      </c>
      <c r="AI111" s="41">
        <v>1</v>
      </c>
      <c r="AJ111" s="41">
        <v>1</v>
      </c>
      <c r="AK111" s="41">
        <v>1</v>
      </c>
      <c r="AL111" s="41">
        <v>2</v>
      </c>
      <c r="AN111" s="41">
        <v>1</v>
      </c>
      <c r="AO111" s="41">
        <v>1</v>
      </c>
      <c r="AP111" s="41">
        <v>3</v>
      </c>
      <c r="AQ111" s="41">
        <v>4</v>
      </c>
      <c r="AR111" s="41">
        <v>1</v>
      </c>
      <c r="AS111" s="41">
        <f t="shared" si="41"/>
        <v>2.06</v>
      </c>
      <c r="AU111" s="41">
        <v>0.3</v>
      </c>
      <c r="AW111" s="41">
        <v>0.3</v>
      </c>
      <c r="AX111" s="41">
        <v>0.2</v>
      </c>
      <c r="AY111" s="41">
        <v>0.25</v>
      </c>
      <c r="AZ111" s="41">
        <v>0.1</v>
      </c>
      <c r="BC111" s="41">
        <v>0.01</v>
      </c>
      <c r="BD111" s="41">
        <v>0.2</v>
      </c>
      <c r="BG111" s="41">
        <v>0.2</v>
      </c>
      <c r="BH111" s="41">
        <v>0.5</v>
      </c>
      <c r="BI111" s="44"/>
      <c r="BJ111" s="44">
        <f t="shared" si="38"/>
        <v>2.06</v>
      </c>
      <c r="BK111" s="58">
        <f t="shared" si="40"/>
        <v>5</v>
      </c>
      <c r="BL111" s="38">
        <v>2</v>
      </c>
      <c r="BM111" s="38"/>
      <c r="BN111" s="38"/>
      <c r="BO111" s="38"/>
      <c r="BP111" s="38">
        <v>1</v>
      </c>
      <c r="BQ111" s="38">
        <v>2</v>
      </c>
      <c r="BR111" s="38"/>
      <c r="BS111" s="38"/>
      <c r="BT111" s="58">
        <f t="shared" si="39"/>
        <v>5</v>
      </c>
      <c r="BU111" s="41">
        <v>1</v>
      </c>
      <c r="BV111" s="41">
        <v>1</v>
      </c>
      <c r="BW111" s="41">
        <v>1</v>
      </c>
      <c r="BY111" s="38"/>
      <c r="BZ111" s="38"/>
      <c r="CA111" s="38"/>
      <c r="CB111" s="38"/>
      <c r="CC111" s="38"/>
      <c r="CD111" s="38"/>
      <c r="CE111" s="38">
        <v>1</v>
      </c>
      <c r="CF111" s="38">
        <v>1</v>
      </c>
      <c r="CG111" s="38"/>
      <c r="CH111" s="38"/>
      <c r="CI111" s="38"/>
      <c r="CJ111" s="38"/>
      <c r="CK111" s="38"/>
      <c r="CL111" s="38"/>
      <c r="CM111" s="38"/>
      <c r="CN111" s="38"/>
      <c r="CU111" s="41" t="s">
        <v>465</v>
      </c>
      <c r="CV111" s="60"/>
      <c r="DE111" s="38">
        <v>20</v>
      </c>
      <c r="DF111" s="38">
        <v>1</v>
      </c>
      <c r="DG111" s="38"/>
      <c r="DH111" s="38">
        <v>1</v>
      </c>
      <c r="DI111" s="38"/>
      <c r="DP111" s="41">
        <v>1</v>
      </c>
      <c r="DZ111" s="38">
        <v>1</v>
      </c>
      <c r="EA111" s="38"/>
      <c r="EB111" s="38">
        <v>7</v>
      </c>
      <c r="EI111" s="41">
        <v>1</v>
      </c>
      <c r="ES111" s="38"/>
      <c r="ET111" s="38"/>
      <c r="EU111" s="38"/>
      <c r="EY111" s="38"/>
      <c r="EZ111" s="38"/>
      <c r="FA111" s="38"/>
      <c r="FB111" s="38"/>
      <c r="FC111" s="38"/>
      <c r="FD111" s="38"/>
      <c r="FE111" s="38">
        <v>1</v>
      </c>
      <c r="FF111" s="38"/>
      <c r="FG111" s="38"/>
      <c r="FH111" s="38"/>
      <c r="FI111" s="38"/>
      <c r="FJ111" s="38"/>
      <c r="FK111" s="38"/>
      <c r="FL111" s="38"/>
      <c r="FM111" s="38"/>
      <c r="FN111" s="38"/>
      <c r="FO111" s="41">
        <v>1</v>
      </c>
      <c r="FP111" s="41">
        <v>1</v>
      </c>
      <c r="FQ111" s="41">
        <v>2</v>
      </c>
      <c r="FR111" s="60"/>
      <c r="FS111" s="41">
        <v>1</v>
      </c>
      <c r="FT111" s="41">
        <v>1</v>
      </c>
      <c r="FU111" s="41">
        <v>2</v>
      </c>
      <c r="FV111" s="41">
        <v>1</v>
      </c>
      <c r="FX111" s="41">
        <v>3</v>
      </c>
      <c r="FY111" s="41">
        <v>4</v>
      </c>
      <c r="FZ111" s="41">
        <v>2</v>
      </c>
      <c r="GA111" s="41">
        <v>60</v>
      </c>
      <c r="GB111" s="41">
        <v>2</v>
      </c>
      <c r="GC111" s="41">
        <v>3</v>
      </c>
      <c r="GH111" s="41">
        <v>1</v>
      </c>
      <c r="GI111" s="41">
        <v>2</v>
      </c>
      <c r="GJ111" s="41">
        <v>1</v>
      </c>
      <c r="GK111" s="41">
        <v>10000</v>
      </c>
      <c r="GL111" s="41">
        <v>2</v>
      </c>
      <c r="GM111" s="41">
        <v>0.6</v>
      </c>
      <c r="GN111" s="41">
        <v>3</v>
      </c>
      <c r="GO111" s="41">
        <v>1</v>
      </c>
      <c r="GQ111" s="41">
        <v>1</v>
      </c>
      <c r="GV111" s="41">
        <v>1</v>
      </c>
      <c r="GW111" s="41">
        <v>1</v>
      </c>
      <c r="GX111" s="41">
        <v>1</v>
      </c>
      <c r="HA111" s="41">
        <v>1</v>
      </c>
      <c r="HB111" s="41">
        <v>1</v>
      </c>
      <c r="HH111" s="41">
        <v>1</v>
      </c>
      <c r="HM111" s="41">
        <v>1</v>
      </c>
      <c r="HT111" s="41">
        <v>2</v>
      </c>
      <c r="HU111" s="41">
        <v>4</v>
      </c>
      <c r="HV111" s="41" t="s">
        <v>662</v>
      </c>
      <c r="HW111" s="41">
        <v>1</v>
      </c>
      <c r="HX111" s="41">
        <v>1</v>
      </c>
      <c r="HZ111" s="41">
        <v>2</v>
      </c>
      <c r="IA111" s="41">
        <v>1</v>
      </c>
      <c r="IB111" s="45"/>
      <c r="IC111" s="41">
        <v>1</v>
      </c>
      <c r="ID111" s="45"/>
      <c r="IE111" s="41">
        <v>1</v>
      </c>
      <c r="IF111" s="41">
        <v>2</v>
      </c>
      <c r="IH111" s="41">
        <v>2</v>
      </c>
    </row>
    <row r="112" spans="1:242" s="41" customFormat="1" ht="45" customHeight="1">
      <c r="A112" s="54">
        <v>106</v>
      </c>
      <c r="B112" s="38" t="s">
        <v>604</v>
      </c>
      <c r="C112" s="39"/>
      <c r="D112" s="41" t="s">
        <v>467</v>
      </c>
      <c r="E112" s="38" t="s">
        <v>696</v>
      </c>
      <c r="F112" s="38" t="s">
        <v>701</v>
      </c>
      <c r="G112" s="40"/>
      <c r="H112" s="40" t="s">
        <v>702</v>
      </c>
      <c r="I112" s="40" t="s">
        <v>703</v>
      </c>
      <c r="J112" s="41" t="s">
        <v>704</v>
      </c>
      <c r="K112" s="42">
        <v>70</v>
      </c>
      <c r="L112" s="41">
        <v>1</v>
      </c>
      <c r="M112" s="41">
        <v>3</v>
      </c>
      <c r="N112" s="41">
        <v>7</v>
      </c>
      <c r="O112" s="41">
        <v>1</v>
      </c>
      <c r="P112" s="41">
        <v>2</v>
      </c>
      <c r="Q112" s="41">
        <v>1</v>
      </c>
      <c r="R112" s="43">
        <v>1</v>
      </c>
      <c r="S112" s="41">
        <v>1</v>
      </c>
      <c r="T112" s="41">
        <v>1</v>
      </c>
      <c r="U112" s="41">
        <v>2</v>
      </c>
      <c r="W112" s="41">
        <v>1</v>
      </c>
      <c r="X112" s="41">
        <v>1</v>
      </c>
      <c r="Y112" s="41">
        <v>1</v>
      </c>
      <c r="Z112" s="41">
        <v>1</v>
      </c>
      <c r="AA112" s="41">
        <v>2</v>
      </c>
      <c r="AC112" s="41">
        <v>1</v>
      </c>
      <c r="AD112" s="41">
        <v>1</v>
      </c>
      <c r="AE112" s="41">
        <v>1</v>
      </c>
      <c r="AF112" s="41">
        <v>1</v>
      </c>
      <c r="AG112" s="41">
        <v>2</v>
      </c>
      <c r="AI112" s="41">
        <v>1</v>
      </c>
      <c r="AJ112" s="41">
        <v>1</v>
      </c>
      <c r="AK112" s="41">
        <v>2</v>
      </c>
      <c r="AL112" s="41">
        <v>1</v>
      </c>
      <c r="AM112" s="41">
        <v>1</v>
      </c>
      <c r="AN112" s="41">
        <v>1</v>
      </c>
      <c r="AO112" s="41">
        <v>1</v>
      </c>
      <c r="AP112" s="41">
        <v>3</v>
      </c>
      <c r="AQ112" s="41">
        <v>4</v>
      </c>
      <c r="AR112" s="41">
        <v>1</v>
      </c>
      <c r="AS112" s="41">
        <f t="shared" si="41"/>
        <v>2.0099999999999998</v>
      </c>
      <c r="AU112" s="41">
        <v>0.2</v>
      </c>
      <c r="AW112" s="41">
        <v>0.3</v>
      </c>
      <c r="AX112" s="41">
        <v>0.2</v>
      </c>
      <c r="AY112" s="41">
        <v>0.2</v>
      </c>
      <c r="AZ112" s="41">
        <v>0.05</v>
      </c>
      <c r="BC112" s="41">
        <v>0.01</v>
      </c>
      <c r="BD112" s="41">
        <v>0.2</v>
      </c>
      <c r="BE112" s="41">
        <v>0.3</v>
      </c>
      <c r="BG112" s="41">
        <v>0.05</v>
      </c>
      <c r="BH112" s="41">
        <v>0.5</v>
      </c>
      <c r="BI112" s="44"/>
      <c r="BJ112" s="44">
        <f t="shared" si="38"/>
        <v>2.0099999999999998</v>
      </c>
      <c r="BK112" s="58">
        <f t="shared" si="40"/>
        <v>5.3333333333333339</v>
      </c>
      <c r="BL112" s="58">
        <f>4/12</f>
        <v>0.33333333333333331</v>
      </c>
      <c r="BM112" s="38"/>
      <c r="BN112" s="38">
        <v>3</v>
      </c>
      <c r="BO112" s="38"/>
      <c r="BP112" s="38">
        <v>1</v>
      </c>
      <c r="BQ112" s="38">
        <v>1</v>
      </c>
      <c r="BR112" s="38"/>
      <c r="BS112" s="38"/>
      <c r="BT112" s="58">
        <f t="shared" si="39"/>
        <v>5.3333333333333339</v>
      </c>
      <c r="BU112" s="41">
        <v>2</v>
      </c>
      <c r="BV112" s="41">
        <v>2</v>
      </c>
      <c r="BW112" s="41">
        <v>1</v>
      </c>
      <c r="BY112" s="38"/>
      <c r="BZ112" s="38"/>
      <c r="CA112" s="38"/>
      <c r="CB112" s="38"/>
      <c r="CC112" s="38"/>
      <c r="CD112" s="38"/>
      <c r="CE112" s="38">
        <v>1</v>
      </c>
      <c r="CF112" s="38">
        <v>1</v>
      </c>
      <c r="CG112" s="38"/>
      <c r="CH112" s="38"/>
      <c r="CI112" s="38"/>
      <c r="CJ112" s="38"/>
      <c r="CK112" s="38"/>
      <c r="CL112" s="38"/>
      <c r="CM112" s="38"/>
      <c r="CN112" s="38"/>
      <c r="CU112" s="41" t="s">
        <v>465</v>
      </c>
      <c r="CV112" s="60"/>
      <c r="DE112" s="38">
        <v>25</v>
      </c>
      <c r="DF112" s="38">
        <v>1</v>
      </c>
      <c r="DG112" s="38"/>
      <c r="DH112" s="38">
        <v>1</v>
      </c>
      <c r="DI112" s="38"/>
      <c r="DP112" s="41">
        <v>1</v>
      </c>
      <c r="DZ112" s="38">
        <v>1</v>
      </c>
      <c r="EA112" s="38"/>
      <c r="EB112" s="38">
        <v>7</v>
      </c>
      <c r="EI112" s="41">
        <v>1</v>
      </c>
      <c r="ES112" s="38"/>
      <c r="ET112" s="38"/>
      <c r="EU112" s="38"/>
      <c r="EY112" s="38"/>
      <c r="EZ112" s="38"/>
      <c r="FA112" s="38"/>
      <c r="FB112" s="38"/>
      <c r="FC112" s="38"/>
      <c r="FD112" s="38"/>
      <c r="FE112" s="38">
        <v>1</v>
      </c>
      <c r="FF112" s="38"/>
      <c r="FG112" s="38"/>
      <c r="FH112" s="38"/>
      <c r="FI112" s="38"/>
      <c r="FJ112" s="38"/>
      <c r="FK112" s="38"/>
      <c r="FL112" s="38"/>
      <c r="FM112" s="38"/>
      <c r="FN112" s="38"/>
      <c r="FO112" s="41">
        <v>1</v>
      </c>
      <c r="FP112" s="41">
        <v>1</v>
      </c>
      <c r="FQ112" s="41">
        <v>2</v>
      </c>
      <c r="FR112" s="60"/>
      <c r="FS112" s="41">
        <v>1</v>
      </c>
      <c r="FT112" s="41">
        <v>1</v>
      </c>
      <c r="FU112" s="41">
        <v>2</v>
      </c>
      <c r="FV112" s="41">
        <v>1</v>
      </c>
      <c r="FX112" s="41">
        <v>3</v>
      </c>
      <c r="FY112" s="41">
        <v>3</v>
      </c>
      <c r="FZ112" s="41">
        <v>2</v>
      </c>
      <c r="GA112" s="41">
        <v>60</v>
      </c>
      <c r="GB112" s="41">
        <v>2</v>
      </c>
      <c r="GC112" s="41">
        <v>3</v>
      </c>
      <c r="GH112" s="41">
        <v>1</v>
      </c>
      <c r="GI112" s="41">
        <v>2</v>
      </c>
      <c r="GJ112" s="41">
        <v>1</v>
      </c>
      <c r="GK112" s="41">
        <v>10000</v>
      </c>
      <c r="GL112" s="41">
        <v>2</v>
      </c>
      <c r="GM112" s="41">
        <v>0.5</v>
      </c>
      <c r="GN112" s="41">
        <v>3</v>
      </c>
      <c r="GO112" s="41">
        <v>1</v>
      </c>
      <c r="GR112" s="41">
        <v>1</v>
      </c>
      <c r="GS112" s="41">
        <v>1</v>
      </c>
      <c r="GU112" s="41">
        <v>1</v>
      </c>
      <c r="GW112" s="41">
        <v>1</v>
      </c>
      <c r="HA112" s="41">
        <v>1</v>
      </c>
      <c r="HB112" s="41">
        <v>1</v>
      </c>
      <c r="HH112" s="41">
        <v>1</v>
      </c>
      <c r="HM112" s="41">
        <v>1</v>
      </c>
      <c r="HT112" s="41">
        <v>2</v>
      </c>
      <c r="HU112" s="41">
        <v>4</v>
      </c>
      <c r="HV112" s="41" t="s">
        <v>662</v>
      </c>
      <c r="HW112" s="41">
        <v>1</v>
      </c>
      <c r="HX112" s="41">
        <v>1</v>
      </c>
      <c r="HZ112" s="41">
        <v>3</v>
      </c>
      <c r="IA112" s="41">
        <v>1</v>
      </c>
      <c r="IB112" s="45"/>
      <c r="IC112" s="41">
        <v>1</v>
      </c>
      <c r="ID112" s="45"/>
      <c r="IE112" s="41">
        <v>1</v>
      </c>
      <c r="IF112" s="41">
        <v>2</v>
      </c>
      <c r="IH112" s="41">
        <v>2</v>
      </c>
    </row>
    <row r="113" spans="1:242" s="41" customFormat="1" ht="28.8">
      <c r="A113" s="54">
        <v>107</v>
      </c>
      <c r="B113" s="38" t="s">
        <v>604</v>
      </c>
      <c r="C113" s="39"/>
      <c r="D113" s="41" t="s">
        <v>467</v>
      </c>
      <c r="E113" s="38" t="s">
        <v>696</v>
      </c>
      <c r="F113" s="38" t="s">
        <v>705</v>
      </c>
      <c r="G113" s="40"/>
      <c r="H113" s="40" t="s">
        <v>706</v>
      </c>
      <c r="I113" s="40" t="s">
        <v>707</v>
      </c>
      <c r="J113" s="41" t="s">
        <v>708</v>
      </c>
      <c r="K113" s="42">
        <v>38</v>
      </c>
      <c r="L113" s="41">
        <v>1</v>
      </c>
      <c r="M113" s="41">
        <v>3</v>
      </c>
      <c r="N113" s="41">
        <v>2</v>
      </c>
      <c r="O113" s="41">
        <v>1</v>
      </c>
      <c r="P113" s="41">
        <v>4</v>
      </c>
      <c r="Q113" s="41">
        <v>2</v>
      </c>
      <c r="R113" s="43">
        <v>2</v>
      </c>
      <c r="S113" s="41">
        <v>1</v>
      </c>
      <c r="T113" s="41">
        <v>1</v>
      </c>
      <c r="U113" s="41">
        <v>2</v>
      </c>
      <c r="W113" s="41">
        <v>1</v>
      </c>
      <c r="X113" s="41">
        <v>1</v>
      </c>
      <c r="Y113" s="41">
        <v>1</v>
      </c>
      <c r="Z113" s="41">
        <v>1</v>
      </c>
      <c r="AA113" s="41">
        <v>1</v>
      </c>
      <c r="AB113" s="41">
        <v>1</v>
      </c>
      <c r="AC113" s="41">
        <v>1</v>
      </c>
      <c r="AD113" s="41">
        <v>1</v>
      </c>
      <c r="AE113" s="41">
        <v>1</v>
      </c>
      <c r="AF113" s="41">
        <v>1</v>
      </c>
      <c r="AG113" s="41">
        <v>1</v>
      </c>
      <c r="AH113" s="41">
        <v>1</v>
      </c>
      <c r="AI113" s="41">
        <v>1</v>
      </c>
      <c r="AJ113" s="41">
        <v>2</v>
      </c>
      <c r="AK113" s="41">
        <v>1</v>
      </c>
      <c r="AL113" s="41">
        <v>1</v>
      </c>
      <c r="AM113" s="41">
        <v>2</v>
      </c>
      <c r="AN113" s="41">
        <v>1</v>
      </c>
      <c r="AO113" s="41">
        <v>1</v>
      </c>
      <c r="AP113" s="41">
        <v>3</v>
      </c>
      <c r="AQ113" s="41">
        <v>4</v>
      </c>
      <c r="AR113" s="41">
        <v>1</v>
      </c>
      <c r="AS113" s="41">
        <f t="shared" si="41"/>
        <v>10.42</v>
      </c>
      <c r="AU113" s="41">
        <v>1</v>
      </c>
      <c r="AV113" s="41">
        <v>3</v>
      </c>
      <c r="AW113" s="41">
        <v>3</v>
      </c>
      <c r="AX113" s="41">
        <v>0.4</v>
      </c>
      <c r="AY113" s="41">
        <v>0.5</v>
      </c>
      <c r="AZ113" s="41">
        <v>0.3</v>
      </c>
      <c r="BC113" s="41">
        <v>0.02</v>
      </c>
      <c r="BD113" s="41">
        <v>0.5</v>
      </c>
      <c r="BG113" s="41">
        <v>0.7</v>
      </c>
      <c r="BH113" s="41">
        <v>1</v>
      </c>
      <c r="BI113" s="44"/>
      <c r="BJ113" s="44">
        <f t="shared" si="38"/>
        <v>10.42</v>
      </c>
      <c r="BK113" s="58">
        <f t="shared" si="40"/>
        <v>10</v>
      </c>
      <c r="BL113" s="38"/>
      <c r="BM113" s="38">
        <v>7</v>
      </c>
      <c r="BN113" s="38"/>
      <c r="BO113" s="38"/>
      <c r="BP113" s="38">
        <v>2</v>
      </c>
      <c r="BQ113" s="38"/>
      <c r="BR113" s="38">
        <v>1</v>
      </c>
      <c r="BS113" s="38"/>
      <c r="BT113" s="58">
        <f t="shared" si="39"/>
        <v>10</v>
      </c>
      <c r="BU113" s="41">
        <v>2</v>
      </c>
      <c r="BV113" s="41">
        <v>2</v>
      </c>
      <c r="BW113" s="41">
        <v>1</v>
      </c>
      <c r="BY113" s="38"/>
      <c r="BZ113" s="38"/>
      <c r="CA113" s="38"/>
      <c r="CB113" s="38"/>
      <c r="CC113" s="38"/>
      <c r="CD113" s="38"/>
      <c r="CE113" s="38">
        <v>1</v>
      </c>
      <c r="CF113" s="38">
        <v>1</v>
      </c>
      <c r="CG113" s="38"/>
      <c r="CH113" s="38"/>
      <c r="CI113" s="38"/>
      <c r="CJ113" s="38"/>
      <c r="CK113" s="38"/>
      <c r="CL113" s="38"/>
      <c r="CM113" s="38"/>
      <c r="CN113" s="38"/>
      <c r="CU113" s="41" t="s">
        <v>465</v>
      </c>
      <c r="CV113" s="60"/>
      <c r="DE113" s="38">
        <v>25</v>
      </c>
      <c r="DF113" s="38">
        <v>1</v>
      </c>
      <c r="DG113" s="38"/>
      <c r="DH113" s="38">
        <v>1</v>
      </c>
      <c r="DI113" s="38">
        <v>1</v>
      </c>
      <c r="DP113" s="41">
        <v>1</v>
      </c>
      <c r="DZ113" s="38">
        <v>1</v>
      </c>
      <c r="EA113" s="38"/>
      <c r="EB113" s="38">
        <v>7</v>
      </c>
      <c r="EI113" s="41">
        <v>1</v>
      </c>
      <c r="ES113" s="38"/>
      <c r="ET113" s="38"/>
      <c r="EU113" s="38"/>
      <c r="EY113" s="38"/>
      <c r="EZ113" s="38"/>
      <c r="FA113" s="38"/>
      <c r="FB113" s="38"/>
      <c r="FC113" s="38"/>
      <c r="FD113" s="38"/>
      <c r="FE113" s="38">
        <v>1</v>
      </c>
      <c r="FF113" s="38"/>
      <c r="FG113" s="38"/>
      <c r="FH113" s="38"/>
      <c r="FI113" s="38"/>
      <c r="FJ113" s="38"/>
      <c r="FK113" s="38"/>
      <c r="FL113" s="38"/>
      <c r="FM113" s="38"/>
      <c r="FN113" s="38"/>
      <c r="FO113" s="41">
        <v>1</v>
      </c>
      <c r="FP113" s="41">
        <v>1</v>
      </c>
      <c r="FQ113" s="41">
        <v>2</v>
      </c>
      <c r="FR113" s="60"/>
      <c r="FS113" s="41">
        <v>1</v>
      </c>
      <c r="FT113" s="41">
        <v>1</v>
      </c>
      <c r="FU113" s="41">
        <v>1</v>
      </c>
      <c r="FV113" s="41">
        <v>1</v>
      </c>
      <c r="FX113" s="41">
        <v>3</v>
      </c>
      <c r="FY113" s="41">
        <v>3</v>
      </c>
      <c r="FZ113" s="41">
        <v>2</v>
      </c>
      <c r="GA113" s="41">
        <v>60</v>
      </c>
      <c r="GB113" s="41">
        <v>2</v>
      </c>
      <c r="GC113" s="41">
        <v>3</v>
      </c>
      <c r="GH113" s="41">
        <v>1</v>
      </c>
      <c r="GI113" s="41">
        <v>2</v>
      </c>
      <c r="GJ113" s="41">
        <v>1</v>
      </c>
      <c r="GK113" s="41">
        <v>20000</v>
      </c>
      <c r="GL113" s="41">
        <v>2</v>
      </c>
      <c r="GM113" s="41">
        <v>0.5</v>
      </c>
      <c r="GN113" s="41">
        <v>3</v>
      </c>
      <c r="GO113" s="41">
        <v>1</v>
      </c>
      <c r="GT113" s="41">
        <v>1</v>
      </c>
      <c r="GU113" s="41">
        <v>1</v>
      </c>
      <c r="GW113" s="41">
        <v>1</v>
      </c>
      <c r="GX113" s="41">
        <v>1</v>
      </c>
      <c r="HA113" s="41">
        <v>1</v>
      </c>
      <c r="HB113" s="41">
        <v>1</v>
      </c>
      <c r="HH113" s="41">
        <v>1</v>
      </c>
      <c r="HM113" s="41">
        <v>1</v>
      </c>
      <c r="HT113" s="41">
        <v>2</v>
      </c>
      <c r="HU113" s="41">
        <v>4</v>
      </c>
      <c r="HV113" s="41" t="s">
        <v>662</v>
      </c>
      <c r="HW113" s="41">
        <v>1</v>
      </c>
      <c r="HX113" s="41">
        <v>1</v>
      </c>
      <c r="HZ113" s="41">
        <v>4</v>
      </c>
      <c r="IA113" s="41">
        <v>1</v>
      </c>
      <c r="IB113" s="45"/>
      <c r="IC113" s="41">
        <v>1</v>
      </c>
      <c r="ID113" s="45"/>
      <c r="IE113" s="45">
        <v>1</v>
      </c>
      <c r="IF113" s="41">
        <v>2</v>
      </c>
      <c r="IH113" s="41">
        <v>2</v>
      </c>
    </row>
    <row r="114" spans="1:242" s="41" customFormat="1" ht="28.8">
      <c r="A114" s="54">
        <v>108</v>
      </c>
      <c r="B114" s="38" t="s">
        <v>604</v>
      </c>
      <c r="C114" s="39"/>
      <c r="D114" s="41" t="s">
        <v>467</v>
      </c>
      <c r="E114" s="38" t="s">
        <v>696</v>
      </c>
      <c r="F114" s="38" t="s">
        <v>705</v>
      </c>
      <c r="G114" s="40"/>
      <c r="H114" s="40" t="s">
        <v>709</v>
      </c>
      <c r="I114" s="40" t="s">
        <v>710</v>
      </c>
      <c r="J114" s="41" t="s">
        <v>711</v>
      </c>
      <c r="K114" s="42">
        <v>42</v>
      </c>
      <c r="L114" s="41">
        <v>1</v>
      </c>
      <c r="M114" s="41">
        <v>2</v>
      </c>
      <c r="N114" s="41">
        <v>2</v>
      </c>
      <c r="O114" s="41">
        <v>2</v>
      </c>
      <c r="P114" s="41">
        <v>4</v>
      </c>
      <c r="Q114" s="41">
        <v>2</v>
      </c>
      <c r="R114" s="43">
        <v>2</v>
      </c>
      <c r="S114" s="41">
        <v>1</v>
      </c>
      <c r="T114" s="41">
        <v>3</v>
      </c>
      <c r="U114" s="41">
        <v>2</v>
      </c>
      <c r="W114" s="41">
        <v>1</v>
      </c>
      <c r="X114" s="41">
        <v>1</v>
      </c>
      <c r="Y114" s="41">
        <v>1</v>
      </c>
      <c r="Z114" s="41">
        <v>1</v>
      </c>
      <c r="AA114" s="41">
        <v>1</v>
      </c>
      <c r="AB114" s="41">
        <v>1</v>
      </c>
      <c r="AC114" s="41">
        <v>1</v>
      </c>
      <c r="AD114" s="41">
        <v>1</v>
      </c>
      <c r="AE114" s="41">
        <v>1</v>
      </c>
      <c r="AF114" s="41">
        <v>1</v>
      </c>
      <c r="AG114" s="41">
        <v>2</v>
      </c>
      <c r="AI114" s="41">
        <v>1</v>
      </c>
      <c r="AJ114" s="41">
        <v>3</v>
      </c>
      <c r="AK114" s="41">
        <v>1</v>
      </c>
      <c r="AL114" s="41">
        <v>1</v>
      </c>
      <c r="AM114" s="41">
        <v>2</v>
      </c>
      <c r="AN114" s="41">
        <v>1</v>
      </c>
      <c r="AO114" s="41">
        <v>1</v>
      </c>
      <c r="AP114" s="41">
        <v>5</v>
      </c>
      <c r="AQ114" s="41">
        <v>2</v>
      </c>
      <c r="AR114" s="41">
        <v>1</v>
      </c>
      <c r="AS114" s="41">
        <f t="shared" si="41"/>
        <v>4.42</v>
      </c>
      <c r="AU114" s="41">
        <v>1</v>
      </c>
      <c r="AV114" s="41">
        <v>0.5</v>
      </c>
      <c r="AW114" s="41">
        <v>0.3</v>
      </c>
      <c r="AX114" s="41">
        <v>0.3</v>
      </c>
      <c r="AY114" s="41">
        <v>0.6</v>
      </c>
      <c r="AZ114" s="41">
        <v>0.3</v>
      </c>
      <c r="BC114" s="41">
        <v>0.02</v>
      </c>
      <c r="BD114" s="41">
        <v>0.2</v>
      </c>
      <c r="BG114" s="41">
        <v>0.2</v>
      </c>
      <c r="BH114" s="41">
        <v>1</v>
      </c>
      <c r="BI114" s="44"/>
      <c r="BJ114" s="44">
        <f t="shared" si="38"/>
        <v>4.42</v>
      </c>
      <c r="BK114" s="58">
        <f t="shared" si="40"/>
        <v>13</v>
      </c>
      <c r="BL114" s="38"/>
      <c r="BM114" s="38">
        <v>8</v>
      </c>
      <c r="BN114" s="38"/>
      <c r="BO114" s="38"/>
      <c r="BP114" s="38">
        <v>5</v>
      </c>
      <c r="BQ114" s="38"/>
      <c r="BR114" s="38"/>
      <c r="BS114" s="38"/>
      <c r="BT114" s="58">
        <f t="shared" si="39"/>
        <v>13</v>
      </c>
      <c r="BU114" s="41">
        <v>2</v>
      </c>
      <c r="BV114" s="41">
        <v>2</v>
      </c>
      <c r="BW114" s="41">
        <v>1</v>
      </c>
      <c r="BY114" s="38"/>
      <c r="BZ114" s="38"/>
      <c r="CA114" s="38"/>
      <c r="CB114" s="38"/>
      <c r="CC114" s="38"/>
      <c r="CD114" s="38"/>
      <c r="CE114" s="38">
        <v>1</v>
      </c>
      <c r="CF114" s="38">
        <v>1</v>
      </c>
      <c r="CG114" s="38"/>
      <c r="CH114" s="38"/>
      <c r="CI114" s="38"/>
      <c r="CJ114" s="38"/>
      <c r="CK114" s="38"/>
      <c r="CL114" s="38"/>
      <c r="CM114" s="38"/>
      <c r="CN114" s="38"/>
      <c r="CU114" s="41" t="s">
        <v>465</v>
      </c>
      <c r="CV114" s="60"/>
      <c r="DE114" s="38">
        <v>20</v>
      </c>
      <c r="DF114" s="38">
        <v>1</v>
      </c>
      <c r="DG114" s="38"/>
      <c r="DH114" s="38">
        <v>1</v>
      </c>
      <c r="DI114" s="38"/>
      <c r="DP114" s="41">
        <v>1</v>
      </c>
      <c r="DZ114" s="38">
        <v>1</v>
      </c>
      <c r="EA114" s="38"/>
      <c r="EB114" s="38">
        <v>8</v>
      </c>
      <c r="EI114" s="41">
        <v>1</v>
      </c>
      <c r="ES114" s="38"/>
      <c r="ET114" s="38"/>
      <c r="EU114" s="38"/>
      <c r="EY114" s="38"/>
      <c r="EZ114" s="38"/>
      <c r="FA114" s="38"/>
      <c r="FB114" s="38"/>
      <c r="FC114" s="38"/>
      <c r="FD114" s="38"/>
      <c r="FE114" s="38">
        <v>1</v>
      </c>
      <c r="FF114" s="38"/>
      <c r="FG114" s="38"/>
      <c r="FH114" s="38"/>
      <c r="FI114" s="38"/>
      <c r="FJ114" s="38"/>
      <c r="FK114" s="38"/>
      <c r="FL114" s="38"/>
      <c r="FM114" s="38"/>
      <c r="FN114" s="38"/>
      <c r="FO114" s="41">
        <v>1</v>
      </c>
      <c r="FP114" s="41">
        <v>1</v>
      </c>
      <c r="FQ114" s="41">
        <v>2</v>
      </c>
      <c r="FR114" s="60"/>
      <c r="FS114" s="41">
        <v>1</v>
      </c>
      <c r="FT114" s="41">
        <v>1</v>
      </c>
      <c r="FU114" s="41">
        <v>2</v>
      </c>
      <c r="FV114" s="41">
        <v>1</v>
      </c>
      <c r="FX114" s="41">
        <v>3</v>
      </c>
      <c r="FY114" s="41">
        <v>2</v>
      </c>
      <c r="FZ114" s="41">
        <v>2</v>
      </c>
      <c r="GA114" s="41">
        <v>70</v>
      </c>
      <c r="GB114" s="41">
        <v>3</v>
      </c>
      <c r="GC114" s="41">
        <v>3</v>
      </c>
      <c r="GH114" s="41">
        <v>1</v>
      </c>
      <c r="GI114" s="41">
        <v>2</v>
      </c>
      <c r="GJ114" s="41">
        <v>1</v>
      </c>
      <c r="GK114" s="41">
        <v>20000</v>
      </c>
      <c r="GL114" s="41">
        <v>2</v>
      </c>
      <c r="GM114" s="41">
        <v>0.3</v>
      </c>
      <c r="GN114" s="41">
        <v>3</v>
      </c>
      <c r="GO114" s="41">
        <v>1</v>
      </c>
      <c r="GR114" s="41">
        <v>1</v>
      </c>
      <c r="GS114" s="41">
        <v>1</v>
      </c>
      <c r="GU114" s="41">
        <v>1</v>
      </c>
      <c r="GX114" s="41">
        <v>1</v>
      </c>
      <c r="HA114" s="41">
        <v>1</v>
      </c>
      <c r="HC114" s="41">
        <v>1</v>
      </c>
      <c r="HH114" s="41">
        <v>1</v>
      </c>
      <c r="HM114" s="41">
        <v>1</v>
      </c>
      <c r="HT114" s="41">
        <v>2</v>
      </c>
      <c r="HU114" s="41">
        <v>4</v>
      </c>
      <c r="HV114" s="41" t="s">
        <v>662</v>
      </c>
      <c r="HW114" s="41">
        <v>1</v>
      </c>
      <c r="HX114" s="41">
        <v>1</v>
      </c>
      <c r="HZ114" s="41">
        <v>4</v>
      </c>
      <c r="IA114" s="41">
        <v>1</v>
      </c>
      <c r="IB114" s="45"/>
      <c r="IC114" s="41">
        <v>1</v>
      </c>
      <c r="ID114" s="45"/>
      <c r="IE114" s="41">
        <v>1</v>
      </c>
      <c r="IF114" s="41">
        <v>2</v>
      </c>
      <c r="IH114" s="41">
        <v>2</v>
      </c>
    </row>
    <row r="115" spans="1:242" s="41" customFormat="1" ht="28.8">
      <c r="A115" s="54">
        <v>109</v>
      </c>
      <c r="B115" s="38" t="s">
        <v>604</v>
      </c>
      <c r="C115" s="39"/>
      <c r="D115" s="41" t="s">
        <v>467</v>
      </c>
      <c r="E115" s="38" t="s">
        <v>696</v>
      </c>
      <c r="F115" s="38" t="s">
        <v>705</v>
      </c>
      <c r="G115" s="40"/>
      <c r="H115" s="40" t="s">
        <v>712</v>
      </c>
      <c r="I115" s="40" t="s">
        <v>713</v>
      </c>
      <c r="J115" s="41" t="s">
        <v>714</v>
      </c>
      <c r="K115" s="42">
        <v>37</v>
      </c>
      <c r="L115" s="41">
        <v>2</v>
      </c>
      <c r="M115" s="41">
        <v>2</v>
      </c>
      <c r="N115" s="41">
        <v>2</v>
      </c>
      <c r="O115" s="41">
        <v>4</v>
      </c>
      <c r="P115" s="41">
        <v>3</v>
      </c>
      <c r="Q115" s="41">
        <v>1</v>
      </c>
      <c r="R115" s="43">
        <v>2</v>
      </c>
      <c r="S115" s="41">
        <v>1</v>
      </c>
      <c r="T115" s="41">
        <v>1</v>
      </c>
      <c r="U115" s="41">
        <v>2</v>
      </c>
      <c r="W115" s="41">
        <v>1</v>
      </c>
      <c r="X115" s="41">
        <v>1</v>
      </c>
      <c r="Y115" s="41">
        <v>1</v>
      </c>
      <c r="Z115" s="41">
        <v>1</v>
      </c>
      <c r="AA115" s="41">
        <v>2</v>
      </c>
      <c r="AC115" s="41">
        <v>1</v>
      </c>
      <c r="AD115" s="41">
        <v>1</v>
      </c>
      <c r="AE115" s="41">
        <v>1</v>
      </c>
      <c r="AF115" s="41">
        <v>1</v>
      </c>
      <c r="AG115" s="41">
        <v>2</v>
      </c>
      <c r="AI115" s="41">
        <v>1</v>
      </c>
      <c r="AJ115" s="41">
        <v>2</v>
      </c>
      <c r="AK115" s="41">
        <v>1</v>
      </c>
      <c r="AL115" s="41">
        <v>1</v>
      </c>
      <c r="AM115" s="41">
        <v>1</v>
      </c>
      <c r="AN115" s="41">
        <v>1</v>
      </c>
      <c r="AO115" s="41">
        <v>1</v>
      </c>
      <c r="AP115" s="41">
        <v>3</v>
      </c>
      <c r="AQ115" s="41">
        <v>3</v>
      </c>
      <c r="AR115" s="41">
        <v>1</v>
      </c>
      <c r="AS115" s="41">
        <f t="shared" si="41"/>
        <v>4.5149999999999997</v>
      </c>
      <c r="AU115" s="41">
        <v>1</v>
      </c>
      <c r="AV115" s="41">
        <v>0.5</v>
      </c>
      <c r="AW115" s="41">
        <v>0.3</v>
      </c>
      <c r="AX115" s="41">
        <v>0.3</v>
      </c>
      <c r="AY115" s="41">
        <v>0.4</v>
      </c>
      <c r="AZ115" s="41">
        <v>0.2</v>
      </c>
      <c r="BC115" s="41">
        <v>1.4999999999999999E-2</v>
      </c>
      <c r="BD115" s="41">
        <v>0.5</v>
      </c>
      <c r="BG115" s="41">
        <v>0.7</v>
      </c>
      <c r="BH115" s="41">
        <v>0.6</v>
      </c>
      <c r="BI115" s="44"/>
      <c r="BJ115" s="44">
        <f t="shared" si="38"/>
        <v>4.5149999999999997</v>
      </c>
      <c r="BK115" s="58">
        <f t="shared" si="40"/>
        <v>12</v>
      </c>
      <c r="BL115" s="38"/>
      <c r="BM115" s="38"/>
      <c r="BN115" s="38"/>
      <c r="BO115" s="38">
        <v>10</v>
      </c>
      <c r="BP115" s="38">
        <v>2</v>
      </c>
      <c r="BQ115" s="38"/>
      <c r="BR115" s="38"/>
      <c r="BS115" s="38"/>
      <c r="BT115" s="58">
        <f t="shared" si="39"/>
        <v>12</v>
      </c>
      <c r="BU115" s="41">
        <v>2</v>
      </c>
      <c r="BV115" s="41">
        <v>2</v>
      </c>
      <c r="BW115" s="41">
        <v>1</v>
      </c>
      <c r="BY115" s="38"/>
      <c r="BZ115" s="38"/>
      <c r="CA115" s="38"/>
      <c r="CB115" s="38"/>
      <c r="CC115" s="38"/>
      <c r="CD115" s="38"/>
      <c r="CE115" s="38">
        <v>1</v>
      </c>
      <c r="CF115" s="38">
        <v>1</v>
      </c>
      <c r="CG115" s="38"/>
      <c r="CH115" s="38"/>
      <c r="CI115" s="38"/>
      <c r="CJ115" s="38"/>
      <c r="CK115" s="38"/>
      <c r="CL115" s="38"/>
      <c r="CM115" s="38"/>
      <c r="CN115" s="38"/>
      <c r="CU115" s="41" t="s">
        <v>465</v>
      </c>
      <c r="CV115" s="60"/>
      <c r="DE115" s="38">
        <v>20</v>
      </c>
      <c r="DF115" s="38">
        <v>1</v>
      </c>
      <c r="DG115" s="38"/>
      <c r="DH115" s="38">
        <v>1</v>
      </c>
      <c r="DI115" s="38"/>
      <c r="DP115" s="41">
        <v>1</v>
      </c>
      <c r="DZ115" s="38">
        <v>1</v>
      </c>
      <c r="EA115" s="38"/>
      <c r="EB115" s="38">
        <v>7</v>
      </c>
      <c r="EI115" s="41">
        <v>1</v>
      </c>
      <c r="ES115" s="38"/>
      <c r="ET115" s="38"/>
      <c r="EU115" s="38"/>
      <c r="EY115" s="38"/>
      <c r="EZ115" s="38"/>
      <c r="FA115" s="38"/>
      <c r="FB115" s="38"/>
      <c r="FC115" s="38"/>
      <c r="FD115" s="38"/>
      <c r="FE115" s="38">
        <v>1</v>
      </c>
      <c r="FF115" s="38"/>
      <c r="FG115" s="38"/>
      <c r="FH115" s="38"/>
      <c r="FI115" s="38"/>
      <c r="FJ115" s="38"/>
      <c r="FK115" s="38"/>
      <c r="FL115" s="38"/>
      <c r="FM115" s="38"/>
      <c r="FN115" s="38"/>
      <c r="FO115" s="41">
        <v>1</v>
      </c>
      <c r="FP115" s="41">
        <v>1</v>
      </c>
      <c r="FQ115" s="41">
        <v>2</v>
      </c>
      <c r="FR115" s="60"/>
      <c r="FS115" s="41">
        <v>1</v>
      </c>
      <c r="FT115" s="41">
        <v>1</v>
      </c>
      <c r="FU115" s="41">
        <v>2</v>
      </c>
      <c r="FV115" s="41">
        <v>1</v>
      </c>
      <c r="FX115" s="41">
        <v>3</v>
      </c>
      <c r="FY115" s="41">
        <v>3</v>
      </c>
      <c r="FZ115" s="41">
        <v>1</v>
      </c>
      <c r="GA115" s="41">
        <v>60</v>
      </c>
      <c r="GB115" s="41">
        <v>2</v>
      </c>
      <c r="GC115" s="41">
        <v>3</v>
      </c>
      <c r="GH115" s="41">
        <v>1</v>
      </c>
      <c r="GI115" s="41">
        <v>2</v>
      </c>
      <c r="GJ115" s="41">
        <v>1</v>
      </c>
      <c r="GK115" s="41">
        <v>15000</v>
      </c>
      <c r="GL115" s="41">
        <v>2</v>
      </c>
      <c r="GM115" s="41">
        <v>0.5</v>
      </c>
      <c r="GN115" s="41">
        <v>3</v>
      </c>
      <c r="GO115" s="41">
        <v>1</v>
      </c>
      <c r="GQ115" s="41">
        <v>1</v>
      </c>
      <c r="GR115" s="41">
        <v>1</v>
      </c>
      <c r="GU115" s="41">
        <v>1</v>
      </c>
      <c r="GW115" s="41">
        <v>1</v>
      </c>
      <c r="HA115" s="41">
        <v>1</v>
      </c>
      <c r="HB115" s="41">
        <v>1</v>
      </c>
      <c r="HH115" s="41">
        <v>1</v>
      </c>
      <c r="HM115" s="41">
        <v>1</v>
      </c>
      <c r="HT115" s="41">
        <v>2</v>
      </c>
      <c r="HU115" s="41">
        <v>4</v>
      </c>
      <c r="HV115" s="41" t="s">
        <v>662</v>
      </c>
      <c r="HW115" s="41">
        <v>1</v>
      </c>
      <c r="HX115" s="41">
        <v>1</v>
      </c>
      <c r="HZ115" s="41">
        <v>4</v>
      </c>
      <c r="IA115" s="41">
        <v>1</v>
      </c>
      <c r="IB115" s="45"/>
      <c r="IC115" s="41">
        <v>1</v>
      </c>
      <c r="ID115" s="45"/>
      <c r="IE115" s="41">
        <v>1</v>
      </c>
      <c r="IF115" s="41">
        <v>2</v>
      </c>
      <c r="IH115" s="41">
        <v>2</v>
      </c>
    </row>
    <row r="116" spans="1:242" s="41" customFormat="1" ht="28.8">
      <c r="A116" s="54">
        <v>110</v>
      </c>
      <c r="B116" s="38" t="s">
        <v>604</v>
      </c>
      <c r="C116" s="39"/>
      <c r="D116" s="41" t="s">
        <v>467</v>
      </c>
      <c r="E116" s="38" t="s">
        <v>696</v>
      </c>
      <c r="F116" s="38" t="s">
        <v>705</v>
      </c>
      <c r="G116" s="40"/>
      <c r="H116" s="40" t="s">
        <v>715</v>
      </c>
      <c r="I116" s="40" t="s">
        <v>716</v>
      </c>
      <c r="J116" s="41" t="s">
        <v>717</v>
      </c>
      <c r="K116" s="42">
        <v>40</v>
      </c>
      <c r="L116" s="41">
        <v>2</v>
      </c>
      <c r="M116" s="41">
        <v>3</v>
      </c>
      <c r="N116" s="41">
        <v>2</v>
      </c>
      <c r="O116" s="41">
        <v>1</v>
      </c>
      <c r="P116" s="41">
        <v>2</v>
      </c>
      <c r="Q116" s="41">
        <v>1</v>
      </c>
      <c r="R116" s="43">
        <v>1</v>
      </c>
      <c r="S116" s="41">
        <v>1</v>
      </c>
      <c r="T116" s="41">
        <v>1</v>
      </c>
      <c r="U116" s="41">
        <v>2</v>
      </c>
      <c r="W116" s="41">
        <v>1</v>
      </c>
      <c r="X116" s="41">
        <v>1</v>
      </c>
      <c r="Y116" s="41">
        <v>1</v>
      </c>
      <c r="Z116" s="41">
        <v>1</v>
      </c>
      <c r="AA116" s="41">
        <v>1</v>
      </c>
      <c r="AB116" s="41">
        <v>1</v>
      </c>
      <c r="AC116" s="41">
        <v>1</v>
      </c>
      <c r="AD116" s="41">
        <v>1</v>
      </c>
      <c r="AE116" s="41">
        <v>1</v>
      </c>
      <c r="AF116" s="41">
        <v>1</v>
      </c>
      <c r="AG116" s="41">
        <v>2</v>
      </c>
      <c r="AI116" s="41">
        <v>1</v>
      </c>
      <c r="AJ116" s="41">
        <v>2</v>
      </c>
      <c r="AK116" s="41">
        <v>1</v>
      </c>
      <c r="AL116" s="41">
        <v>1</v>
      </c>
      <c r="AM116" s="41">
        <v>1</v>
      </c>
      <c r="AN116" s="41">
        <v>1</v>
      </c>
      <c r="AO116" s="41">
        <v>1</v>
      </c>
      <c r="AP116" s="41">
        <v>3</v>
      </c>
      <c r="AQ116" s="41">
        <v>4</v>
      </c>
      <c r="AR116" s="41">
        <v>1</v>
      </c>
      <c r="AS116" s="41">
        <f t="shared" si="41"/>
        <v>2.81</v>
      </c>
      <c r="AU116" s="41">
        <v>0.6</v>
      </c>
      <c r="AW116" s="41">
        <v>0.3</v>
      </c>
      <c r="AX116" s="41">
        <v>0.3</v>
      </c>
      <c r="AY116" s="41">
        <v>0.3</v>
      </c>
      <c r="AZ116" s="41">
        <v>0.1</v>
      </c>
      <c r="BC116" s="41">
        <v>0.01</v>
      </c>
      <c r="BD116" s="41">
        <v>0.2</v>
      </c>
      <c r="BG116" s="41">
        <v>0.5</v>
      </c>
      <c r="BH116" s="41">
        <v>0.5</v>
      </c>
      <c r="BI116" s="44"/>
      <c r="BJ116" s="44">
        <f t="shared" si="38"/>
        <v>2.81</v>
      </c>
      <c r="BK116" s="58">
        <f t="shared" si="40"/>
        <v>10</v>
      </c>
      <c r="BL116" s="38"/>
      <c r="BM116" s="38">
        <v>9</v>
      </c>
      <c r="BN116" s="38"/>
      <c r="BO116" s="38"/>
      <c r="BP116" s="38">
        <v>1</v>
      </c>
      <c r="BQ116" s="38"/>
      <c r="BR116" s="38"/>
      <c r="BS116" s="38"/>
      <c r="BT116" s="58">
        <f t="shared" si="39"/>
        <v>10</v>
      </c>
      <c r="BU116" s="41">
        <v>2</v>
      </c>
      <c r="BV116" s="41">
        <v>2</v>
      </c>
      <c r="BW116" s="41">
        <v>1</v>
      </c>
      <c r="BY116" s="38"/>
      <c r="BZ116" s="38"/>
      <c r="CA116" s="38"/>
      <c r="CB116" s="38"/>
      <c r="CC116" s="38"/>
      <c r="CD116" s="38"/>
      <c r="CE116" s="38">
        <v>1</v>
      </c>
      <c r="CF116" s="38">
        <v>1</v>
      </c>
      <c r="CG116" s="38"/>
      <c r="CH116" s="38"/>
      <c r="CI116" s="38"/>
      <c r="CJ116" s="38"/>
      <c r="CK116" s="38"/>
      <c r="CL116" s="38"/>
      <c r="CM116" s="38"/>
      <c r="CN116" s="38"/>
      <c r="CU116" s="41" t="s">
        <v>465</v>
      </c>
      <c r="CV116" s="60"/>
      <c r="DE116" s="38">
        <v>15</v>
      </c>
      <c r="DF116" s="38">
        <v>1</v>
      </c>
      <c r="DG116" s="38"/>
      <c r="DH116" s="38">
        <v>1</v>
      </c>
      <c r="DI116" s="38"/>
      <c r="DP116" s="41">
        <v>1</v>
      </c>
      <c r="DZ116" s="38">
        <v>1</v>
      </c>
      <c r="EA116" s="38"/>
      <c r="EB116" s="38">
        <v>7</v>
      </c>
      <c r="EI116" s="41">
        <v>1</v>
      </c>
      <c r="ES116" s="38"/>
      <c r="ET116" s="38"/>
      <c r="EU116" s="38"/>
      <c r="EY116" s="38"/>
      <c r="EZ116" s="38"/>
      <c r="FA116" s="38"/>
      <c r="FB116" s="38"/>
      <c r="FC116" s="38"/>
      <c r="FD116" s="38"/>
      <c r="FE116" s="38">
        <v>1</v>
      </c>
      <c r="FF116" s="38"/>
      <c r="FG116" s="38"/>
      <c r="FH116" s="38"/>
      <c r="FI116" s="38"/>
      <c r="FJ116" s="38"/>
      <c r="FK116" s="38"/>
      <c r="FL116" s="38"/>
      <c r="FM116" s="38"/>
      <c r="FN116" s="38"/>
      <c r="FO116" s="41">
        <v>1</v>
      </c>
      <c r="FP116" s="41">
        <v>1</v>
      </c>
      <c r="FQ116" s="41">
        <v>2</v>
      </c>
      <c r="FR116" s="60"/>
      <c r="FS116" s="41">
        <v>1</v>
      </c>
      <c r="FT116" s="41">
        <v>1</v>
      </c>
      <c r="FU116" s="41">
        <v>1</v>
      </c>
      <c r="FV116" s="41">
        <v>1</v>
      </c>
      <c r="FX116" s="41">
        <v>3</v>
      </c>
      <c r="FY116" s="41">
        <v>4</v>
      </c>
      <c r="FZ116" s="41">
        <v>2</v>
      </c>
      <c r="GB116" s="41">
        <v>3</v>
      </c>
      <c r="GC116" s="41">
        <v>3</v>
      </c>
      <c r="GH116" s="41">
        <v>1</v>
      </c>
      <c r="GI116" s="41">
        <v>2</v>
      </c>
      <c r="GJ116" s="41">
        <v>1</v>
      </c>
      <c r="GK116" s="41">
        <v>10000</v>
      </c>
      <c r="GL116" s="41">
        <v>2</v>
      </c>
      <c r="GM116" s="41">
        <v>0.5</v>
      </c>
      <c r="GN116" s="41">
        <v>3</v>
      </c>
      <c r="GO116" s="41">
        <v>1</v>
      </c>
      <c r="GQ116" s="41">
        <v>1</v>
      </c>
      <c r="GS116" s="41">
        <v>1</v>
      </c>
      <c r="GV116" s="41">
        <v>1</v>
      </c>
      <c r="GW116" s="41">
        <v>1</v>
      </c>
      <c r="HA116" s="41">
        <v>1</v>
      </c>
      <c r="HB116" s="41">
        <v>1</v>
      </c>
      <c r="HH116" s="41">
        <v>1</v>
      </c>
      <c r="HM116" s="41">
        <v>1</v>
      </c>
      <c r="HT116" s="41">
        <v>2</v>
      </c>
      <c r="HU116" s="41">
        <v>4</v>
      </c>
      <c r="HV116" s="41" t="s">
        <v>718</v>
      </c>
      <c r="HW116" s="41">
        <v>1</v>
      </c>
      <c r="HX116" s="41">
        <v>1</v>
      </c>
      <c r="HZ116" s="41">
        <v>4</v>
      </c>
      <c r="IA116" s="41">
        <v>1</v>
      </c>
      <c r="IB116" s="45"/>
      <c r="IC116" s="41">
        <v>1</v>
      </c>
      <c r="ID116" s="45"/>
      <c r="IE116" s="41">
        <v>1</v>
      </c>
      <c r="IF116" s="41">
        <v>1</v>
      </c>
      <c r="IH116" s="41">
        <v>2</v>
      </c>
    </row>
    <row r="117" spans="1:242" s="41" customFormat="1" ht="28.8">
      <c r="A117" s="54">
        <v>111</v>
      </c>
      <c r="B117" s="38" t="s">
        <v>604</v>
      </c>
      <c r="C117" s="39"/>
      <c r="D117" s="41" t="s">
        <v>467</v>
      </c>
      <c r="E117" s="38" t="s">
        <v>696</v>
      </c>
      <c r="F117" s="38" t="s">
        <v>705</v>
      </c>
      <c r="G117" s="40"/>
      <c r="H117" s="40" t="s">
        <v>719</v>
      </c>
      <c r="I117" s="40" t="s">
        <v>720</v>
      </c>
      <c r="J117" s="41" t="s">
        <v>721</v>
      </c>
      <c r="K117" s="42">
        <v>36</v>
      </c>
      <c r="L117" s="41">
        <v>1</v>
      </c>
      <c r="M117" s="41">
        <v>4</v>
      </c>
      <c r="N117" s="41">
        <v>2</v>
      </c>
      <c r="O117" s="41">
        <v>2</v>
      </c>
      <c r="P117" s="41">
        <v>4</v>
      </c>
      <c r="Q117" s="41">
        <v>2</v>
      </c>
      <c r="R117" s="43">
        <v>2</v>
      </c>
      <c r="S117" s="41">
        <v>1</v>
      </c>
      <c r="T117" s="41">
        <v>1</v>
      </c>
      <c r="U117" s="41">
        <v>1</v>
      </c>
      <c r="V117" s="41">
        <v>1</v>
      </c>
      <c r="W117" s="41">
        <v>1</v>
      </c>
      <c r="X117" s="41">
        <v>1</v>
      </c>
      <c r="Y117" s="41">
        <v>1</v>
      </c>
      <c r="Z117" s="41">
        <v>1</v>
      </c>
      <c r="AA117" s="41">
        <v>1</v>
      </c>
      <c r="AB117" s="41">
        <v>2</v>
      </c>
      <c r="AC117" s="41">
        <v>1</v>
      </c>
      <c r="AD117" s="41">
        <v>1</v>
      </c>
      <c r="AE117" s="41">
        <v>1</v>
      </c>
      <c r="AF117" s="41">
        <v>1</v>
      </c>
      <c r="AG117" s="41">
        <v>1</v>
      </c>
      <c r="AH117" s="41">
        <v>1</v>
      </c>
      <c r="AI117" s="41">
        <v>1</v>
      </c>
      <c r="AJ117" s="41">
        <v>2</v>
      </c>
      <c r="AK117" s="41">
        <v>1</v>
      </c>
      <c r="AL117" s="41">
        <v>1</v>
      </c>
      <c r="AM117" s="41">
        <v>1</v>
      </c>
      <c r="AN117" s="41">
        <v>1</v>
      </c>
      <c r="AO117" s="41">
        <v>1</v>
      </c>
      <c r="AP117" s="41">
        <v>4</v>
      </c>
      <c r="AQ117" s="41">
        <v>1</v>
      </c>
      <c r="AR117" s="41">
        <v>1</v>
      </c>
      <c r="AS117" s="41">
        <f t="shared" si="41"/>
        <v>6.52</v>
      </c>
      <c r="AU117" s="41">
        <v>1.5</v>
      </c>
      <c r="AV117" s="41">
        <v>1</v>
      </c>
      <c r="AW117" s="41">
        <v>0.5</v>
      </c>
      <c r="AX117" s="41">
        <v>0.3</v>
      </c>
      <c r="AY117" s="41">
        <v>0.7</v>
      </c>
      <c r="AZ117" s="41">
        <v>0.3</v>
      </c>
      <c r="BC117" s="41">
        <v>0.02</v>
      </c>
      <c r="BD117" s="41">
        <v>0.2</v>
      </c>
      <c r="BG117" s="41">
        <v>1</v>
      </c>
      <c r="BH117" s="41">
        <v>1</v>
      </c>
      <c r="BI117" s="44"/>
      <c r="BJ117" s="44">
        <f t="shared" si="38"/>
        <v>6.52</v>
      </c>
      <c r="BK117" s="58">
        <f t="shared" si="40"/>
        <v>30</v>
      </c>
      <c r="BL117" s="38"/>
      <c r="BM117" s="38">
        <v>22</v>
      </c>
      <c r="BN117" s="38"/>
      <c r="BO117" s="38">
        <v>3</v>
      </c>
      <c r="BP117" s="38">
        <v>5</v>
      </c>
      <c r="BQ117" s="38"/>
      <c r="BR117" s="38"/>
      <c r="BS117" s="38"/>
      <c r="BT117" s="58">
        <f t="shared" si="39"/>
        <v>30</v>
      </c>
      <c r="BU117" s="41">
        <v>3</v>
      </c>
      <c r="BV117" s="41">
        <v>3</v>
      </c>
      <c r="BW117" s="41">
        <v>1</v>
      </c>
      <c r="BY117" s="38"/>
      <c r="BZ117" s="38"/>
      <c r="CA117" s="38"/>
      <c r="CB117" s="38"/>
      <c r="CC117" s="38"/>
      <c r="CD117" s="38"/>
      <c r="CE117" s="38">
        <v>1</v>
      </c>
      <c r="CF117" s="38">
        <v>1</v>
      </c>
      <c r="CG117" s="38"/>
      <c r="CH117" s="38"/>
      <c r="CI117" s="38"/>
      <c r="CJ117" s="38"/>
      <c r="CK117" s="38"/>
      <c r="CL117" s="38"/>
      <c r="CM117" s="38"/>
      <c r="CN117" s="38"/>
      <c r="CU117" s="41" t="s">
        <v>465</v>
      </c>
      <c r="CV117" s="60"/>
      <c r="DE117" s="38">
        <v>25</v>
      </c>
      <c r="DF117" s="38">
        <v>1</v>
      </c>
      <c r="DG117" s="38"/>
      <c r="DH117" s="38">
        <v>1</v>
      </c>
      <c r="DI117" s="38"/>
      <c r="DP117" s="41">
        <v>1</v>
      </c>
      <c r="DZ117" s="38">
        <v>1</v>
      </c>
      <c r="EA117" s="38"/>
      <c r="EB117" s="38">
        <v>8</v>
      </c>
      <c r="EI117" s="41">
        <v>1</v>
      </c>
      <c r="ES117" s="38"/>
      <c r="ET117" s="38"/>
      <c r="EU117" s="38"/>
      <c r="EY117" s="38"/>
      <c r="EZ117" s="38"/>
      <c r="FA117" s="38"/>
      <c r="FB117" s="38"/>
      <c r="FC117" s="38"/>
      <c r="FD117" s="38"/>
      <c r="FE117" s="38">
        <v>1</v>
      </c>
      <c r="FF117" s="38"/>
      <c r="FG117" s="38"/>
      <c r="FH117" s="38"/>
      <c r="FI117" s="38"/>
      <c r="FJ117" s="38"/>
      <c r="FK117" s="38"/>
      <c r="FL117" s="38"/>
      <c r="FM117" s="38"/>
      <c r="FN117" s="38"/>
      <c r="FO117" s="41">
        <v>1</v>
      </c>
      <c r="FP117" s="41">
        <v>1</v>
      </c>
      <c r="FQ117" s="41">
        <v>2</v>
      </c>
      <c r="FR117" s="60"/>
      <c r="FS117" s="41">
        <v>1</v>
      </c>
      <c r="FT117" s="41">
        <v>1</v>
      </c>
      <c r="FU117" s="41">
        <v>2</v>
      </c>
      <c r="FV117" s="41">
        <v>1</v>
      </c>
      <c r="FX117" s="41">
        <v>3</v>
      </c>
      <c r="FY117" s="41">
        <v>2</v>
      </c>
      <c r="FZ117" s="41">
        <v>2</v>
      </c>
      <c r="GB117" s="41">
        <v>3</v>
      </c>
      <c r="GC117" s="41">
        <v>3</v>
      </c>
      <c r="GH117" s="41">
        <v>1</v>
      </c>
      <c r="GI117" s="41">
        <v>2</v>
      </c>
      <c r="GJ117" s="41">
        <v>1</v>
      </c>
      <c r="GK117" s="41">
        <v>20000</v>
      </c>
      <c r="GL117" s="41">
        <v>2</v>
      </c>
      <c r="GM117" s="41">
        <v>0.3</v>
      </c>
      <c r="GN117" s="41">
        <v>3</v>
      </c>
      <c r="GO117" s="41">
        <v>1</v>
      </c>
      <c r="GP117" s="41">
        <v>1</v>
      </c>
      <c r="GU117" s="41">
        <v>1</v>
      </c>
      <c r="GW117" s="41">
        <v>1</v>
      </c>
      <c r="HA117" s="41">
        <v>1</v>
      </c>
      <c r="HB117" s="41">
        <v>1</v>
      </c>
      <c r="HH117" s="41">
        <v>1</v>
      </c>
      <c r="HM117" s="41">
        <v>1</v>
      </c>
      <c r="HT117" s="41">
        <v>2</v>
      </c>
      <c r="HU117" s="41">
        <v>4</v>
      </c>
      <c r="HV117" s="41" t="s">
        <v>596</v>
      </c>
      <c r="HW117" s="41">
        <v>1</v>
      </c>
      <c r="HX117" s="41">
        <v>1</v>
      </c>
      <c r="HZ117" s="41">
        <v>4</v>
      </c>
      <c r="IA117" s="41">
        <v>1</v>
      </c>
      <c r="IB117" s="45"/>
      <c r="IC117" s="41">
        <v>1</v>
      </c>
      <c r="ID117" s="45"/>
      <c r="IE117" s="41">
        <v>1</v>
      </c>
      <c r="IF117" s="41">
        <v>2</v>
      </c>
      <c r="IH117" s="41">
        <v>2</v>
      </c>
    </row>
    <row r="118" spans="1:242" s="41" customFormat="1" ht="28.8">
      <c r="A118" s="54">
        <v>112</v>
      </c>
      <c r="B118" s="38" t="s">
        <v>604</v>
      </c>
      <c r="C118" s="39"/>
      <c r="D118" s="41" t="s">
        <v>467</v>
      </c>
      <c r="E118" s="38" t="s">
        <v>696</v>
      </c>
      <c r="F118" s="38" t="s">
        <v>705</v>
      </c>
      <c r="G118" s="40"/>
      <c r="H118" s="40" t="s">
        <v>722</v>
      </c>
      <c r="I118" s="40" t="s">
        <v>723</v>
      </c>
      <c r="J118" s="41" t="s">
        <v>724</v>
      </c>
      <c r="K118" s="42">
        <v>45</v>
      </c>
      <c r="L118" s="41">
        <v>1</v>
      </c>
      <c r="M118" s="41">
        <v>3</v>
      </c>
      <c r="N118" s="41">
        <v>2</v>
      </c>
      <c r="O118" s="41">
        <v>1</v>
      </c>
      <c r="P118" s="41">
        <v>5</v>
      </c>
      <c r="Q118" s="41">
        <v>2</v>
      </c>
      <c r="R118" s="43">
        <v>3</v>
      </c>
      <c r="S118" s="41">
        <v>1</v>
      </c>
      <c r="T118" s="41">
        <v>1</v>
      </c>
      <c r="U118" s="41">
        <v>2</v>
      </c>
      <c r="V118" s="41">
        <v>0</v>
      </c>
      <c r="W118" s="41">
        <v>1</v>
      </c>
      <c r="X118" s="41">
        <v>1</v>
      </c>
      <c r="Y118" s="41">
        <v>1</v>
      </c>
      <c r="Z118" s="41">
        <v>1</v>
      </c>
      <c r="AA118" s="41">
        <v>1</v>
      </c>
      <c r="AB118" s="41">
        <v>2</v>
      </c>
      <c r="AC118" s="41">
        <v>1</v>
      </c>
      <c r="AD118" s="41">
        <v>1</v>
      </c>
      <c r="AE118" s="41">
        <v>1</v>
      </c>
      <c r="AF118" s="41">
        <v>1</v>
      </c>
      <c r="AG118" s="41">
        <v>2</v>
      </c>
      <c r="AH118" s="41">
        <v>0</v>
      </c>
      <c r="AI118" s="41">
        <v>1</v>
      </c>
      <c r="AJ118" s="41">
        <v>3</v>
      </c>
      <c r="AK118" s="41">
        <v>1</v>
      </c>
      <c r="AL118" s="41">
        <v>1</v>
      </c>
      <c r="AM118" s="41">
        <v>1</v>
      </c>
      <c r="AN118" s="41">
        <v>1</v>
      </c>
      <c r="AO118" s="41">
        <v>1</v>
      </c>
      <c r="AP118" s="41">
        <v>5</v>
      </c>
      <c r="AQ118" s="41">
        <v>2</v>
      </c>
      <c r="AR118" s="41">
        <v>1</v>
      </c>
      <c r="AS118" s="41">
        <f t="shared" si="41"/>
        <v>10.225</v>
      </c>
      <c r="AU118" s="41">
        <v>0.7</v>
      </c>
      <c r="AV118" s="41">
        <v>0.7</v>
      </c>
      <c r="AW118" s="41">
        <v>0.5</v>
      </c>
      <c r="AX118" s="41">
        <v>0.4</v>
      </c>
      <c r="AY118" s="41">
        <v>0.9</v>
      </c>
      <c r="AZ118" s="41">
        <v>0.3</v>
      </c>
      <c r="BC118" s="41">
        <v>2.5000000000000001E-2</v>
      </c>
      <c r="BD118" s="41">
        <v>0.2</v>
      </c>
      <c r="BF118" s="41">
        <v>4</v>
      </c>
      <c r="BG118" s="41">
        <v>1.5</v>
      </c>
      <c r="BH118" s="41">
        <v>1</v>
      </c>
      <c r="BI118" s="44"/>
      <c r="BJ118" s="44">
        <f t="shared" si="38"/>
        <v>10.225</v>
      </c>
      <c r="BK118" s="58">
        <f t="shared" si="40"/>
        <v>16</v>
      </c>
      <c r="BL118" s="38"/>
      <c r="BM118" s="38">
        <v>10</v>
      </c>
      <c r="BN118" s="38"/>
      <c r="BO118" s="38"/>
      <c r="BP118" s="38">
        <v>3</v>
      </c>
      <c r="BQ118" s="38"/>
      <c r="BR118" s="38">
        <v>3</v>
      </c>
      <c r="BS118" s="38"/>
      <c r="BT118" s="58">
        <f t="shared" si="39"/>
        <v>16</v>
      </c>
      <c r="BU118" s="41">
        <v>2</v>
      </c>
      <c r="BV118" s="41">
        <v>2</v>
      </c>
      <c r="BW118" s="41">
        <v>1</v>
      </c>
      <c r="BY118" s="38"/>
      <c r="BZ118" s="38"/>
      <c r="CA118" s="38"/>
      <c r="CB118" s="38"/>
      <c r="CC118" s="38"/>
      <c r="CD118" s="38"/>
      <c r="CE118" s="38">
        <v>1</v>
      </c>
      <c r="CF118" s="38">
        <v>1</v>
      </c>
      <c r="CG118" s="38"/>
      <c r="CH118" s="38"/>
      <c r="CI118" s="38"/>
      <c r="CJ118" s="38"/>
      <c r="CK118" s="38"/>
      <c r="CL118" s="38"/>
      <c r="CM118" s="38"/>
      <c r="CN118" s="38"/>
      <c r="CU118" s="41" t="s">
        <v>465</v>
      </c>
      <c r="CV118" s="60"/>
      <c r="DE118" s="38">
        <v>30</v>
      </c>
      <c r="DF118" s="38">
        <v>1</v>
      </c>
      <c r="DG118" s="38"/>
      <c r="DH118" s="38">
        <v>1</v>
      </c>
      <c r="DI118" s="38"/>
      <c r="DP118" s="41">
        <v>1</v>
      </c>
      <c r="DZ118" s="38">
        <v>1</v>
      </c>
      <c r="EA118" s="38"/>
      <c r="EB118" s="38">
        <v>8</v>
      </c>
      <c r="EI118" s="41">
        <v>1</v>
      </c>
      <c r="ES118" s="38"/>
      <c r="ET118" s="38"/>
      <c r="EU118" s="38"/>
      <c r="EY118" s="38"/>
      <c r="EZ118" s="38"/>
      <c r="FA118" s="38"/>
      <c r="FB118" s="38"/>
      <c r="FC118" s="38"/>
      <c r="FD118" s="38"/>
      <c r="FE118" s="38">
        <v>1</v>
      </c>
      <c r="FF118" s="38"/>
      <c r="FG118" s="38"/>
      <c r="FH118" s="38"/>
      <c r="FI118" s="38"/>
      <c r="FJ118" s="38"/>
      <c r="FK118" s="38"/>
      <c r="FL118" s="38"/>
      <c r="FM118" s="38"/>
      <c r="FN118" s="38"/>
      <c r="FO118" s="41">
        <v>1</v>
      </c>
      <c r="FP118" s="41">
        <v>1</v>
      </c>
      <c r="FQ118" s="41">
        <v>2</v>
      </c>
      <c r="FR118" s="60"/>
      <c r="FS118" s="41">
        <v>1</v>
      </c>
      <c r="FT118" s="41">
        <v>1</v>
      </c>
      <c r="FU118" s="41">
        <v>1</v>
      </c>
      <c r="FV118" s="41">
        <v>1</v>
      </c>
      <c r="FX118" s="41">
        <v>3</v>
      </c>
      <c r="FY118" s="41">
        <v>2</v>
      </c>
      <c r="FZ118" s="41">
        <v>2</v>
      </c>
      <c r="GA118" s="41">
        <v>60</v>
      </c>
      <c r="GB118" s="41">
        <v>2</v>
      </c>
      <c r="GC118" s="41">
        <v>3</v>
      </c>
      <c r="GH118" s="41">
        <v>1</v>
      </c>
      <c r="GI118" s="41">
        <v>2</v>
      </c>
      <c r="GJ118" s="41">
        <v>1</v>
      </c>
      <c r="GK118" s="41">
        <v>25000</v>
      </c>
      <c r="GL118" s="41">
        <v>2</v>
      </c>
      <c r="GM118" s="41">
        <v>0.5</v>
      </c>
      <c r="GN118" s="41">
        <v>3</v>
      </c>
      <c r="GO118" s="41">
        <v>1</v>
      </c>
      <c r="GQ118" s="41">
        <v>1</v>
      </c>
      <c r="GW118" s="41">
        <v>1</v>
      </c>
      <c r="GX118" s="41">
        <v>1</v>
      </c>
      <c r="GY118" s="41">
        <v>1</v>
      </c>
      <c r="HA118" s="41">
        <v>1</v>
      </c>
      <c r="HB118" s="41">
        <v>1</v>
      </c>
      <c r="HM118" s="41">
        <v>1</v>
      </c>
      <c r="HT118" s="41">
        <v>2</v>
      </c>
      <c r="HU118" s="41">
        <v>4</v>
      </c>
      <c r="HV118" s="41">
        <v>2</v>
      </c>
      <c r="HW118" s="41">
        <v>1</v>
      </c>
      <c r="HX118" s="41">
        <v>1</v>
      </c>
      <c r="HZ118" s="41">
        <v>3</v>
      </c>
      <c r="IA118" s="41">
        <v>1</v>
      </c>
      <c r="IB118" s="45"/>
      <c r="IC118" s="41">
        <v>1</v>
      </c>
      <c r="ID118" s="45"/>
      <c r="IE118" s="41">
        <v>1</v>
      </c>
      <c r="IF118" s="41">
        <v>2</v>
      </c>
      <c r="IH118" s="41">
        <v>2</v>
      </c>
    </row>
    <row r="119" spans="1:242" s="41" customFormat="1" ht="28.8">
      <c r="A119" s="54">
        <v>113</v>
      </c>
      <c r="B119" s="38" t="s">
        <v>604</v>
      </c>
      <c r="C119" s="39"/>
      <c r="D119" s="41" t="s">
        <v>467</v>
      </c>
      <c r="E119" s="38" t="s">
        <v>696</v>
      </c>
      <c r="F119" s="38" t="s">
        <v>705</v>
      </c>
      <c r="G119" s="40"/>
      <c r="H119" s="40" t="s">
        <v>725</v>
      </c>
      <c r="I119" s="40" t="s">
        <v>726</v>
      </c>
      <c r="J119" s="41" t="s">
        <v>727</v>
      </c>
      <c r="K119" s="42">
        <v>43</v>
      </c>
      <c r="L119" s="41">
        <v>2</v>
      </c>
      <c r="M119" s="41">
        <v>3</v>
      </c>
      <c r="N119" s="41">
        <v>2</v>
      </c>
      <c r="O119" s="41">
        <v>1</v>
      </c>
      <c r="P119" s="41">
        <v>5</v>
      </c>
      <c r="Q119" s="41">
        <v>2</v>
      </c>
      <c r="R119" s="43">
        <v>3</v>
      </c>
      <c r="S119" s="41">
        <v>1</v>
      </c>
      <c r="T119" s="41">
        <v>3</v>
      </c>
      <c r="U119" s="41">
        <v>2</v>
      </c>
      <c r="V119" s="41">
        <v>0</v>
      </c>
      <c r="W119" s="41">
        <v>1</v>
      </c>
      <c r="X119" s="41">
        <v>1</v>
      </c>
      <c r="Y119" s="41">
        <v>1</v>
      </c>
      <c r="Z119" s="41">
        <v>1</v>
      </c>
      <c r="AA119" s="41">
        <v>1</v>
      </c>
      <c r="AB119" s="41">
        <v>1</v>
      </c>
      <c r="AC119" s="41">
        <v>1</v>
      </c>
      <c r="AD119" s="41">
        <v>1</v>
      </c>
      <c r="AE119" s="41">
        <v>1</v>
      </c>
      <c r="AF119" s="41">
        <v>1</v>
      </c>
      <c r="AG119" s="41">
        <v>1</v>
      </c>
      <c r="AH119" s="41">
        <v>1</v>
      </c>
      <c r="AI119" s="41">
        <v>1</v>
      </c>
      <c r="AJ119" s="41">
        <v>4</v>
      </c>
      <c r="AK119" s="41">
        <v>1</v>
      </c>
      <c r="AL119" s="41">
        <v>1</v>
      </c>
      <c r="AM119" s="41">
        <v>2</v>
      </c>
      <c r="AN119" s="41">
        <v>1</v>
      </c>
      <c r="AO119" s="41">
        <v>1</v>
      </c>
      <c r="AP119" s="41">
        <v>3</v>
      </c>
      <c r="AQ119" s="41">
        <v>4</v>
      </c>
      <c r="AR119" s="41">
        <v>1</v>
      </c>
      <c r="AS119" s="41">
        <f t="shared" si="41"/>
        <v>8.4250000000000007</v>
      </c>
      <c r="AU119" s="41">
        <v>1</v>
      </c>
      <c r="AV119" s="41">
        <v>0.7</v>
      </c>
      <c r="AW119" s="41">
        <v>0.3</v>
      </c>
      <c r="AX119" s="41">
        <v>0.5</v>
      </c>
      <c r="AY119" s="41">
        <v>1</v>
      </c>
      <c r="AZ119" s="41">
        <v>0.4</v>
      </c>
      <c r="BC119" s="41">
        <v>2.5000000000000001E-2</v>
      </c>
      <c r="BD119" s="41">
        <v>0.5</v>
      </c>
      <c r="BG119" s="41">
        <v>2</v>
      </c>
      <c r="BH119" s="41">
        <v>2</v>
      </c>
      <c r="BI119" s="44"/>
      <c r="BJ119" s="44">
        <f t="shared" si="38"/>
        <v>8.4250000000000007</v>
      </c>
      <c r="BK119" s="58">
        <f t="shared" si="40"/>
        <v>10</v>
      </c>
      <c r="BL119" s="38"/>
      <c r="BM119" s="38">
        <v>8</v>
      </c>
      <c r="BN119" s="38"/>
      <c r="BO119" s="38"/>
      <c r="BP119" s="38">
        <v>1</v>
      </c>
      <c r="BQ119" s="38"/>
      <c r="BR119" s="38">
        <v>1</v>
      </c>
      <c r="BS119" s="38"/>
      <c r="BT119" s="58">
        <f t="shared" si="39"/>
        <v>10</v>
      </c>
      <c r="BU119" s="41">
        <v>2</v>
      </c>
      <c r="BV119" s="41">
        <v>2</v>
      </c>
      <c r="BW119" s="41">
        <v>1</v>
      </c>
      <c r="BY119" s="38"/>
      <c r="BZ119" s="38"/>
      <c r="CA119" s="38"/>
      <c r="CB119" s="38"/>
      <c r="CC119" s="38"/>
      <c r="CD119" s="38"/>
      <c r="CE119" s="38">
        <v>1</v>
      </c>
      <c r="CF119" s="38">
        <v>1</v>
      </c>
      <c r="CG119" s="38"/>
      <c r="CH119" s="38"/>
      <c r="CI119" s="38"/>
      <c r="CJ119" s="38"/>
      <c r="CK119" s="38"/>
      <c r="CL119" s="38"/>
      <c r="CM119" s="38"/>
      <c r="CN119" s="38"/>
      <c r="CU119" s="41" t="s">
        <v>465</v>
      </c>
      <c r="CV119" s="60"/>
      <c r="DE119" s="38">
        <v>25</v>
      </c>
      <c r="DF119" s="38">
        <v>1</v>
      </c>
      <c r="DG119" s="38"/>
      <c r="DH119" s="38">
        <v>1</v>
      </c>
      <c r="DI119" s="38">
        <v>1</v>
      </c>
      <c r="DP119" s="41">
        <v>1</v>
      </c>
      <c r="DZ119" s="38">
        <v>1</v>
      </c>
      <c r="EA119" s="38"/>
      <c r="EB119" s="38">
        <v>7</v>
      </c>
      <c r="EI119" s="41">
        <v>1</v>
      </c>
      <c r="ES119" s="38"/>
      <c r="ET119" s="38"/>
      <c r="EU119" s="38"/>
      <c r="EY119" s="38"/>
      <c r="EZ119" s="38"/>
      <c r="FA119" s="38"/>
      <c r="FB119" s="38"/>
      <c r="FC119" s="38"/>
      <c r="FD119" s="38"/>
      <c r="FE119" s="38">
        <v>1</v>
      </c>
      <c r="FF119" s="38"/>
      <c r="FG119" s="38"/>
      <c r="FH119" s="38"/>
      <c r="FI119" s="38"/>
      <c r="FJ119" s="38"/>
      <c r="FK119" s="38"/>
      <c r="FL119" s="38"/>
      <c r="FM119" s="38"/>
      <c r="FN119" s="38"/>
      <c r="FO119" s="41">
        <v>1</v>
      </c>
      <c r="FP119" s="41">
        <v>1</v>
      </c>
      <c r="FQ119" s="41">
        <v>2</v>
      </c>
      <c r="FR119" s="60"/>
      <c r="FS119" s="41">
        <v>1</v>
      </c>
      <c r="FT119" s="41">
        <v>1</v>
      </c>
      <c r="FU119" s="41">
        <v>2</v>
      </c>
      <c r="FV119" s="41">
        <v>1</v>
      </c>
      <c r="FX119" s="41">
        <v>3</v>
      </c>
      <c r="FY119" s="41">
        <v>3</v>
      </c>
      <c r="FZ119" s="41">
        <v>2</v>
      </c>
      <c r="GA119" s="41">
        <v>60</v>
      </c>
      <c r="GB119" s="41">
        <v>2</v>
      </c>
      <c r="GC119" s="41">
        <v>3</v>
      </c>
      <c r="GH119" s="41">
        <v>1</v>
      </c>
      <c r="GI119" s="41">
        <v>3</v>
      </c>
      <c r="GJ119" s="41">
        <v>1</v>
      </c>
      <c r="GK119" s="41">
        <v>25000</v>
      </c>
      <c r="GL119" s="41">
        <v>2</v>
      </c>
      <c r="GM119" s="41">
        <v>0.5</v>
      </c>
      <c r="GN119" s="41">
        <v>3</v>
      </c>
      <c r="GO119" s="41">
        <v>1</v>
      </c>
      <c r="GR119" s="41">
        <v>1</v>
      </c>
      <c r="GS119" s="41">
        <v>1</v>
      </c>
      <c r="GU119" s="41">
        <v>1</v>
      </c>
      <c r="GW119" s="41">
        <v>1</v>
      </c>
      <c r="HA119" s="41">
        <v>1</v>
      </c>
      <c r="HB119" s="41">
        <v>1</v>
      </c>
      <c r="HH119" s="41">
        <v>1</v>
      </c>
      <c r="HM119" s="41">
        <v>1</v>
      </c>
      <c r="HT119" s="41">
        <v>2</v>
      </c>
      <c r="HU119" s="41">
        <v>4</v>
      </c>
      <c r="HV119" s="41" t="s">
        <v>662</v>
      </c>
      <c r="HW119" s="41">
        <v>1</v>
      </c>
      <c r="HX119" s="41">
        <v>1</v>
      </c>
      <c r="HZ119" s="41">
        <v>3</v>
      </c>
      <c r="IA119" s="41">
        <v>1</v>
      </c>
      <c r="IB119" s="45"/>
      <c r="IC119" s="41">
        <v>1</v>
      </c>
      <c r="ID119" s="45"/>
      <c r="IE119" s="45">
        <v>1</v>
      </c>
      <c r="IF119" s="41">
        <v>2</v>
      </c>
      <c r="IH119" s="41">
        <v>2</v>
      </c>
    </row>
    <row r="120" spans="1:242" s="41" customFormat="1" ht="28.8">
      <c r="A120" s="54">
        <v>114</v>
      </c>
      <c r="B120" s="38" t="s">
        <v>604</v>
      </c>
      <c r="C120" s="39"/>
      <c r="D120" s="41" t="s">
        <v>467</v>
      </c>
      <c r="E120" s="38" t="s">
        <v>696</v>
      </c>
      <c r="F120" s="38" t="s">
        <v>705</v>
      </c>
      <c r="G120" s="40"/>
      <c r="H120" s="40" t="s">
        <v>641</v>
      </c>
      <c r="I120" s="40" t="s">
        <v>728</v>
      </c>
      <c r="J120" s="41" t="s">
        <v>729</v>
      </c>
      <c r="K120" s="42">
        <v>60</v>
      </c>
      <c r="L120" s="41">
        <v>1</v>
      </c>
      <c r="M120" s="41">
        <v>3</v>
      </c>
      <c r="N120" s="41">
        <v>2</v>
      </c>
      <c r="O120" s="41">
        <v>1</v>
      </c>
      <c r="P120" s="41">
        <v>7</v>
      </c>
      <c r="Q120" s="41">
        <v>4</v>
      </c>
      <c r="R120" s="43">
        <v>3</v>
      </c>
      <c r="S120" s="41">
        <v>1</v>
      </c>
      <c r="T120" s="41">
        <v>4</v>
      </c>
      <c r="U120" s="41">
        <v>2</v>
      </c>
      <c r="V120" s="41">
        <v>0</v>
      </c>
      <c r="W120" s="41">
        <v>1</v>
      </c>
      <c r="X120" s="41">
        <v>1</v>
      </c>
      <c r="Y120" s="41">
        <v>1</v>
      </c>
      <c r="Z120" s="41">
        <v>1</v>
      </c>
      <c r="AA120" s="41">
        <v>1</v>
      </c>
      <c r="AB120" s="41">
        <v>2</v>
      </c>
      <c r="AC120" s="41">
        <v>1</v>
      </c>
      <c r="AD120" s="41">
        <v>1</v>
      </c>
      <c r="AE120" s="41">
        <v>1</v>
      </c>
      <c r="AF120" s="41">
        <v>1</v>
      </c>
      <c r="AG120" s="41">
        <v>1</v>
      </c>
      <c r="AH120" s="41">
        <v>1</v>
      </c>
      <c r="AI120" s="41">
        <v>1</v>
      </c>
      <c r="AJ120" s="41">
        <v>4</v>
      </c>
      <c r="AK120" s="41">
        <v>1</v>
      </c>
      <c r="AL120" s="41">
        <v>1</v>
      </c>
      <c r="AM120" s="41">
        <v>3</v>
      </c>
      <c r="AN120" s="41">
        <v>1</v>
      </c>
      <c r="AO120" s="41">
        <v>1</v>
      </c>
      <c r="AP120" s="41">
        <v>3</v>
      </c>
      <c r="AQ120" s="41">
        <v>4</v>
      </c>
      <c r="AR120" s="41">
        <v>1</v>
      </c>
      <c r="AS120" s="41">
        <f t="shared" si="41"/>
        <v>7.2350000000000003</v>
      </c>
      <c r="AU120" s="41">
        <v>0.9</v>
      </c>
      <c r="AV120" s="41">
        <v>0.7</v>
      </c>
      <c r="AW120" s="41">
        <v>0.5</v>
      </c>
      <c r="AX120" s="41">
        <v>0.4</v>
      </c>
      <c r="AY120" s="41">
        <v>1</v>
      </c>
      <c r="AZ120" s="41">
        <v>0.4</v>
      </c>
      <c r="BC120" s="41">
        <v>3.5000000000000003E-2</v>
      </c>
      <c r="BD120" s="41">
        <v>0.5</v>
      </c>
      <c r="BE120" s="41">
        <v>0.3</v>
      </c>
      <c r="BG120" s="41">
        <v>1</v>
      </c>
      <c r="BH120" s="41">
        <v>1.5</v>
      </c>
      <c r="BI120" s="44"/>
      <c r="BJ120" s="44">
        <f t="shared" si="38"/>
        <v>7.2350000000000003</v>
      </c>
      <c r="BK120" s="58">
        <f t="shared" si="40"/>
        <v>17.416666666666664</v>
      </c>
      <c r="BL120" s="58">
        <f>5/12</f>
        <v>0.41666666666666669</v>
      </c>
      <c r="BM120" s="38">
        <v>12</v>
      </c>
      <c r="BN120" s="38"/>
      <c r="BO120" s="38"/>
      <c r="BP120" s="38">
        <v>5</v>
      </c>
      <c r="BQ120" s="38"/>
      <c r="BR120" s="38"/>
      <c r="BS120" s="38"/>
      <c r="BT120" s="58">
        <f t="shared" si="39"/>
        <v>17.416666666666664</v>
      </c>
      <c r="BU120" s="41">
        <v>3</v>
      </c>
      <c r="BV120" s="41">
        <v>3</v>
      </c>
      <c r="BW120" s="41">
        <v>1</v>
      </c>
      <c r="BY120" s="38"/>
      <c r="BZ120" s="38"/>
      <c r="CA120" s="38"/>
      <c r="CB120" s="38"/>
      <c r="CC120" s="38"/>
      <c r="CD120" s="38"/>
      <c r="CE120" s="38">
        <v>1</v>
      </c>
      <c r="CF120" s="38">
        <v>1</v>
      </c>
      <c r="CG120" s="38"/>
      <c r="CH120" s="38"/>
      <c r="CI120" s="38"/>
      <c r="CJ120" s="38"/>
      <c r="CK120" s="38"/>
      <c r="CL120" s="38"/>
      <c r="CM120" s="38"/>
      <c r="CN120" s="38"/>
      <c r="CU120" s="41" t="s">
        <v>465</v>
      </c>
      <c r="CV120" s="60"/>
      <c r="DE120" s="38">
        <v>30</v>
      </c>
      <c r="DF120" s="38">
        <v>1</v>
      </c>
      <c r="DG120" s="38"/>
      <c r="DH120" s="38">
        <v>1</v>
      </c>
      <c r="DI120" s="38"/>
      <c r="DP120" s="41">
        <v>1</v>
      </c>
      <c r="DZ120" s="38">
        <v>1</v>
      </c>
      <c r="EA120" s="38"/>
      <c r="EB120" s="38">
        <v>8</v>
      </c>
      <c r="EI120" s="41">
        <v>1</v>
      </c>
      <c r="ES120" s="38"/>
      <c r="ET120" s="38"/>
      <c r="EU120" s="38"/>
      <c r="EY120" s="38"/>
      <c r="EZ120" s="38"/>
      <c r="FA120" s="38"/>
      <c r="FB120" s="38"/>
      <c r="FC120" s="38"/>
      <c r="FD120" s="38"/>
      <c r="FE120" s="38">
        <v>1</v>
      </c>
      <c r="FF120" s="38"/>
      <c r="FG120" s="38"/>
      <c r="FH120" s="38"/>
      <c r="FI120" s="38"/>
      <c r="FJ120" s="38"/>
      <c r="FK120" s="38"/>
      <c r="FL120" s="38"/>
      <c r="FM120" s="38"/>
      <c r="FN120" s="38"/>
      <c r="FO120" s="41">
        <v>1</v>
      </c>
      <c r="FP120" s="41">
        <v>1</v>
      </c>
      <c r="FQ120" s="41">
        <v>2</v>
      </c>
      <c r="FR120" s="60"/>
      <c r="FS120" s="41">
        <v>1</v>
      </c>
      <c r="FT120" s="41">
        <v>1</v>
      </c>
      <c r="FU120" s="41">
        <v>2</v>
      </c>
      <c r="FV120" s="41">
        <v>1</v>
      </c>
      <c r="FX120" s="41">
        <v>3</v>
      </c>
      <c r="FY120" s="41">
        <v>4</v>
      </c>
      <c r="FZ120" s="41">
        <v>2</v>
      </c>
      <c r="GA120" s="41">
        <v>60</v>
      </c>
      <c r="GB120" s="41">
        <v>2</v>
      </c>
      <c r="GC120" s="41">
        <v>3</v>
      </c>
      <c r="GH120" s="41">
        <v>1</v>
      </c>
      <c r="GI120" s="41">
        <v>2</v>
      </c>
      <c r="GJ120" s="41">
        <v>1</v>
      </c>
      <c r="GK120" s="41">
        <v>35000</v>
      </c>
      <c r="GL120" s="41">
        <v>2</v>
      </c>
      <c r="GM120" s="41">
        <v>0.7</v>
      </c>
      <c r="GN120" s="41">
        <v>3</v>
      </c>
      <c r="GO120" s="41">
        <v>1</v>
      </c>
      <c r="GQ120" s="41">
        <v>1</v>
      </c>
      <c r="GU120" s="41">
        <v>1</v>
      </c>
      <c r="GW120" s="41">
        <v>1</v>
      </c>
      <c r="GX120" s="41">
        <v>1</v>
      </c>
      <c r="HA120" s="41">
        <v>1</v>
      </c>
      <c r="HB120" s="41">
        <v>1</v>
      </c>
      <c r="HM120" s="41">
        <v>1</v>
      </c>
      <c r="HT120" s="41">
        <v>2</v>
      </c>
      <c r="HU120" s="41">
        <v>4</v>
      </c>
      <c r="HV120" s="41" t="s">
        <v>662</v>
      </c>
      <c r="HW120" s="41">
        <v>1</v>
      </c>
      <c r="HX120" s="41">
        <v>1</v>
      </c>
      <c r="HZ120" s="41">
        <v>2</v>
      </c>
      <c r="IA120" s="41">
        <v>1</v>
      </c>
      <c r="IB120" s="45"/>
      <c r="IC120" s="41">
        <v>1</v>
      </c>
      <c r="ID120" s="45"/>
      <c r="IE120" s="45">
        <v>1</v>
      </c>
      <c r="IF120" s="41">
        <v>2</v>
      </c>
      <c r="IH120" s="41">
        <v>2</v>
      </c>
    </row>
    <row r="121" spans="1:242" s="41" customFormat="1" ht="28.8">
      <c r="A121" s="54">
        <v>115</v>
      </c>
      <c r="B121" s="38" t="s">
        <v>604</v>
      </c>
      <c r="C121" s="39"/>
      <c r="D121" s="41" t="s">
        <v>467</v>
      </c>
      <c r="E121" s="38" t="s">
        <v>696</v>
      </c>
      <c r="F121" s="38" t="s">
        <v>705</v>
      </c>
      <c r="G121" s="40"/>
      <c r="H121" s="40" t="s">
        <v>730</v>
      </c>
      <c r="I121" s="40" t="s">
        <v>731</v>
      </c>
      <c r="J121" s="41" t="s">
        <v>732</v>
      </c>
      <c r="K121" s="42">
        <v>44</v>
      </c>
      <c r="L121" s="41">
        <v>1</v>
      </c>
      <c r="M121" s="41">
        <v>3</v>
      </c>
      <c r="N121" s="41">
        <v>2</v>
      </c>
      <c r="O121" s="41">
        <v>2</v>
      </c>
      <c r="P121" s="41">
        <v>6</v>
      </c>
      <c r="Q121" s="41">
        <v>3</v>
      </c>
      <c r="R121" s="43">
        <v>3</v>
      </c>
      <c r="S121" s="41">
        <v>1</v>
      </c>
      <c r="T121" s="41">
        <v>3</v>
      </c>
      <c r="U121" s="41">
        <v>2</v>
      </c>
      <c r="V121" s="41">
        <v>0</v>
      </c>
      <c r="W121" s="41">
        <v>1</v>
      </c>
      <c r="X121" s="41">
        <v>1</v>
      </c>
      <c r="Y121" s="41">
        <v>1</v>
      </c>
      <c r="Z121" s="41">
        <v>1</v>
      </c>
      <c r="AA121" s="41">
        <v>2</v>
      </c>
      <c r="AC121" s="41">
        <v>1</v>
      </c>
      <c r="AD121" s="41">
        <v>1</v>
      </c>
      <c r="AE121" s="41">
        <v>1</v>
      </c>
      <c r="AF121" s="41">
        <v>1</v>
      </c>
      <c r="AG121" s="41">
        <v>2</v>
      </c>
      <c r="AH121" s="41">
        <v>0</v>
      </c>
      <c r="AI121" s="41">
        <v>1</v>
      </c>
      <c r="AJ121" s="41">
        <v>3</v>
      </c>
      <c r="AK121" s="41">
        <v>1</v>
      </c>
      <c r="AL121" s="41">
        <v>1</v>
      </c>
      <c r="AM121" s="41">
        <v>2</v>
      </c>
      <c r="AN121" s="41">
        <v>1</v>
      </c>
      <c r="AO121" s="41">
        <v>1</v>
      </c>
      <c r="AP121" s="41">
        <v>3</v>
      </c>
      <c r="AQ121" s="41">
        <v>4</v>
      </c>
      <c r="AR121" s="41">
        <v>1</v>
      </c>
      <c r="AS121" s="41">
        <f t="shared" si="41"/>
        <v>5.629999999999999</v>
      </c>
      <c r="AU121" s="41">
        <v>1</v>
      </c>
      <c r="AV121" s="41">
        <v>0.5</v>
      </c>
      <c r="AW121" s="41">
        <v>0.5</v>
      </c>
      <c r="AX121" s="41">
        <v>0.4</v>
      </c>
      <c r="AY121" s="41">
        <v>0.7</v>
      </c>
      <c r="AZ121" s="41">
        <v>0.3</v>
      </c>
      <c r="BC121" s="41">
        <v>0.03</v>
      </c>
      <c r="BD121" s="41">
        <v>0.5</v>
      </c>
      <c r="BG121" s="41">
        <v>0.7</v>
      </c>
      <c r="BH121" s="41">
        <v>1</v>
      </c>
      <c r="BI121" s="44"/>
      <c r="BJ121" s="44">
        <f t="shared" si="38"/>
        <v>5.629999999999999</v>
      </c>
      <c r="BK121" s="59">
        <f t="shared" si="40"/>
        <v>25.416666666666668</v>
      </c>
      <c r="BL121" s="58">
        <f>5/12</f>
        <v>0.41666666666666669</v>
      </c>
      <c r="BM121" s="38">
        <v>20</v>
      </c>
      <c r="BN121" s="38"/>
      <c r="BO121" s="38">
        <v>1</v>
      </c>
      <c r="BP121" s="38">
        <v>4</v>
      </c>
      <c r="BQ121" s="38"/>
      <c r="BR121" s="38"/>
      <c r="BS121" s="38"/>
      <c r="BT121" s="58">
        <f t="shared" si="39"/>
        <v>25.416666666666668</v>
      </c>
      <c r="BU121" s="41">
        <v>2</v>
      </c>
      <c r="BV121" s="41">
        <v>2</v>
      </c>
      <c r="BW121" s="41">
        <v>1</v>
      </c>
      <c r="BY121" s="38"/>
      <c r="BZ121" s="38"/>
      <c r="CA121" s="38"/>
      <c r="CB121" s="38"/>
      <c r="CC121" s="38"/>
      <c r="CD121" s="38"/>
      <c r="CE121" s="38">
        <v>1</v>
      </c>
      <c r="CF121" s="38">
        <v>1</v>
      </c>
      <c r="CG121" s="38"/>
      <c r="CH121" s="38"/>
      <c r="CI121" s="38"/>
      <c r="CJ121" s="38"/>
      <c r="CK121" s="38"/>
      <c r="CL121" s="38"/>
      <c r="CM121" s="38"/>
      <c r="CN121" s="38"/>
      <c r="CU121" s="41" t="s">
        <v>465</v>
      </c>
      <c r="CV121" s="60"/>
      <c r="DE121" s="38">
        <v>30</v>
      </c>
      <c r="DF121" s="38">
        <v>1</v>
      </c>
      <c r="DG121" s="38"/>
      <c r="DH121" s="38">
        <v>1</v>
      </c>
      <c r="DI121" s="38"/>
      <c r="DP121" s="41">
        <v>1</v>
      </c>
      <c r="DZ121" s="38">
        <v>1</v>
      </c>
      <c r="EA121" s="38"/>
      <c r="EB121" s="38">
        <v>8</v>
      </c>
      <c r="EI121" s="41">
        <v>1</v>
      </c>
      <c r="ES121" s="38"/>
      <c r="ET121" s="38"/>
      <c r="EU121" s="38"/>
      <c r="EY121" s="38"/>
      <c r="EZ121" s="38"/>
      <c r="FA121" s="38"/>
      <c r="FB121" s="38"/>
      <c r="FC121" s="38"/>
      <c r="FD121" s="38"/>
      <c r="FE121" s="38">
        <v>1</v>
      </c>
      <c r="FF121" s="38"/>
      <c r="FG121" s="38"/>
      <c r="FH121" s="38"/>
      <c r="FI121" s="38"/>
      <c r="FJ121" s="38"/>
      <c r="FK121" s="38"/>
      <c r="FL121" s="38"/>
      <c r="FM121" s="38"/>
      <c r="FN121" s="38"/>
      <c r="FO121" s="41">
        <v>1</v>
      </c>
      <c r="FP121" s="41">
        <v>1</v>
      </c>
      <c r="FQ121" s="41">
        <v>2</v>
      </c>
      <c r="FR121" s="60"/>
      <c r="FS121" s="41">
        <v>1</v>
      </c>
      <c r="FT121" s="41">
        <v>1</v>
      </c>
      <c r="FU121" s="41">
        <v>1</v>
      </c>
      <c r="FV121" s="41">
        <v>1</v>
      </c>
      <c r="FX121" s="41">
        <v>3</v>
      </c>
      <c r="FY121" s="41">
        <v>4</v>
      </c>
      <c r="FZ121" s="41">
        <v>2</v>
      </c>
      <c r="GA121" s="41">
        <v>60</v>
      </c>
      <c r="GB121" s="41">
        <v>2</v>
      </c>
      <c r="GC121" s="41">
        <v>3</v>
      </c>
      <c r="GH121" s="41">
        <v>1</v>
      </c>
      <c r="GI121" s="41">
        <v>2</v>
      </c>
      <c r="GJ121" s="41">
        <v>1</v>
      </c>
      <c r="GK121" s="41">
        <v>30000</v>
      </c>
      <c r="GL121" s="41">
        <v>2</v>
      </c>
      <c r="GM121" s="41">
        <v>0.3</v>
      </c>
      <c r="GN121" s="41">
        <v>3</v>
      </c>
      <c r="GO121" s="41">
        <v>1</v>
      </c>
      <c r="GQ121" s="41">
        <v>1</v>
      </c>
      <c r="GS121" s="41">
        <v>1</v>
      </c>
      <c r="GU121" s="41">
        <v>1</v>
      </c>
      <c r="GW121" s="41">
        <v>1</v>
      </c>
      <c r="HA121" s="41">
        <v>1</v>
      </c>
      <c r="HB121" s="41">
        <v>1</v>
      </c>
      <c r="HM121" s="41">
        <v>1</v>
      </c>
      <c r="HT121" s="41">
        <v>2</v>
      </c>
      <c r="HU121" s="41" t="s">
        <v>577</v>
      </c>
      <c r="HV121" s="41" t="s">
        <v>596</v>
      </c>
      <c r="HW121" s="41">
        <v>1</v>
      </c>
      <c r="HX121" s="41">
        <v>1</v>
      </c>
      <c r="HZ121" s="41">
        <v>3</v>
      </c>
      <c r="IA121" s="41">
        <v>1</v>
      </c>
      <c r="IB121" s="45"/>
      <c r="IC121" s="41">
        <v>1</v>
      </c>
      <c r="ID121" s="45"/>
      <c r="IE121" s="41">
        <v>1</v>
      </c>
      <c r="IF121" s="41">
        <v>2</v>
      </c>
      <c r="IH121" s="41">
        <v>2</v>
      </c>
    </row>
    <row r="122" spans="1:242" s="41" customFormat="1" ht="28.8">
      <c r="A122" s="54">
        <v>116</v>
      </c>
      <c r="B122" s="38" t="s">
        <v>604</v>
      </c>
      <c r="C122" s="39"/>
      <c r="D122" s="41" t="s">
        <v>467</v>
      </c>
      <c r="E122" s="38" t="s">
        <v>696</v>
      </c>
      <c r="F122" s="38" t="s">
        <v>705</v>
      </c>
      <c r="G122" s="40"/>
      <c r="H122" s="40" t="s">
        <v>733</v>
      </c>
      <c r="I122" s="40" t="s">
        <v>734</v>
      </c>
      <c r="J122" s="41" t="s">
        <v>735</v>
      </c>
      <c r="K122" s="42">
        <v>54</v>
      </c>
      <c r="L122" s="41">
        <v>2</v>
      </c>
      <c r="M122" s="41">
        <v>3</v>
      </c>
      <c r="N122" s="41">
        <v>3</v>
      </c>
      <c r="O122" s="41">
        <v>2</v>
      </c>
      <c r="P122" s="41">
        <v>2</v>
      </c>
      <c r="Q122" s="41">
        <v>1</v>
      </c>
      <c r="R122" s="43">
        <v>1</v>
      </c>
      <c r="S122" s="41">
        <v>1</v>
      </c>
      <c r="T122" s="41">
        <v>1</v>
      </c>
      <c r="U122" s="41">
        <v>1</v>
      </c>
      <c r="V122" s="41">
        <v>1</v>
      </c>
      <c r="W122" s="41">
        <v>1</v>
      </c>
      <c r="X122" s="41">
        <v>1</v>
      </c>
      <c r="Y122" s="41">
        <v>1</v>
      </c>
      <c r="Z122" s="41">
        <v>1</v>
      </c>
      <c r="AA122" s="41">
        <v>1</v>
      </c>
      <c r="AB122" s="41">
        <v>1</v>
      </c>
      <c r="AC122" s="41">
        <v>1</v>
      </c>
      <c r="AD122" s="41">
        <v>1</v>
      </c>
      <c r="AE122" s="41">
        <v>1</v>
      </c>
      <c r="AF122" s="41">
        <v>1</v>
      </c>
      <c r="AG122" s="41">
        <v>1</v>
      </c>
      <c r="AH122" s="41">
        <v>1</v>
      </c>
      <c r="AI122" s="41">
        <v>1</v>
      </c>
      <c r="AJ122" s="41">
        <v>2</v>
      </c>
      <c r="AK122" s="41">
        <v>1</v>
      </c>
      <c r="AL122" s="41">
        <v>2</v>
      </c>
      <c r="AN122" s="41">
        <v>1</v>
      </c>
      <c r="AO122" s="41">
        <v>1</v>
      </c>
      <c r="AP122" s="41">
        <v>5</v>
      </c>
      <c r="AQ122" s="41">
        <v>3</v>
      </c>
      <c r="AR122" s="41">
        <v>1</v>
      </c>
      <c r="AS122" s="41">
        <f t="shared" ref="AS122:AS132" si="42">SUM(AT122:BI122)</f>
        <v>9.61</v>
      </c>
      <c r="AU122" s="41">
        <v>1</v>
      </c>
      <c r="AW122" s="41">
        <v>1</v>
      </c>
      <c r="AX122" s="41">
        <v>0.4</v>
      </c>
      <c r="AY122" s="41">
        <v>0.7</v>
      </c>
      <c r="AZ122" s="41">
        <v>0.5</v>
      </c>
      <c r="BC122" s="41">
        <v>0.01</v>
      </c>
      <c r="BD122" s="41">
        <v>1</v>
      </c>
      <c r="BF122" s="41">
        <v>3</v>
      </c>
      <c r="BG122" s="41">
        <v>1</v>
      </c>
      <c r="BH122" s="41">
        <v>1</v>
      </c>
      <c r="BI122" s="44"/>
      <c r="BJ122" s="44">
        <f t="shared" ref="BJ122:BJ132" si="43">SUM(AT122:BI122)</f>
        <v>9.61</v>
      </c>
      <c r="BK122" s="59">
        <f t="shared" ref="BK122:BK131" si="44">SUM(BL122:BS122)</f>
        <v>10</v>
      </c>
      <c r="BL122" s="58"/>
      <c r="BM122" s="38"/>
      <c r="BN122" s="38"/>
      <c r="BO122" s="38">
        <v>10</v>
      </c>
      <c r="BP122" s="38"/>
      <c r="BQ122" s="38"/>
      <c r="BR122" s="38"/>
      <c r="BS122" s="38"/>
      <c r="BT122" s="58">
        <f t="shared" ref="BT122:BT131" si="45">SUM(BL122:BS122)</f>
        <v>10</v>
      </c>
      <c r="BU122" s="41">
        <v>3</v>
      </c>
      <c r="BV122" s="41">
        <v>4</v>
      </c>
      <c r="BW122" s="41">
        <v>1</v>
      </c>
      <c r="BY122" s="38"/>
      <c r="BZ122" s="38"/>
      <c r="CA122" s="38"/>
      <c r="CB122" s="38"/>
      <c r="CC122" s="38"/>
      <c r="CD122" s="38"/>
      <c r="CE122" s="38">
        <v>1</v>
      </c>
      <c r="CF122" s="38">
        <v>1</v>
      </c>
      <c r="CG122" s="38"/>
      <c r="CH122" s="38"/>
      <c r="CI122" s="38"/>
      <c r="CJ122" s="38"/>
      <c r="CK122" s="38"/>
      <c r="CL122" s="38"/>
      <c r="CM122" s="38"/>
      <c r="CN122" s="38"/>
      <c r="CU122" s="41" t="s">
        <v>465</v>
      </c>
      <c r="CV122" s="60"/>
      <c r="DE122" s="38">
        <v>10</v>
      </c>
      <c r="DF122" s="38">
        <v>1</v>
      </c>
      <c r="DG122" s="38"/>
      <c r="DH122" s="38">
        <v>1</v>
      </c>
      <c r="DI122" s="38">
        <v>1</v>
      </c>
      <c r="DP122" s="41">
        <v>1</v>
      </c>
      <c r="DZ122" s="38">
        <v>1</v>
      </c>
      <c r="EA122" s="38"/>
      <c r="EB122" s="38">
        <v>4</v>
      </c>
      <c r="EI122" s="41">
        <v>1</v>
      </c>
      <c r="ES122" s="38"/>
      <c r="ET122" s="38"/>
      <c r="EU122" s="38"/>
      <c r="EY122" s="38"/>
      <c r="EZ122" s="38"/>
      <c r="FA122" s="38"/>
      <c r="FB122" s="38"/>
      <c r="FC122" s="38"/>
      <c r="FD122" s="38"/>
      <c r="FE122" s="38">
        <v>1</v>
      </c>
      <c r="FF122" s="38"/>
      <c r="FG122" s="38"/>
      <c r="FH122" s="38"/>
      <c r="FI122" s="38"/>
      <c r="FJ122" s="38"/>
      <c r="FK122" s="38"/>
      <c r="FL122" s="38"/>
      <c r="FM122" s="38"/>
      <c r="FN122" s="38"/>
      <c r="FO122" s="41">
        <v>1</v>
      </c>
      <c r="FP122" s="41">
        <v>1</v>
      </c>
      <c r="FQ122" s="41">
        <v>1</v>
      </c>
      <c r="FR122" s="41">
        <v>1</v>
      </c>
      <c r="FS122" s="41">
        <v>1</v>
      </c>
      <c r="FT122" s="41">
        <v>1</v>
      </c>
      <c r="FU122" s="41">
        <v>1</v>
      </c>
      <c r="FV122" s="41">
        <v>1</v>
      </c>
      <c r="FX122" s="41">
        <v>3</v>
      </c>
      <c r="FY122" s="41">
        <v>3</v>
      </c>
      <c r="FZ122" s="41">
        <v>2</v>
      </c>
      <c r="GA122" s="41">
        <v>60</v>
      </c>
      <c r="GB122" s="41">
        <v>3</v>
      </c>
      <c r="GC122" s="41">
        <v>3</v>
      </c>
      <c r="GH122" s="41">
        <v>1</v>
      </c>
      <c r="GI122" s="41">
        <v>3</v>
      </c>
      <c r="GJ122" s="41">
        <v>1</v>
      </c>
      <c r="GK122" s="41">
        <v>10000</v>
      </c>
      <c r="GL122" s="41">
        <v>2</v>
      </c>
      <c r="GM122" s="41">
        <v>1</v>
      </c>
      <c r="GN122" s="41">
        <v>2</v>
      </c>
      <c r="GO122" s="41">
        <v>1</v>
      </c>
      <c r="GR122" s="41">
        <v>1</v>
      </c>
      <c r="GU122" s="41">
        <v>1</v>
      </c>
      <c r="GV122" s="41">
        <v>1</v>
      </c>
      <c r="GX122" s="41">
        <v>1</v>
      </c>
      <c r="HA122" s="41">
        <v>1</v>
      </c>
      <c r="HB122" s="41">
        <v>1</v>
      </c>
      <c r="HI122" s="41">
        <v>1</v>
      </c>
      <c r="HM122" s="41">
        <v>1</v>
      </c>
      <c r="HT122" s="41">
        <v>2</v>
      </c>
      <c r="HU122" s="41">
        <v>2</v>
      </c>
      <c r="HV122" s="41" t="s">
        <v>502</v>
      </c>
      <c r="HW122" s="41">
        <v>1</v>
      </c>
      <c r="HX122" s="41">
        <v>1</v>
      </c>
      <c r="HZ122" s="41">
        <v>2</v>
      </c>
      <c r="IA122" s="41">
        <v>1</v>
      </c>
      <c r="IB122" s="45"/>
      <c r="IC122" s="41">
        <v>2</v>
      </c>
      <c r="ID122" s="45"/>
      <c r="IE122" s="41">
        <v>1</v>
      </c>
      <c r="IF122" s="41">
        <v>3</v>
      </c>
      <c r="IH122" s="41">
        <v>2</v>
      </c>
    </row>
    <row r="123" spans="1:242" s="41" customFormat="1" ht="28.8">
      <c r="A123" s="54">
        <v>117</v>
      </c>
      <c r="B123" s="38" t="s">
        <v>466</v>
      </c>
      <c r="C123" s="39"/>
      <c r="D123" s="41" t="s">
        <v>467</v>
      </c>
      <c r="E123" s="38" t="s">
        <v>696</v>
      </c>
      <c r="F123" s="38" t="s">
        <v>705</v>
      </c>
      <c r="G123" s="40"/>
      <c r="H123" s="40" t="s">
        <v>736</v>
      </c>
      <c r="I123" s="40" t="s">
        <v>737</v>
      </c>
      <c r="J123" s="41" t="s">
        <v>738</v>
      </c>
      <c r="K123" s="42">
        <v>36</v>
      </c>
      <c r="L123" s="41">
        <v>1</v>
      </c>
      <c r="M123" s="41">
        <v>4</v>
      </c>
      <c r="N123" s="41">
        <v>3</v>
      </c>
      <c r="O123" s="41">
        <v>1</v>
      </c>
      <c r="P123" s="41">
        <v>4</v>
      </c>
      <c r="Q123" s="41">
        <v>2</v>
      </c>
      <c r="R123" s="43">
        <v>2</v>
      </c>
      <c r="S123" s="41">
        <v>1</v>
      </c>
      <c r="U123" s="41">
        <v>2</v>
      </c>
      <c r="W123" s="41">
        <v>1</v>
      </c>
      <c r="X123" s="41">
        <v>1</v>
      </c>
      <c r="Y123" s="41">
        <v>1</v>
      </c>
      <c r="Z123" s="41">
        <v>1</v>
      </c>
      <c r="AA123" s="41">
        <v>1</v>
      </c>
      <c r="AB123" s="41">
        <v>1</v>
      </c>
      <c r="AC123" s="41">
        <v>1</v>
      </c>
      <c r="AD123" s="41">
        <v>1</v>
      </c>
      <c r="AE123" s="41">
        <v>1</v>
      </c>
      <c r="AF123" s="41">
        <v>1</v>
      </c>
      <c r="AG123" s="41">
        <v>1</v>
      </c>
      <c r="AH123" s="41">
        <v>1</v>
      </c>
      <c r="AI123" s="41">
        <v>1</v>
      </c>
      <c r="AJ123" s="41">
        <v>2</v>
      </c>
      <c r="AK123" s="41">
        <v>1</v>
      </c>
      <c r="AL123" s="41">
        <v>1</v>
      </c>
      <c r="AM123" s="41">
        <v>1</v>
      </c>
      <c r="AN123" s="41">
        <v>1</v>
      </c>
      <c r="AO123" s="41">
        <v>1</v>
      </c>
      <c r="AP123" s="41">
        <v>5</v>
      </c>
      <c r="AQ123" s="41">
        <v>1</v>
      </c>
      <c r="AR123" s="41">
        <v>1</v>
      </c>
      <c r="AS123" s="41">
        <f t="shared" si="42"/>
        <v>10.42</v>
      </c>
      <c r="AU123" s="41">
        <v>1</v>
      </c>
      <c r="AV123" s="41">
        <v>0.5</v>
      </c>
      <c r="AW123" s="41">
        <v>1</v>
      </c>
      <c r="AX123" s="41">
        <v>0.4</v>
      </c>
      <c r="AY123" s="41">
        <v>1</v>
      </c>
      <c r="BC123" s="41">
        <v>0.02</v>
      </c>
      <c r="BD123" s="41">
        <v>0.5</v>
      </c>
      <c r="BF123" s="41">
        <v>4</v>
      </c>
      <c r="BG123" s="41">
        <v>1</v>
      </c>
      <c r="BH123" s="41">
        <v>1</v>
      </c>
      <c r="BI123" s="44"/>
      <c r="BJ123" s="44">
        <f t="shared" si="43"/>
        <v>10.42</v>
      </c>
      <c r="BK123" s="59">
        <f t="shared" si="44"/>
        <v>12</v>
      </c>
      <c r="BL123" s="58"/>
      <c r="BM123" s="38"/>
      <c r="BN123" s="38"/>
      <c r="BO123" s="38">
        <v>12</v>
      </c>
      <c r="BP123" s="38"/>
      <c r="BQ123" s="38"/>
      <c r="BR123" s="38"/>
      <c r="BS123" s="38"/>
      <c r="BT123" s="58">
        <f t="shared" si="45"/>
        <v>12</v>
      </c>
      <c r="BU123" s="41">
        <v>3</v>
      </c>
      <c r="BV123" s="41">
        <v>2</v>
      </c>
      <c r="BW123" s="41">
        <v>1</v>
      </c>
      <c r="BY123" s="38"/>
      <c r="BZ123" s="38"/>
      <c r="CA123" s="38"/>
      <c r="CB123" s="38"/>
      <c r="CC123" s="38"/>
      <c r="CD123" s="38"/>
      <c r="CE123" s="38">
        <v>1</v>
      </c>
      <c r="CF123" s="38">
        <v>1</v>
      </c>
      <c r="CG123" s="38"/>
      <c r="CH123" s="38"/>
      <c r="CI123" s="38"/>
      <c r="CJ123" s="38"/>
      <c r="CK123" s="38"/>
      <c r="CL123" s="38"/>
      <c r="CM123" s="38"/>
      <c r="CN123" s="38"/>
      <c r="CU123" s="41" t="s">
        <v>465</v>
      </c>
      <c r="CV123" s="60"/>
      <c r="DE123" s="38">
        <v>10</v>
      </c>
      <c r="DF123" s="38">
        <v>1</v>
      </c>
      <c r="DG123" s="38"/>
      <c r="DH123" s="38">
        <v>1</v>
      </c>
      <c r="DI123" s="38">
        <v>1</v>
      </c>
      <c r="DP123" s="41">
        <v>1</v>
      </c>
      <c r="DZ123" s="38">
        <v>1</v>
      </c>
      <c r="EA123" s="38"/>
      <c r="EB123" s="38">
        <v>6</v>
      </c>
      <c r="EI123" s="41">
        <v>1</v>
      </c>
      <c r="ES123" s="38"/>
      <c r="ET123" s="38"/>
      <c r="EU123" s="38"/>
      <c r="EY123" s="38"/>
      <c r="EZ123" s="38"/>
      <c r="FA123" s="38"/>
      <c r="FB123" s="38"/>
      <c r="FC123" s="38"/>
      <c r="FD123" s="38"/>
      <c r="FE123" s="38">
        <v>1</v>
      </c>
      <c r="FF123" s="38"/>
      <c r="FG123" s="38"/>
      <c r="FH123" s="38"/>
      <c r="FI123" s="38"/>
      <c r="FJ123" s="38"/>
      <c r="FK123" s="38"/>
      <c r="FL123" s="38"/>
      <c r="FM123" s="38"/>
      <c r="FN123" s="38"/>
      <c r="FO123" s="41">
        <v>1</v>
      </c>
      <c r="FP123" s="41">
        <v>1</v>
      </c>
      <c r="FQ123" s="41">
        <v>1</v>
      </c>
      <c r="FR123" s="41">
        <v>1</v>
      </c>
      <c r="FS123" s="41">
        <v>1</v>
      </c>
      <c r="FT123" s="41">
        <v>1</v>
      </c>
      <c r="FU123" s="41">
        <v>1</v>
      </c>
      <c r="FV123" s="41">
        <v>1</v>
      </c>
      <c r="FX123" s="41">
        <v>3</v>
      </c>
      <c r="FY123" s="41">
        <v>2</v>
      </c>
      <c r="FZ123" s="41">
        <v>2</v>
      </c>
      <c r="GA123" s="41">
        <v>60</v>
      </c>
      <c r="GB123" s="41">
        <v>3</v>
      </c>
      <c r="GC123" s="41">
        <v>3</v>
      </c>
      <c r="GH123" s="41">
        <v>1</v>
      </c>
      <c r="GI123" s="41">
        <v>3</v>
      </c>
      <c r="GJ123" s="41">
        <v>1</v>
      </c>
      <c r="GK123" s="41">
        <v>20000</v>
      </c>
      <c r="GL123" s="41">
        <v>2</v>
      </c>
      <c r="GM123" s="41">
        <v>1</v>
      </c>
      <c r="GN123" s="41">
        <v>2</v>
      </c>
      <c r="GO123" s="41">
        <v>1</v>
      </c>
      <c r="GR123" s="41">
        <v>1</v>
      </c>
      <c r="GU123" s="41">
        <v>1</v>
      </c>
      <c r="GV123" s="41">
        <v>1</v>
      </c>
      <c r="GX123" s="41">
        <v>1</v>
      </c>
      <c r="HA123" s="41">
        <v>1</v>
      </c>
      <c r="HB123" s="41">
        <v>1</v>
      </c>
      <c r="HG123" s="41">
        <v>1</v>
      </c>
      <c r="HM123" s="41">
        <v>1</v>
      </c>
      <c r="HT123" s="41">
        <v>2</v>
      </c>
      <c r="HU123" s="41">
        <v>2</v>
      </c>
      <c r="HV123" s="41" t="s">
        <v>739</v>
      </c>
      <c r="HW123" s="41">
        <v>1</v>
      </c>
      <c r="HX123" s="41">
        <v>1</v>
      </c>
      <c r="HZ123" s="41">
        <v>3</v>
      </c>
      <c r="IA123" s="41">
        <v>1</v>
      </c>
      <c r="IB123" s="45"/>
      <c r="IC123" s="41">
        <v>2</v>
      </c>
      <c r="ID123" s="45"/>
      <c r="IE123" s="41">
        <v>1</v>
      </c>
      <c r="IF123" s="41">
        <v>2</v>
      </c>
      <c r="IH123" s="41">
        <v>2</v>
      </c>
    </row>
    <row r="124" spans="1:242" s="41" customFormat="1" ht="28.8">
      <c r="A124" s="54">
        <v>118</v>
      </c>
      <c r="B124" s="38" t="s">
        <v>466</v>
      </c>
      <c r="C124" s="39"/>
      <c r="D124" s="41" t="s">
        <v>467</v>
      </c>
      <c r="E124" s="38" t="s">
        <v>696</v>
      </c>
      <c r="F124" s="38" t="s">
        <v>705</v>
      </c>
      <c r="G124" s="40"/>
      <c r="H124" s="40" t="s">
        <v>740</v>
      </c>
      <c r="I124" s="40" t="s">
        <v>741</v>
      </c>
      <c r="J124" s="41" t="s">
        <v>742</v>
      </c>
      <c r="K124" s="42">
        <v>34</v>
      </c>
      <c r="L124" s="41">
        <v>1</v>
      </c>
      <c r="M124" s="41">
        <v>4</v>
      </c>
      <c r="N124" s="41">
        <v>3</v>
      </c>
      <c r="O124" s="41">
        <v>2</v>
      </c>
      <c r="P124" s="41">
        <v>4</v>
      </c>
      <c r="Q124" s="41">
        <v>2</v>
      </c>
      <c r="R124" s="43">
        <v>2</v>
      </c>
      <c r="S124" s="41">
        <v>1</v>
      </c>
      <c r="U124" s="41">
        <v>2</v>
      </c>
      <c r="V124" s="41">
        <v>1</v>
      </c>
      <c r="W124" s="41">
        <v>1</v>
      </c>
      <c r="X124" s="41">
        <v>1</v>
      </c>
      <c r="Y124" s="41">
        <v>1</v>
      </c>
      <c r="Z124" s="41">
        <v>1</v>
      </c>
      <c r="AA124" s="41">
        <v>1</v>
      </c>
      <c r="AB124" s="41">
        <v>1</v>
      </c>
      <c r="AC124" s="41">
        <v>1</v>
      </c>
      <c r="AD124" s="41">
        <v>1</v>
      </c>
      <c r="AE124" s="41">
        <v>1</v>
      </c>
      <c r="AF124" s="41">
        <v>1</v>
      </c>
      <c r="AG124" s="41">
        <v>1</v>
      </c>
      <c r="AH124" s="41">
        <v>1</v>
      </c>
      <c r="AI124" s="41">
        <v>1</v>
      </c>
      <c r="AJ124" s="41">
        <v>2</v>
      </c>
      <c r="AK124" s="41">
        <v>1</v>
      </c>
      <c r="AL124" s="41">
        <v>2</v>
      </c>
      <c r="AN124" s="41">
        <v>1</v>
      </c>
      <c r="AO124" s="41">
        <v>1</v>
      </c>
      <c r="AP124" s="41">
        <v>3</v>
      </c>
      <c r="AQ124" s="41">
        <v>3</v>
      </c>
      <c r="AR124" s="41">
        <v>1</v>
      </c>
      <c r="AS124" s="41">
        <f t="shared" si="42"/>
        <v>13.82</v>
      </c>
      <c r="AU124" s="41">
        <v>1.5</v>
      </c>
      <c r="AV124" s="41">
        <v>1</v>
      </c>
      <c r="AW124" s="41">
        <v>0.5</v>
      </c>
      <c r="AX124" s="41">
        <v>0.8</v>
      </c>
      <c r="AY124" s="41">
        <v>1</v>
      </c>
      <c r="AZ124" s="41">
        <v>0.5</v>
      </c>
      <c r="BC124" s="41">
        <v>0.02</v>
      </c>
      <c r="BD124" s="41">
        <v>1</v>
      </c>
      <c r="BF124" s="41">
        <v>5</v>
      </c>
      <c r="BG124" s="41">
        <v>1</v>
      </c>
      <c r="BH124" s="41">
        <v>1.5</v>
      </c>
      <c r="BI124" s="44"/>
      <c r="BJ124" s="44">
        <f t="shared" si="43"/>
        <v>13.82</v>
      </c>
      <c r="BK124" s="59">
        <f t="shared" si="44"/>
        <v>15</v>
      </c>
      <c r="BL124" s="58"/>
      <c r="BM124" s="38"/>
      <c r="BN124" s="38"/>
      <c r="BO124" s="38">
        <v>15</v>
      </c>
      <c r="BP124" s="38"/>
      <c r="BQ124" s="38"/>
      <c r="BR124" s="38"/>
      <c r="BS124" s="38"/>
      <c r="BT124" s="58">
        <f t="shared" si="45"/>
        <v>15</v>
      </c>
      <c r="BU124" s="41">
        <v>3</v>
      </c>
      <c r="BV124" s="41">
        <v>4</v>
      </c>
      <c r="BW124" s="41">
        <v>1</v>
      </c>
      <c r="BY124" s="38"/>
      <c r="BZ124" s="38"/>
      <c r="CA124" s="38"/>
      <c r="CB124" s="38"/>
      <c r="CC124" s="38"/>
      <c r="CD124" s="38"/>
      <c r="CE124" s="38">
        <v>1</v>
      </c>
      <c r="CF124" s="38">
        <v>1</v>
      </c>
      <c r="CG124" s="38"/>
      <c r="CH124" s="38"/>
      <c r="CI124" s="38"/>
      <c r="CJ124" s="38"/>
      <c r="CK124" s="38"/>
      <c r="CL124" s="38"/>
      <c r="CM124" s="38"/>
      <c r="CN124" s="38"/>
      <c r="CU124" s="41" t="s">
        <v>465</v>
      </c>
      <c r="CV124" s="60"/>
      <c r="DE124" s="38">
        <v>10</v>
      </c>
      <c r="DF124" s="38">
        <v>1</v>
      </c>
      <c r="DG124" s="38"/>
      <c r="DH124" s="38">
        <v>1</v>
      </c>
      <c r="DI124" s="38">
        <v>1</v>
      </c>
      <c r="DP124" s="41">
        <v>1</v>
      </c>
      <c r="DZ124" s="38">
        <v>1</v>
      </c>
      <c r="EA124" s="38"/>
      <c r="EB124" s="38">
        <v>5</v>
      </c>
      <c r="EI124" s="41">
        <v>1</v>
      </c>
      <c r="ES124" s="38"/>
      <c r="ET124" s="38"/>
      <c r="EU124" s="38"/>
      <c r="EY124" s="38"/>
      <c r="EZ124" s="38"/>
      <c r="FA124" s="38"/>
      <c r="FB124" s="38"/>
      <c r="FC124" s="38"/>
      <c r="FD124" s="38"/>
      <c r="FE124" s="38">
        <v>1</v>
      </c>
      <c r="FF124" s="38"/>
      <c r="FG124" s="38"/>
      <c r="FH124" s="38"/>
      <c r="FI124" s="38"/>
      <c r="FJ124" s="38"/>
      <c r="FK124" s="38"/>
      <c r="FL124" s="38"/>
      <c r="FM124" s="38"/>
      <c r="FN124" s="38"/>
      <c r="FO124" s="41">
        <v>1</v>
      </c>
      <c r="FP124" s="41">
        <v>1</v>
      </c>
      <c r="FQ124" s="41">
        <v>1</v>
      </c>
      <c r="FR124" s="41">
        <v>1</v>
      </c>
      <c r="FS124" s="41">
        <v>1</v>
      </c>
      <c r="FT124" s="41">
        <v>1</v>
      </c>
      <c r="FU124" s="41">
        <v>1</v>
      </c>
      <c r="FV124" s="41">
        <v>1</v>
      </c>
      <c r="FX124" s="41">
        <v>3</v>
      </c>
      <c r="FY124" s="41">
        <v>4</v>
      </c>
      <c r="FZ124" s="41">
        <v>2</v>
      </c>
      <c r="GA124" s="41">
        <v>60</v>
      </c>
      <c r="GB124" s="41">
        <v>3</v>
      </c>
      <c r="GC124" s="41">
        <v>3</v>
      </c>
      <c r="GH124" s="41">
        <v>1</v>
      </c>
      <c r="GI124" s="41">
        <v>3</v>
      </c>
      <c r="GJ124" s="41">
        <v>1</v>
      </c>
      <c r="GK124" s="41">
        <v>20000</v>
      </c>
      <c r="GL124" s="41">
        <v>2</v>
      </c>
      <c r="GM124" s="41">
        <v>1</v>
      </c>
      <c r="GN124" s="41">
        <v>2</v>
      </c>
      <c r="GO124" s="41">
        <v>1</v>
      </c>
      <c r="GR124" s="41">
        <v>1</v>
      </c>
      <c r="GU124" s="41">
        <v>1</v>
      </c>
      <c r="GV124" s="41">
        <v>1</v>
      </c>
      <c r="GW124" s="41">
        <v>1</v>
      </c>
      <c r="HA124" s="41">
        <v>1</v>
      </c>
      <c r="HE124" s="41">
        <v>1</v>
      </c>
      <c r="HI124" s="41">
        <v>1</v>
      </c>
      <c r="HN124" s="41">
        <v>1</v>
      </c>
      <c r="HT124" s="41">
        <v>2</v>
      </c>
      <c r="HU124" s="41">
        <v>4</v>
      </c>
      <c r="HV124" s="41" t="s">
        <v>502</v>
      </c>
      <c r="HW124" s="41">
        <v>1</v>
      </c>
      <c r="HX124" s="41">
        <v>1</v>
      </c>
      <c r="HZ124" s="41">
        <v>2</v>
      </c>
      <c r="IA124" s="41">
        <v>1</v>
      </c>
      <c r="IB124" s="45"/>
      <c r="IC124" s="41">
        <v>2</v>
      </c>
      <c r="ID124" s="45"/>
      <c r="IE124" s="41">
        <v>1</v>
      </c>
      <c r="IF124" s="41">
        <v>3</v>
      </c>
      <c r="IH124" s="41">
        <v>2</v>
      </c>
    </row>
    <row r="125" spans="1:242" s="41" customFormat="1" ht="28.8">
      <c r="A125" s="54">
        <v>119</v>
      </c>
      <c r="B125" s="38" t="s">
        <v>466</v>
      </c>
      <c r="C125" s="39"/>
      <c r="D125" s="41" t="s">
        <v>467</v>
      </c>
      <c r="E125" s="38" t="s">
        <v>696</v>
      </c>
      <c r="F125" s="38" t="s">
        <v>705</v>
      </c>
      <c r="G125" s="40"/>
      <c r="H125" s="40" t="s">
        <v>743</v>
      </c>
      <c r="I125" s="40" t="s">
        <v>744</v>
      </c>
      <c r="J125" s="41" t="s">
        <v>745</v>
      </c>
      <c r="K125" s="42">
        <v>47</v>
      </c>
      <c r="L125" s="41">
        <v>2</v>
      </c>
      <c r="M125" s="41">
        <v>3</v>
      </c>
      <c r="N125" s="41">
        <v>3</v>
      </c>
      <c r="O125" s="41">
        <v>2</v>
      </c>
      <c r="P125" s="41">
        <v>4</v>
      </c>
      <c r="Q125" s="41">
        <v>2</v>
      </c>
      <c r="R125" s="43">
        <v>2</v>
      </c>
      <c r="S125" s="41">
        <v>1</v>
      </c>
      <c r="U125" s="41">
        <v>2</v>
      </c>
      <c r="W125" s="41">
        <v>1</v>
      </c>
      <c r="X125" s="41">
        <v>1</v>
      </c>
      <c r="Y125" s="41">
        <v>1</v>
      </c>
      <c r="Z125" s="41">
        <v>1</v>
      </c>
      <c r="AA125" s="41">
        <v>1</v>
      </c>
      <c r="AB125" s="41">
        <v>1</v>
      </c>
      <c r="AC125" s="41">
        <v>1</v>
      </c>
      <c r="AD125" s="41">
        <v>1</v>
      </c>
      <c r="AE125" s="41">
        <v>1</v>
      </c>
      <c r="AF125" s="41">
        <v>1</v>
      </c>
      <c r="AG125" s="41">
        <v>1</v>
      </c>
      <c r="AH125" s="41">
        <v>1</v>
      </c>
      <c r="AI125" s="41">
        <v>1</v>
      </c>
      <c r="AJ125" s="41">
        <v>2</v>
      </c>
      <c r="AK125" s="41">
        <v>1</v>
      </c>
      <c r="AL125" s="41">
        <v>2</v>
      </c>
      <c r="AN125" s="41">
        <v>1</v>
      </c>
      <c r="AO125" s="41">
        <v>1</v>
      </c>
      <c r="AP125" s="41">
        <v>5</v>
      </c>
      <c r="AQ125" s="41">
        <v>3</v>
      </c>
      <c r="AR125" s="41">
        <v>1</v>
      </c>
      <c r="AS125" s="41">
        <f t="shared" si="42"/>
        <v>11.92</v>
      </c>
      <c r="AU125" s="41">
        <v>1.5</v>
      </c>
      <c r="AV125" s="41">
        <v>0.5</v>
      </c>
      <c r="AW125" s="41">
        <v>1</v>
      </c>
      <c r="AX125" s="41">
        <v>0.4</v>
      </c>
      <c r="AY125" s="41">
        <v>1</v>
      </c>
      <c r="AZ125" s="41">
        <v>0.5</v>
      </c>
      <c r="BC125" s="41">
        <v>0.02</v>
      </c>
      <c r="BD125" s="41">
        <v>1</v>
      </c>
      <c r="BF125" s="41">
        <v>4</v>
      </c>
      <c r="BG125" s="41">
        <v>1</v>
      </c>
      <c r="BH125" s="41">
        <v>1</v>
      </c>
      <c r="BI125" s="44"/>
      <c r="BJ125" s="44">
        <f t="shared" si="43"/>
        <v>11.92</v>
      </c>
      <c r="BK125" s="59">
        <f t="shared" si="44"/>
        <v>13</v>
      </c>
      <c r="BL125" s="58"/>
      <c r="BM125" s="38"/>
      <c r="BN125" s="38"/>
      <c r="BO125" s="38">
        <v>13</v>
      </c>
      <c r="BP125" s="38"/>
      <c r="BQ125" s="38"/>
      <c r="BR125" s="38"/>
      <c r="BS125" s="38"/>
      <c r="BT125" s="58">
        <f t="shared" si="45"/>
        <v>13</v>
      </c>
      <c r="BU125" s="41">
        <v>3</v>
      </c>
      <c r="BV125" s="41">
        <v>4</v>
      </c>
      <c r="BW125" s="41">
        <v>1</v>
      </c>
      <c r="BY125" s="38"/>
      <c r="BZ125" s="38"/>
      <c r="CA125" s="38"/>
      <c r="CB125" s="38"/>
      <c r="CC125" s="38"/>
      <c r="CD125" s="38"/>
      <c r="CE125" s="38">
        <v>1</v>
      </c>
      <c r="CF125" s="38">
        <v>1</v>
      </c>
      <c r="CG125" s="38"/>
      <c r="CH125" s="38"/>
      <c r="CI125" s="38"/>
      <c r="CJ125" s="38"/>
      <c r="CK125" s="38"/>
      <c r="CL125" s="38"/>
      <c r="CM125" s="38"/>
      <c r="CN125" s="38"/>
      <c r="CU125" s="41" t="s">
        <v>465</v>
      </c>
      <c r="CV125" s="60"/>
      <c r="DE125" s="38">
        <v>15</v>
      </c>
      <c r="DF125" s="38">
        <v>1</v>
      </c>
      <c r="DG125" s="38"/>
      <c r="DH125" s="38">
        <v>1</v>
      </c>
      <c r="DI125" s="38">
        <v>1</v>
      </c>
      <c r="DP125" s="41">
        <v>1</v>
      </c>
      <c r="DZ125" s="38">
        <v>1</v>
      </c>
      <c r="EA125" s="38"/>
      <c r="EB125" s="38">
        <v>6</v>
      </c>
      <c r="EI125" s="41">
        <v>1</v>
      </c>
      <c r="ES125" s="38"/>
      <c r="ET125" s="38"/>
      <c r="EU125" s="38"/>
      <c r="EY125" s="38"/>
      <c r="EZ125" s="38"/>
      <c r="FA125" s="38"/>
      <c r="FB125" s="38"/>
      <c r="FC125" s="38"/>
      <c r="FD125" s="38"/>
      <c r="FE125" s="38">
        <v>1</v>
      </c>
      <c r="FF125" s="38"/>
      <c r="FG125" s="38"/>
      <c r="FH125" s="38"/>
      <c r="FI125" s="38"/>
      <c r="FJ125" s="38"/>
      <c r="FK125" s="38"/>
      <c r="FL125" s="38"/>
      <c r="FM125" s="38"/>
      <c r="FN125" s="38"/>
      <c r="FO125" s="41">
        <v>1</v>
      </c>
      <c r="FP125" s="41">
        <v>1</v>
      </c>
      <c r="FQ125" s="41">
        <v>1</v>
      </c>
      <c r="FR125" s="41">
        <v>1</v>
      </c>
      <c r="FS125" s="41">
        <v>1</v>
      </c>
      <c r="FT125" s="41">
        <v>1</v>
      </c>
      <c r="FU125" s="41">
        <v>1</v>
      </c>
      <c r="FV125" s="41">
        <v>1</v>
      </c>
      <c r="FX125" s="41">
        <v>3</v>
      </c>
      <c r="FY125" s="41">
        <v>3</v>
      </c>
      <c r="FZ125" s="41">
        <v>2</v>
      </c>
      <c r="GA125" s="41">
        <v>60</v>
      </c>
      <c r="GB125" s="41">
        <v>3</v>
      </c>
      <c r="GC125" s="41">
        <v>3</v>
      </c>
      <c r="GH125" s="41">
        <v>1</v>
      </c>
      <c r="GI125" s="41">
        <v>3</v>
      </c>
      <c r="GJ125" s="41">
        <v>1</v>
      </c>
      <c r="GK125" s="41">
        <v>20000</v>
      </c>
      <c r="GL125" s="41">
        <v>2</v>
      </c>
      <c r="GM125" s="41">
        <v>2</v>
      </c>
      <c r="GN125" s="41">
        <v>2</v>
      </c>
      <c r="GO125" s="41">
        <v>1</v>
      </c>
      <c r="GR125" s="41">
        <v>1</v>
      </c>
      <c r="GU125" s="41">
        <v>1</v>
      </c>
      <c r="GW125" s="41">
        <v>1</v>
      </c>
      <c r="GX125" s="41">
        <v>1</v>
      </c>
      <c r="HA125" s="41">
        <v>1</v>
      </c>
      <c r="HB125" s="41">
        <v>1</v>
      </c>
      <c r="HH125" s="41">
        <v>1</v>
      </c>
      <c r="HI125" s="41">
        <v>1</v>
      </c>
      <c r="HT125" s="41">
        <v>2</v>
      </c>
      <c r="HU125" s="41">
        <v>2</v>
      </c>
      <c r="HV125" s="41" t="s">
        <v>502</v>
      </c>
      <c r="HW125" s="41">
        <v>1</v>
      </c>
      <c r="HX125" s="41">
        <v>1</v>
      </c>
      <c r="HZ125" s="41">
        <v>3</v>
      </c>
      <c r="IA125" s="41">
        <v>1</v>
      </c>
      <c r="IB125" s="45"/>
      <c r="IC125" s="41">
        <v>2</v>
      </c>
      <c r="ID125" s="45"/>
      <c r="IE125" s="41">
        <v>1</v>
      </c>
      <c r="IF125" s="41">
        <v>3</v>
      </c>
      <c r="IH125" s="41">
        <v>2</v>
      </c>
    </row>
    <row r="126" spans="1:242" s="41" customFormat="1" ht="28.8">
      <c r="A126" s="54">
        <v>120</v>
      </c>
      <c r="B126" s="38" t="s">
        <v>466</v>
      </c>
      <c r="C126" s="39"/>
      <c r="D126" s="41" t="s">
        <v>467</v>
      </c>
      <c r="E126" s="38" t="s">
        <v>696</v>
      </c>
      <c r="F126" s="38" t="s">
        <v>705</v>
      </c>
      <c r="G126" s="40"/>
      <c r="H126" s="40" t="s">
        <v>746</v>
      </c>
      <c r="I126" s="40" t="s">
        <v>747</v>
      </c>
      <c r="J126" s="41" t="s">
        <v>748</v>
      </c>
      <c r="K126" s="42">
        <v>39</v>
      </c>
      <c r="L126" s="41">
        <v>1</v>
      </c>
      <c r="M126" s="41">
        <v>4</v>
      </c>
      <c r="N126" s="41">
        <v>3</v>
      </c>
      <c r="O126" s="41">
        <v>2</v>
      </c>
      <c r="P126" s="41">
        <v>5</v>
      </c>
      <c r="Q126" s="41">
        <v>3</v>
      </c>
      <c r="R126" s="43">
        <v>2</v>
      </c>
      <c r="S126" s="41">
        <v>1</v>
      </c>
      <c r="U126" s="41">
        <v>1</v>
      </c>
      <c r="V126" s="41">
        <v>1</v>
      </c>
      <c r="W126" s="41">
        <v>1</v>
      </c>
      <c r="X126" s="41">
        <v>1</v>
      </c>
      <c r="Y126" s="41">
        <v>1</v>
      </c>
      <c r="Z126" s="41">
        <v>1</v>
      </c>
      <c r="AA126" s="41">
        <v>1</v>
      </c>
      <c r="AB126" s="41">
        <v>1</v>
      </c>
      <c r="AC126" s="41">
        <v>1</v>
      </c>
      <c r="AD126" s="41">
        <v>1</v>
      </c>
      <c r="AE126" s="41">
        <v>1</v>
      </c>
      <c r="AF126" s="41">
        <v>1</v>
      </c>
      <c r="AG126" s="41">
        <v>1</v>
      </c>
      <c r="AH126" s="41">
        <v>1</v>
      </c>
      <c r="AI126" s="41">
        <v>1</v>
      </c>
      <c r="AJ126" s="41">
        <v>2</v>
      </c>
      <c r="AK126" s="41">
        <v>1</v>
      </c>
      <c r="AL126" s="41">
        <v>1</v>
      </c>
      <c r="AM126" s="41">
        <v>1</v>
      </c>
      <c r="AN126" s="41">
        <v>1</v>
      </c>
      <c r="AO126" s="41">
        <v>1</v>
      </c>
      <c r="AP126" s="41">
        <v>5</v>
      </c>
      <c r="AQ126" s="41">
        <v>3</v>
      </c>
      <c r="AR126" s="41">
        <v>1</v>
      </c>
      <c r="AS126" s="41">
        <f t="shared" si="42"/>
        <v>12.125</v>
      </c>
      <c r="AU126" s="41">
        <v>1</v>
      </c>
      <c r="AV126" s="41">
        <v>1</v>
      </c>
      <c r="AW126" s="41">
        <v>1</v>
      </c>
      <c r="AX126" s="41">
        <v>0.4</v>
      </c>
      <c r="AY126" s="41">
        <v>1</v>
      </c>
      <c r="AZ126" s="41">
        <v>0.7</v>
      </c>
      <c r="BC126" s="41">
        <v>2.5000000000000001E-2</v>
      </c>
      <c r="BD126" s="41">
        <v>1</v>
      </c>
      <c r="BF126" s="41">
        <v>4</v>
      </c>
      <c r="BG126" s="41">
        <v>1</v>
      </c>
      <c r="BH126" s="41">
        <v>1</v>
      </c>
      <c r="BI126" s="44"/>
      <c r="BJ126" s="44">
        <f t="shared" si="43"/>
        <v>12.125</v>
      </c>
      <c r="BK126" s="59">
        <f t="shared" si="44"/>
        <v>12</v>
      </c>
      <c r="BL126" s="58"/>
      <c r="BM126" s="38"/>
      <c r="BN126" s="38"/>
      <c r="BO126" s="38">
        <v>12</v>
      </c>
      <c r="BP126" s="38"/>
      <c r="BQ126" s="38"/>
      <c r="BR126" s="38"/>
      <c r="BS126" s="38"/>
      <c r="BT126" s="58">
        <f t="shared" si="45"/>
        <v>12</v>
      </c>
      <c r="BU126" s="41">
        <v>3</v>
      </c>
      <c r="BV126" s="41">
        <v>4</v>
      </c>
      <c r="BW126" s="41">
        <v>1</v>
      </c>
      <c r="BY126" s="38"/>
      <c r="BZ126" s="38"/>
      <c r="CA126" s="38"/>
      <c r="CB126" s="38"/>
      <c r="CC126" s="38"/>
      <c r="CD126" s="38"/>
      <c r="CE126" s="38">
        <v>1</v>
      </c>
      <c r="CF126" s="38">
        <v>1</v>
      </c>
      <c r="CG126" s="38"/>
      <c r="CH126" s="38"/>
      <c r="CI126" s="38"/>
      <c r="CJ126" s="38"/>
      <c r="CK126" s="38"/>
      <c r="CL126" s="38"/>
      <c r="CM126" s="38"/>
      <c r="CN126" s="38"/>
      <c r="CU126" s="41" t="s">
        <v>465</v>
      </c>
      <c r="CV126" s="60"/>
      <c r="DE126" s="38">
        <v>15</v>
      </c>
      <c r="DF126" s="38">
        <v>1</v>
      </c>
      <c r="DG126" s="38"/>
      <c r="DH126" s="38">
        <v>1</v>
      </c>
      <c r="DI126" s="38">
        <v>1</v>
      </c>
      <c r="DP126" s="41">
        <v>1</v>
      </c>
      <c r="DZ126" s="38">
        <v>1</v>
      </c>
      <c r="EA126" s="38"/>
      <c r="EB126" s="38">
        <v>4</v>
      </c>
      <c r="EI126" s="41">
        <v>1</v>
      </c>
      <c r="ES126" s="38"/>
      <c r="ET126" s="38"/>
      <c r="EU126" s="38"/>
      <c r="EY126" s="38"/>
      <c r="EZ126" s="38"/>
      <c r="FA126" s="38"/>
      <c r="FB126" s="38"/>
      <c r="FC126" s="38"/>
      <c r="FD126" s="38"/>
      <c r="FE126" s="38">
        <v>1</v>
      </c>
      <c r="FF126" s="38"/>
      <c r="FG126" s="38"/>
      <c r="FH126" s="38"/>
      <c r="FI126" s="38"/>
      <c r="FJ126" s="38"/>
      <c r="FK126" s="38"/>
      <c r="FL126" s="38"/>
      <c r="FM126" s="38"/>
      <c r="FN126" s="38"/>
      <c r="FO126" s="41">
        <v>1</v>
      </c>
      <c r="FP126" s="41">
        <v>1</v>
      </c>
      <c r="FQ126" s="41">
        <v>1</v>
      </c>
      <c r="FR126" s="41">
        <v>1</v>
      </c>
      <c r="FS126" s="41">
        <v>1</v>
      </c>
      <c r="FT126" s="41">
        <v>1</v>
      </c>
      <c r="FU126" s="41">
        <v>1</v>
      </c>
      <c r="FV126" s="41">
        <v>1</v>
      </c>
      <c r="FX126" s="41">
        <v>3</v>
      </c>
      <c r="FY126" s="41">
        <v>3</v>
      </c>
      <c r="FZ126" s="41">
        <v>2</v>
      </c>
      <c r="GA126" s="41">
        <v>60</v>
      </c>
      <c r="GB126" s="41">
        <v>3</v>
      </c>
      <c r="GC126" s="41">
        <v>3</v>
      </c>
      <c r="GH126" s="41">
        <v>1</v>
      </c>
      <c r="GI126" s="41">
        <v>3</v>
      </c>
      <c r="GJ126" s="41">
        <v>1</v>
      </c>
      <c r="GK126" s="41">
        <v>25000</v>
      </c>
      <c r="GL126" s="41">
        <v>2</v>
      </c>
      <c r="GM126" s="41">
        <v>2</v>
      </c>
      <c r="GN126" s="41">
        <v>2</v>
      </c>
      <c r="GO126" s="41">
        <v>1</v>
      </c>
      <c r="GR126" s="41">
        <v>1</v>
      </c>
      <c r="GU126" s="41">
        <v>1</v>
      </c>
      <c r="GV126" s="41">
        <v>1</v>
      </c>
      <c r="GX126" s="41">
        <v>1</v>
      </c>
      <c r="HA126" s="41">
        <v>1</v>
      </c>
      <c r="HB126" s="41">
        <v>1</v>
      </c>
      <c r="HI126" s="41">
        <v>1</v>
      </c>
      <c r="HM126" s="41">
        <v>1</v>
      </c>
      <c r="HT126" s="41">
        <v>2</v>
      </c>
      <c r="HU126" s="41">
        <v>2</v>
      </c>
      <c r="HV126" s="41" t="s">
        <v>749</v>
      </c>
      <c r="HW126" s="41">
        <v>1</v>
      </c>
      <c r="HX126" s="41">
        <v>1</v>
      </c>
      <c r="HZ126" s="41">
        <v>2</v>
      </c>
      <c r="IA126" s="41">
        <v>1</v>
      </c>
      <c r="IB126" s="45"/>
      <c r="IC126" s="41">
        <v>2</v>
      </c>
      <c r="ID126" s="45"/>
      <c r="IE126" s="41">
        <v>1</v>
      </c>
      <c r="IF126" s="41">
        <v>3</v>
      </c>
      <c r="IH126" s="41">
        <v>2</v>
      </c>
    </row>
    <row r="127" spans="1:242" s="41" customFormat="1" ht="28.8">
      <c r="A127" s="54">
        <v>121</v>
      </c>
      <c r="B127" s="38" t="s">
        <v>466</v>
      </c>
      <c r="C127" s="39"/>
      <c r="D127" s="41" t="s">
        <v>467</v>
      </c>
      <c r="E127" s="38" t="s">
        <v>696</v>
      </c>
      <c r="F127" s="38" t="s">
        <v>705</v>
      </c>
      <c r="G127" s="40"/>
      <c r="H127" s="40" t="s">
        <v>750</v>
      </c>
      <c r="I127" s="40" t="s">
        <v>751</v>
      </c>
      <c r="J127" s="41" t="s">
        <v>752</v>
      </c>
      <c r="K127" s="42">
        <v>27</v>
      </c>
      <c r="L127" s="41">
        <v>2</v>
      </c>
      <c r="M127" s="41">
        <v>4</v>
      </c>
      <c r="N127" s="41">
        <v>3</v>
      </c>
      <c r="O127" s="41">
        <v>2</v>
      </c>
      <c r="P127" s="41">
        <v>5</v>
      </c>
      <c r="Q127" s="41">
        <v>2</v>
      </c>
      <c r="R127" s="43">
        <v>3</v>
      </c>
      <c r="S127" s="41">
        <v>1</v>
      </c>
      <c r="U127" s="41">
        <v>2</v>
      </c>
      <c r="W127" s="41">
        <v>1</v>
      </c>
      <c r="X127" s="41">
        <v>1</v>
      </c>
      <c r="Y127" s="41">
        <v>1</v>
      </c>
      <c r="Z127" s="41">
        <v>1</v>
      </c>
      <c r="AA127" s="41">
        <v>1</v>
      </c>
      <c r="AB127" s="41">
        <v>1</v>
      </c>
      <c r="AC127" s="41">
        <v>1</v>
      </c>
      <c r="AD127" s="41">
        <v>1</v>
      </c>
      <c r="AE127" s="41">
        <v>1</v>
      </c>
      <c r="AF127" s="41">
        <v>1</v>
      </c>
      <c r="AG127" s="41">
        <v>2</v>
      </c>
      <c r="AI127" s="41">
        <v>1</v>
      </c>
      <c r="AJ127" s="41">
        <v>2</v>
      </c>
      <c r="AK127" s="41">
        <v>1</v>
      </c>
      <c r="AL127" s="41">
        <v>1</v>
      </c>
      <c r="AM127" s="41">
        <v>1</v>
      </c>
      <c r="AN127" s="41">
        <v>1</v>
      </c>
      <c r="AO127" s="41">
        <v>1</v>
      </c>
      <c r="AP127" s="41">
        <v>4</v>
      </c>
      <c r="AQ127" s="41">
        <v>3</v>
      </c>
      <c r="AR127" s="41">
        <v>1</v>
      </c>
      <c r="AS127" s="41">
        <f t="shared" si="42"/>
        <v>8.8249999999999993</v>
      </c>
      <c r="AU127" s="41">
        <v>1</v>
      </c>
      <c r="AV127" s="41">
        <v>1</v>
      </c>
      <c r="AW127" s="41">
        <v>0.5</v>
      </c>
      <c r="AX127" s="41">
        <v>0.8</v>
      </c>
      <c r="AY127" s="41">
        <v>1</v>
      </c>
      <c r="AZ127" s="41">
        <v>0.5</v>
      </c>
      <c r="BC127" s="41">
        <v>2.5000000000000001E-2</v>
      </c>
      <c r="BD127" s="41">
        <v>0.5</v>
      </c>
      <c r="BF127" s="41">
        <v>2</v>
      </c>
      <c r="BG127" s="41">
        <v>0.5</v>
      </c>
      <c r="BH127" s="41">
        <v>1</v>
      </c>
      <c r="BI127" s="44"/>
      <c r="BJ127" s="44">
        <f t="shared" si="43"/>
        <v>8.8249999999999993</v>
      </c>
      <c r="BK127" s="59">
        <f t="shared" si="44"/>
        <v>9</v>
      </c>
      <c r="BL127" s="58"/>
      <c r="BM127" s="38"/>
      <c r="BN127" s="38"/>
      <c r="BO127" s="38">
        <v>7</v>
      </c>
      <c r="BP127" s="38"/>
      <c r="BQ127" s="38"/>
      <c r="BR127" s="38"/>
      <c r="BS127" s="38">
        <v>2</v>
      </c>
      <c r="BT127" s="58">
        <f t="shared" si="45"/>
        <v>9</v>
      </c>
      <c r="BU127" s="41">
        <v>3</v>
      </c>
      <c r="BV127" s="41">
        <v>3</v>
      </c>
      <c r="BW127" s="41">
        <v>1</v>
      </c>
      <c r="BY127" s="38"/>
      <c r="BZ127" s="38"/>
      <c r="CA127" s="38"/>
      <c r="CB127" s="38"/>
      <c r="CC127" s="38"/>
      <c r="CD127" s="38"/>
      <c r="CE127" s="38">
        <v>1</v>
      </c>
      <c r="CF127" s="38">
        <v>1</v>
      </c>
      <c r="CG127" s="38"/>
      <c r="CH127" s="38"/>
      <c r="CI127" s="38"/>
      <c r="CJ127" s="38"/>
      <c r="CK127" s="38"/>
      <c r="CL127" s="38"/>
      <c r="CM127" s="38"/>
      <c r="CN127" s="38"/>
      <c r="CU127" s="41" t="s">
        <v>465</v>
      </c>
      <c r="CV127" s="60"/>
      <c r="DE127" s="38">
        <v>15</v>
      </c>
      <c r="DF127" s="38">
        <v>1</v>
      </c>
      <c r="DG127" s="38"/>
      <c r="DH127" s="38">
        <v>1</v>
      </c>
      <c r="DI127" s="38">
        <v>1</v>
      </c>
      <c r="DP127" s="41">
        <v>1</v>
      </c>
      <c r="DZ127" s="38">
        <v>1</v>
      </c>
      <c r="EA127" s="38"/>
      <c r="EB127" s="38">
        <v>5</v>
      </c>
      <c r="EI127" s="41">
        <v>1</v>
      </c>
      <c r="ES127" s="38"/>
      <c r="ET127" s="38"/>
      <c r="EU127" s="38"/>
      <c r="EY127" s="38"/>
      <c r="EZ127" s="38"/>
      <c r="FA127" s="38"/>
      <c r="FB127" s="38"/>
      <c r="FC127" s="38"/>
      <c r="FD127" s="38"/>
      <c r="FE127" s="38">
        <v>1</v>
      </c>
      <c r="FF127" s="38"/>
      <c r="FG127" s="38"/>
      <c r="FH127" s="38"/>
      <c r="FI127" s="38"/>
      <c r="FJ127" s="38"/>
      <c r="FK127" s="38"/>
      <c r="FL127" s="38"/>
      <c r="FM127" s="38"/>
      <c r="FN127" s="38"/>
      <c r="FO127" s="41">
        <v>1</v>
      </c>
      <c r="FP127" s="41">
        <v>1</v>
      </c>
      <c r="FQ127" s="41">
        <v>1</v>
      </c>
      <c r="FR127" s="41">
        <v>1</v>
      </c>
      <c r="FS127" s="41">
        <v>1</v>
      </c>
      <c r="FT127" s="41">
        <v>1</v>
      </c>
      <c r="FU127" s="41">
        <v>1</v>
      </c>
      <c r="FV127" s="41">
        <v>1</v>
      </c>
      <c r="FX127" s="41">
        <v>3</v>
      </c>
      <c r="FY127" s="41">
        <v>4</v>
      </c>
      <c r="FZ127" s="41">
        <v>2</v>
      </c>
      <c r="GA127" s="41">
        <v>60</v>
      </c>
      <c r="GB127" s="41">
        <v>3</v>
      </c>
      <c r="GC127" s="41">
        <v>3</v>
      </c>
      <c r="GH127" s="41">
        <v>1</v>
      </c>
      <c r="GI127" s="41">
        <v>3</v>
      </c>
      <c r="GJ127" s="41">
        <v>1</v>
      </c>
      <c r="GK127" s="41">
        <v>25000</v>
      </c>
      <c r="GL127" s="41">
        <v>2</v>
      </c>
      <c r="GM127" s="41">
        <v>1</v>
      </c>
      <c r="GN127" s="41">
        <v>2</v>
      </c>
      <c r="GO127" s="41">
        <v>1</v>
      </c>
      <c r="GR127" s="41">
        <v>1</v>
      </c>
      <c r="GU127" s="41">
        <v>1</v>
      </c>
      <c r="GW127" s="41">
        <v>1</v>
      </c>
      <c r="GX127" s="41">
        <v>1</v>
      </c>
      <c r="HA127" s="41">
        <v>1</v>
      </c>
      <c r="HE127" s="41">
        <v>1</v>
      </c>
      <c r="HI127" s="41">
        <v>1</v>
      </c>
      <c r="HM127" s="41">
        <v>1</v>
      </c>
      <c r="HT127" s="41">
        <v>2</v>
      </c>
      <c r="HU127" s="41">
        <v>4</v>
      </c>
      <c r="HV127" s="41" t="s">
        <v>502</v>
      </c>
      <c r="HW127" s="41">
        <v>1</v>
      </c>
      <c r="HX127" s="41">
        <v>1</v>
      </c>
      <c r="HZ127" s="41">
        <v>2</v>
      </c>
      <c r="IA127" s="41">
        <v>2</v>
      </c>
      <c r="IB127" s="45"/>
      <c r="IC127" s="41">
        <v>2</v>
      </c>
      <c r="ID127" s="45"/>
      <c r="IE127" s="41">
        <v>1</v>
      </c>
      <c r="IF127" s="41">
        <v>4</v>
      </c>
      <c r="IH127" s="41">
        <v>2</v>
      </c>
    </row>
    <row r="128" spans="1:242" s="41" customFormat="1" ht="28.8">
      <c r="A128" s="54">
        <v>122</v>
      </c>
      <c r="B128" s="38" t="s">
        <v>466</v>
      </c>
      <c r="C128" s="39"/>
      <c r="D128" s="41" t="s">
        <v>467</v>
      </c>
      <c r="E128" s="38" t="s">
        <v>696</v>
      </c>
      <c r="F128" s="38" t="s">
        <v>705</v>
      </c>
      <c r="G128" s="40"/>
      <c r="H128" s="40" t="s">
        <v>753</v>
      </c>
      <c r="I128" s="40" t="s">
        <v>754</v>
      </c>
      <c r="J128" s="41" t="s">
        <v>755</v>
      </c>
      <c r="K128" s="42">
        <v>48</v>
      </c>
      <c r="L128" s="41">
        <v>1</v>
      </c>
      <c r="M128" s="41">
        <v>4</v>
      </c>
      <c r="N128" s="41">
        <v>3</v>
      </c>
      <c r="O128" s="41">
        <v>2</v>
      </c>
      <c r="P128" s="41">
        <v>5</v>
      </c>
      <c r="Q128" s="41">
        <v>2</v>
      </c>
      <c r="R128" s="43">
        <v>3</v>
      </c>
      <c r="S128" s="41">
        <v>1</v>
      </c>
      <c r="U128" s="41">
        <v>2</v>
      </c>
      <c r="W128" s="41">
        <v>1</v>
      </c>
      <c r="X128" s="41">
        <v>1</v>
      </c>
      <c r="Y128" s="41">
        <v>1</v>
      </c>
      <c r="Z128" s="41">
        <v>1</v>
      </c>
      <c r="AA128" s="41">
        <v>1</v>
      </c>
      <c r="AB128" s="41">
        <v>1</v>
      </c>
      <c r="AC128" s="41">
        <v>1</v>
      </c>
      <c r="AD128" s="41">
        <v>1</v>
      </c>
      <c r="AE128" s="41">
        <v>1</v>
      </c>
      <c r="AF128" s="41">
        <v>1</v>
      </c>
      <c r="AG128" s="41">
        <v>1</v>
      </c>
      <c r="AH128" s="41">
        <v>1</v>
      </c>
      <c r="AI128" s="41">
        <v>1</v>
      </c>
      <c r="AJ128" s="41">
        <v>2</v>
      </c>
      <c r="AK128" s="41">
        <v>1</v>
      </c>
      <c r="AL128" s="41">
        <v>2</v>
      </c>
      <c r="AN128" s="41">
        <v>1</v>
      </c>
      <c r="AO128" s="41">
        <v>1</v>
      </c>
      <c r="AP128" s="41">
        <v>5</v>
      </c>
      <c r="AQ128" s="41">
        <v>2</v>
      </c>
      <c r="AR128" s="41">
        <v>1</v>
      </c>
      <c r="AS128" s="41">
        <f t="shared" si="42"/>
        <v>12.925000000000001</v>
      </c>
      <c r="AU128" s="41">
        <v>1.5</v>
      </c>
      <c r="AV128" s="41">
        <v>1</v>
      </c>
      <c r="AW128" s="41">
        <v>1</v>
      </c>
      <c r="AX128" s="41">
        <v>0.4</v>
      </c>
      <c r="AY128" s="41">
        <v>1</v>
      </c>
      <c r="AZ128" s="41">
        <v>0.5</v>
      </c>
      <c r="BC128" s="41">
        <v>2.5000000000000001E-2</v>
      </c>
      <c r="BD128" s="41">
        <v>1</v>
      </c>
      <c r="BF128" s="41">
        <v>4</v>
      </c>
      <c r="BG128" s="41">
        <v>1</v>
      </c>
      <c r="BH128" s="41">
        <v>1.5</v>
      </c>
      <c r="BI128" s="44"/>
      <c r="BJ128" s="44">
        <f t="shared" si="43"/>
        <v>12.925000000000001</v>
      </c>
      <c r="BK128" s="59">
        <f t="shared" si="44"/>
        <v>12</v>
      </c>
      <c r="BL128" s="58"/>
      <c r="BM128" s="38"/>
      <c r="BN128" s="38"/>
      <c r="BO128" s="38">
        <v>12</v>
      </c>
      <c r="BP128" s="38"/>
      <c r="BQ128" s="38"/>
      <c r="BR128" s="38"/>
      <c r="BS128" s="38"/>
      <c r="BT128" s="58">
        <f t="shared" si="45"/>
        <v>12</v>
      </c>
      <c r="BU128" s="41">
        <v>3</v>
      </c>
      <c r="BV128" s="41">
        <v>3</v>
      </c>
      <c r="BW128" s="41">
        <v>1</v>
      </c>
      <c r="BY128" s="38"/>
      <c r="BZ128" s="38"/>
      <c r="CA128" s="38"/>
      <c r="CB128" s="38"/>
      <c r="CC128" s="38"/>
      <c r="CD128" s="38"/>
      <c r="CE128" s="38">
        <v>1</v>
      </c>
      <c r="CF128" s="38">
        <v>1</v>
      </c>
      <c r="CG128" s="38"/>
      <c r="CH128" s="38"/>
      <c r="CI128" s="38"/>
      <c r="CJ128" s="38"/>
      <c r="CK128" s="38"/>
      <c r="CL128" s="38"/>
      <c r="CM128" s="38"/>
      <c r="CN128" s="38"/>
      <c r="CU128" s="41" t="s">
        <v>465</v>
      </c>
      <c r="CV128" s="60"/>
      <c r="DE128" s="38">
        <v>20</v>
      </c>
      <c r="DF128" s="38">
        <v>1</v>
      </c>
      <c r="DG128" s="38"/>
      <c r="DH128" s="38">
        <v>1</v>
      </c>
      <c r="DI128" s="38">
        <v>1</v>
      </c>
      <c r="DP128" s="41">
        <v>1</v>
      </c>
      <c r="DZ128" s="38">
        <v>1</v>
      </c>
      <c r="EA128" s="38"/>
      <c r="EB128" s="38">
        <v>5</v>
      </c>
      <c r="EI128" s="41">
        <v>1</v>
      </c>
      <c r="ES128" s="38"/>
      <c r="ET128" s="38"/>
      <c r="EU128" s="38"/>
      <c r="EY128" s="38"/>
      <c r="EZ128" s="38"/>
      <c r="FA128" s="38"/>
      <c r="FB128" s="38"/>
      <c r="FC128" s="38"/>
      <c r="FD128" s="38"/>
      <c r="FE128" s="38">
        <v>1</v>
      </c>
      <c r="FF128" s="38"/>
      <c r="FG128" s="38"/>
      <c r="FH128" s="38"/>
      <c r="FI128" s="38"/>
      <c r="FJ128" s="38"/>
      <c r="FK128" s="38"/>
      <c r="FL128" s="38"/>
      <c r="FM128" s="38"/>
      <c r="FN128" s="38"/>
      <c r="FO128" s="41">
        <v>1</v>
      </c>
      <c r="FP128" s="41">
        <v>1</v>
      </c>
      <c r="FQ128" s="41">
        <v>1</v>
      </c>
      <c r="FR128" s="41">
        <v>1</v>
      </c>
      <c r="FS128" s="41">
        <v>1</v>
      </c>
      <c r="FT128" s="41">
        <v>1</v>
      </c>
      <c r="FU128" s="41">
        <v>1</v>
      </c>
      <c r="FV128" s="41">
        <v>1</v>
      </c>
      <c r="FX128" s="41">
        <v>3</v>
      </c>
      <c r="FY128" s="41">
        <v>3</v>
      </c>
      <c r="FZ128" s="41">
        <v>2</v>
      </c>
      <c r="GA128" s="41">
        <v>60</v>
      </c>
      <c r="GB128" s="41">
        <v>3</v>
      </c>
      <c r="GC128" s="41">
        <v>3</v>
      </c>
      <c r="GH128" s="41">
        <v>1</v>
      </c>
      <c r="GI128" s="41">
        <v>3</v>
      </c>
      <c r="GJ128" s="41">
        <v>1</v>
      </c>
      <c r="GK128" s="41">
        <v>25000</v>
      </c>
      <c r="GL128" s="41">
        <v>2</v>
      </c>
      <c r="GM128" s="41">
        <v>1</v>
      </c>
      <c r="GN128" s="41">
        <v>2</v>
      </c>
      <c r="GO128" s="41">
        <v>1</v>
      </c>
      <c r="GR128" s="41">
        <v>1</v>
      </c>
      <c r="GU128" s="41">
        <v>1</v>
      </c>
      <c r="GV128" s="41">
        <v>1</v>
      </c>
      <c r="GX128" s="41">
        <v>1</v>
      </c>
      <c r="HA128" s="41">
        <v>1</v>
      </c>
      <c r="HH128" s="41">
        <v>1</v>
      </c>
      <c r="HI128" s="41">
        <v>1</v>
      </c>
      <c r="HM128" s="41">
        <v>1</v>
      </c>
      <c r="HT128" s="41">
        <v>2</v>
      </c>
      <c r="HU128" s="41">
        <v>2</v>
      </c>
      <c r="HV128" s="41" t="s">
        <v>502</v>
      </c>
      <c r="HW128" s="41">
        <v>1</v>
      </c>
      <c r="HX128" s="41">
        <v>1</v>
      </c>
      <c r="HZ128" s="41">
        <v>3</v>
      </c>
      <c r="IA128" s="41">
        <v>1</v>
      </c>
      <c r="IB128" s="45"/>
      <c r="IC128" s="41">
        <v>2</v>
      </c>
      <c r="ID128" s="45"/>
      <c r="IE128" s="41">
        <v>1</v>
      </c>
      <c r="IF128" s="41">
        <v>3</v>
      </c>
      <c r="IH128" s="41">
        <v>2</v>
      </c>
    </row>
    <row r="129" spans="1:242" s="41" customFormat="1" ht="28.8">
      <c r="A129" s="54">
        <v>123</v>
      </c>
      <c r="B129" s="38" t="s">
        <v>466</v>
      </c>
      <c r="C129" s="39"/>
      <c r="D129" s="41" t="s">
        <v>467</v>
      </c>
      <c r="E129" s="38" t="s">
        <v>696</v>
      </c>
      <c r="F129" s="38" t="s">
        <v>705</v>
      </c>
      <c r="G129" s="40"/>
      <c r="H129" s="40" t="s">
        <v>756</v>
      </c>
      <c r="I129" s="40" t="s">
        <v>757</v>
      </c>
      <c r="J129" s="41" t="s">
        <v>758</v>
      </c>
      <c r="K129" s="42">
        <v>38</v>
      </c>
      <c r="L129" s="41">
        <v>1</v>
      </c>
      <c r="M129" s="41">
        <v>4</v>
      </c>
      <c r="N129" s="41">
        <v>3</v>
      </c>
      <c r="O129" s="41">
        <v>2</v>
      </c>
      <c r="P129" s="41">
        <v>7</v>
      </c>
      <c r="Q129" s="41">
        <v>3</v>
      </c>
      <c r="R129" s="43">
        <v>4</v>
      </c>
      <c r="S129" s="41">
        <v>1</v>
      </c>
      <c r="U129" s="41">
        <v>2</v>
      </c>
      <c r="W129" s="41">
        <v>1</v>
      </c>
      <c r="X129" s="41">
        <v>1</v>
      </c>
      <c r="Y129" s="41">
        <v>1</v>
      </c>
      <c r="Z129" s="41">
        <v>1</v>
      </c>
      <c r="AA129" s="41">
        <v>1</v>
      </c>
      <c r="AB129" s="41">
        <v>1</v>
      </c>
      <c r="AC129" s="41">
        <v>1</v>
      </c>
      <c r="AD129" s="41">
        <v>1</v>
      </c>
      <c r="AE129" s="41">
        <v>1</v>
      </c>
      <c r="AF129" s="41">
        <v>1</v>
      </c>
      <c r="AG129" s="41">
        <v>1</v>
      </c>
      <c r="AH129" s="41">
        <v>1</v>
      </c>
      <c r="AI129" s="41">
        <v>1</v>
      </c>
      <c r="AJ129" s="41">
        <v>3</v>
      </c>
      <c r="AK129" s="41">
        <v>1</v>
      </c>
      <c r="AL129" s="41">
        <v>2</v>
      </c>
      <c r="AN129" s="41">
        <v>1</v>
      </c>
      <c r="AO129" s="41">
        <v>1</v>
      </c>
      <c r="AP129" s="41">
        <v>5</v>
      </c>
      <c r="AQ129" s="41">
        <v>3</v>
      </c>
      <c r="AR129" s="41">
        <v>1</v>
      </c>
      <c r="AS129" s="41">
        <f t="shared" si="42"/>
        <v>15.335000000000001</v>
      </c>
      <c r="AU129" s="41">
        <v>2</v>
      </c>
      <c r="AV129" s="41">
        <v>1</v>
      </c>
      <c r="AW129" s="41">
        <v>1</v>
      </c>
      <c r="AX129" s="41">
        <v>0.8</v>
      </c>
      <c r="AY129" s="41">
        <v>1</v>
      </c>
      <c r="AZ129" s="41">
        <v>1</v>
      </c>
      <c r="BC129" s="41">
        <v>3.5000000000000003E-2</v>
      </c>
      <c r="BD129" s="41">
        <v>1</v>
      </c>
      <c r="BF129" s="41">
        <v>5</v>
      </c>
      <c r="BG129" s="41">
        <v>1</v>
      </c>
      <c r="BH129" s="41">
        <v>1.5</v>
      </c>
      <c r="BI129" s="44"/>
      <c r="BJ129" s="44">
        <f t="shared" si="43"/>
        <v>15.335000000000001</v>
      </c>
      <c r="BK129" s="59">
        <f t="shared" si="44"/>
        <v>15</v>
      </c>
      <c r="BL129" s="58"/>
      <c r="BM129" s="38"/>
      <c r="BN129" s="38"/>
      <c r="BO129" s="38">
        <v>15</v>
      </c>
      <c r="BP129" s="38"/>
      <c r="BQ129" s="38"/>
      <c r="BR129" s="38"/>
      <c r="BS129" s="38"/>
      <c r="BT129" s="58">
        <f t="shared" si="45"/>
        <v>15</v>
      </c>
      <c r="BU129" s="41">
        <v>4</v>
      </c>
      <c r="BV129" s="41">
        <v>4</v>
      </c>
      <c r="BW129" s="41">
        <v>1</v>
      </c>
      <c r="BY129" s="38"/>
      <c r="BZ129" s="38"/>
      <c r="CA129" s="38"/>
      <c r="CB129" s="38"/>
      <c r="CC129" s="38"/>
      <c r="CD129" s="38"/>
      <c r="CE129" s="38">
        <v>1</v>
      </c>
      <c r="CF129" s="38">
        <v>1</v>
      </c>
      <c r="CG129" s="38"/>
      <c r="CH129" s="38"/>
      <c r="CI129" s="38"/>
      <c r="CJ129" s="38"/>
      <c r="CK129" s="38"/>
      <c r="CL129" s="38"/>
      <c r="CM129" s="38"/>
      <c r="CN129" s="38"/>
      <c r="CU129" s="41" t="s">
        <v>465</v>
      </c>
      <c r="CV129" s="60"/>
      <c r="DE129" s="38">
        <v>20</v>
      </c>
      <c r="DF129" s="38">
        <v>1</v>
      </c>
      <c r="DG129" s="38"/>
      <c r="DH129" s="38">
        <v>1</v>
      </c>
      <c r="DI129" s="38">
        <v>2</v>
      </c>
      <c r="DP129" s="41">
        <v>1</v>
      </c>
      <c r="DZ129" s="38">
        <v>1</v>
      </c>
      <c r="EA129" s="38"/>
      <c r="EB129" s="38">
        <v>5</v>
      </c>
      <c r="EI129" s="41">
        <v>1</v>
      </c>
      <c r="ES129" s="38"/>
      <c r="ET129" s="38"/>
      <c r="EU129" s="38"/>
      <c r="EY129" s="38"/>
      <c r="EZ129" s="38"/>
      <c r="FA129" s="38"/>
      <c r="FB129" s="38"/>
      <c r="FC129" s="38"/>
      <c r="FD129" s="38"/>
      <c r="FE129" s="38">
        <v>1</v>
      </c>
      <c r="FF129" s="38"/>
      <c r="FG129" s="38"/>
      <c r="FH129" s="38"/>
      <c r="FI129" s="38"/>
      <c r="FJ129" s="38"/>
      <c r="FK129" s="38"/>
      <c r="FL129" s="38"/>
      <c r="FM129" s="38"/>
      <c r="FN129" s="38"/>
      <c r="FO129" s="41">
        <v>1</v>
      </c>
      <c r="FP129" s="41">
        <v>1</v>
      </c>
      <c r="FQ129" s="41">
        <v>1</v>
      </c>
      <c r="FR129" s="41">
        <v>1</v>
      </c>
      <c r="FS129" s="41">
        <v>1</v>
      </c>
      <c r="FT129" s="41">
        <v>1</v>
      </c>
      <c r="FU129" s="41">
        <v>1</v>
      </c>
      <c r="FV129" s="41">
        <v>1</v>
      </c>
      <c r="FX129" s="41">
        <v>3</v>
      </c>
      <c r="FY129" s="41">
        <v>4</v>
      </c>
      <c r="FZ129" s="41">
        <v>2</v>
      </c>
      <c r="GA129" s="41">
        <v>60</v>
      </c>
      <c r="GB129" s="41">
        <v>3</v>
      </c>
      <c r="GC129" s="41">
        <v>3</v>
      </c>
      <c r="GH129" s="41">
        <v>1</v>
      </c>
      <c r="GI129" s="41">
        <v>3</v>
      </c>
      <c r="GJ129" s="41">
        <v>1</v>
      </c>
      <c r="GK129" s="41">
        <v>35000</v>
      </c>
      <c r="GL129" s="41">
        <v>2</v>
      </c>
      <c r="GM129" s="41">
        <v>2</v>
      </c>
      <c r="GN129" s="41">
        <v>2</v>
      </c>
      <c r="GO129" s="41">
        <v>1</v>
      </c>
      <c r="GR129" s="41">
        <v>1</v>
      </c>
      <c r="GU129" s="41">
        <v>1</v>
      </c>
      <c r="GV129" s="41">
        <v>1</v>
      </c>
      <c r="GW129" s="41">
        <v>1</v>
      </c>
      <c r="HA129" s="41">
        <v>1</v>
      </c>
      <c r="HE129" s="41">
        <v>1</v>
      </c>
      <c r="HF129" s="41">
        <v>1</v>
      </c>
      <c r="HI129" s="41">
        <v>1</v>
      </c>
      <c r="HT129" s="41">
        <v>2</v>
      </c>
      <c r="HU129" s="41">
        <v>4</v>
      </c>
      <c r="HV129" s="41" t="s">
        <v>502</v>
      </c>
      <c r="HW129" s="41">
        <v>1</v>
      </c>
      <c r="HX129" s="41">
        <v>1</v>
      </c>
      <c r="HZ129" s="41">
        <v>3</v>
      </c>
      <c r="IA129" s="41">
        <v>1</v>
      </c>
      <c r="IB129" s="45"/>
      <c r="IC129" s="41">
        <v>2</v>
      </c>
      <c r="ID129" s="45"/>
      <c r="IE129" s="41">
        <v>1</v>
      </c>
      <c r="IF129" s="41">
        <v>3</v>
      </c>
      <c r="IH129" s="41">
        <v>2</v>
      </c>
    </row>
    <row r="130" spans="1:242" s="41" customFormat="1" ht="28.8">
      <c r="A130" s="54">
        <v>124</v>
      </c>
      <c r="B130" s="38" t="s">
        <v>759</v>
      </c>
      <c r="C130" s="39"/>
      <c r="D130" s="41" t="s">
        <v>467</v>
      </c>
      <c r="E130" s="38" t="s">
        <v>696</v>
      </c>
      <c r="F130" s="38" t="s">
        <v>705</v>
      </c>
      <c r="G130" s="40"/>
      <c r="H130" s="40" t="s">
        <v>760</v>
      </c>
      <c r="I130" s="40" t="s">
        <v>761</v>
      </c>
      <c r="J130" s="41" t="s">
        <v>762</v>
      </c>
      <c r="K130" s="42">
        <v>64</v>
      </c>
      <c r="L130" s="41">
        <v>1</v>
      </c>
      <c r="M130" s="41">
        <v>3</v>
      </c>
      <c r="N130" s="41">
        <v>3</v>
      </c>
      <c r="O130" s="41">
        <v>1</v>
      </c>
      <c r="P130" s="41">
        <v>7</v>
      </c>
      <c r="Q130" s="41">
        <v>4</v>
      </c>
      <c r="R130" s="43">
        <v>3</v>
      </c>
      <c r="S130" s="41">
        <v>1</v>
      </c>
      <c r="U130" s="41">
        <v>2</v>
      </c>
      <c r="W130" s="41">
        <v>1</v>
      </c>
      <c r="X130" s="41">
        <v>1</v>
      </c>
      <c r="Y130" s="41">
        <v>1</v>
      </c>
      <c r="Z130" s="41">
        <v>1</v>
      </c>
      <c r="AA130" s="41">
        <v>1</v>
      </c>
      <c r="AB130" s="41">
        <v>2</v>
      </c>
      <c r="AC130" s="41">
        <v>1</v>
      </c>
      <c r="AD130" s="41">
        <v>1</v>
      </c>
      <c r="AE130" s="41">
        <v>1</v>
      </c>
      <c r="AF130" s="41">
        <v>1</v>
      </c>
      <c r="AG130" s="41">
        <v>1</v>
      </c>
      <c r="AH130" s="41">
        <v>1</v>
      </c>
      <c r="AI130" s="41">
        <v>1</v>
      </c>
      <c r="AJ130" s="41">
        <v>4</v>
      </c>
      <c r="AK130" s="41">
        <v>1</v>
      </c>
      <c r="AL130" s="41">
        <v>2</v>
      </c>
      <c r="AN130" s="41">
        <v>1</v>
      </c>
      <c r="AO130" s="41">
        <v>1</v>
      </c>
      <c r="AP130" s="41">
        <v>3</v>
      </c>
      <c r="AQ130" s="41">
        <v>3</v>
      </c>
      <c r="AR130" s="41">
        <v>1</v>
      </c>
      <c r="AS130" s="41">
        <f t="shared" si="42"/>
        <v>11.835000000000001</v>
      </c>
      <c r="AU130" s="41">
        <v>1.5</v>
      </c>
      <c r="AV130" s="41">
        <v>1</v>
      </c>
      <c r="AW130" s="41">
        <v>0.5</v>
      </c>
      <c r="AX130" s="41">
        <v>0.8</v>
      </c>
      <c r="AY130" s="41">
        <v>1</v>
      </c>
      <c r="AZ130" s="41">
        <v>1</v>
      </c>
      <c r="BC130" s="41">
        <v>3.5000000000000003E-2</v>
      </c>
      <c r="BD130" s="41">
        <v>1</v>
      </c>
      <c r="BF130" s="41">
        <v>3</v>
      </c>
      <c r="BG130" s="41">
        <v>1</v>
      </c>
      <c r="BH130" s="41">
        <v>1</v>
      </c>
      <c r="BI130" s="44"/>
      <c r="BJ130" s="44">
        <f t="shared" si="43"/>
        <v>11.835000000000001</v>
      </c>
      <c r="BK130" s="59">
        <f t="shared" si="44"/>
        <v>12</v>
      </c>
      <c r="BL130" s="58"/>
      <c r="BM130" s="38"/>
      <c r="BN130" s="38"/>
      <c r="BO130" s="38">
        <v>12</v>
      </c>
      <c r="BP130" s="38"/>
      <c r="BQ130" s="38"/>
      <c r="BR130" s="38"/>
      <c r="BS130" s="38"/>
      <c r="BT130" s="58">
        <f t="shared" si="45"/>
        <v>12</v>
      </c>
      <c r="BU130" s="41">
        <v>3</v>
      </c>
      <c r="BV130" s="41">
        <v>3</v>
      </c>
      <c r="BW130" s="41">
        <v>1</v>
      </c>
      <c r="BY130" s="38"/>
      <c r="BZ130" s="38"/>
      <c r="CA130" s="38"/>
      <c r="CB130" s="38"/>
      <c r="CC130" s="38"/>
      <c r="CD130" s="38"/>
      <c r="CE130" s="38">
        <v>1</v>
      </c>
      <c r="CF130" s="38">
        <v>1</v>
      </c>
      <c r="CG130" s="38"/>
      <c r="CH130" s="38"/>
      <c r="CI130" s="38"/>
      <c r="CJ130" s="38"/>
      <c r="CK130" s="38"/>
      <c r="CL130" s="38"/>
      <c r="CM130" s="38"/>
      <c r="CN130" s="38"/>
      <c r="CU130" s="41" t="s">
        <v>465</v>
      </c>
      <c r="CV130" s="60"/>
      <c r="DE130" s="38">
        <v>15</v>
      </c>
      <c r="DF130" s="38">
        <v>1</v>
      </c>
      <c r="DG130" s="38"/>
      <c r="DH130" s="38">
        <v>1</v>
      </c>
      <c r="DI130" s="38">
        <v>1</v>
      </c>
      <c r="DP130" s="41">
        <v>1</v>
      </c>
      <c r="DZ130" s="38">
        <v>1</v>
      </c>
      <c r="EA130" s="38"/>
      <c r="EB130" s="38">
        <v>5</v>
      </c>
      <c r="EI130" s="41">
        <v>1</v>
      </c>
      <c r="ES130" s="38"/>
      <c r="ET130" s="38"/>
      <c r="EU130" s="38"/>
      <c r="EY130" s="38"/>
      <c r="EZ130" s="38"/>
      <c r="FA130" s="38"/>
      <c r="FB130" s="38"/>
      <c r="FC130" s="38"/>
      <c r="FD130" s="38"/>
      <c r="FE130" s="38">
        <v>1</v>
      </c>
      <c r="FF130" s="38"/>
      <c r="FG130" s="38"/>
      <c r="FH130" s="38"/>
      <c r="FI130" s="38"/>
      <c r="FJ130" s="38"/>
      <c r="FK130" s="38"/>
      <c r="FL130" s="38"/>
      <c r="FM130" s="38"/>
      <c r="FN130" s="38"/>
      <c r="FO130" s="41">
        <v>1</v>
      </c>
      <c r="FP130" s="41">
        <v>1</v>
      </c>
      <c r="FQ130" s="41">
        <v>1</v>
      </c>
      <c r="FR130" s="41">
        <v>1</v>
      </c>
      <c r="FS130" s="41">
        <v>1</v>
      </c>
      <c r="FT130" s="41">
        <v>1</v>
      </c>
      <c r="FU130" s="41">
        <v>1</v>
      </c>
      <c r="FV130" s="41">
        <v>1</v>
      </c>
      <c r="FX130" s="41">
        <v>3</v>
      </c>
      <c r="FY130" s="41">
        <v>3</v>
      </c>
      <c r="FZ130" s="41">
        <v>2</v>
      </c>
      <c r="GA130" s="41">
        <v>60</v>
      </c>
      <c r="GB130" s="41">
        <v>3</v>
      </c>
      <c r="GC130" s="41">
        <v>3</v>
      </c>
      <c r="GH130" s="41">
        <v>1</v>
      </c>
      <c r="GI130" s="41">
        <v>3</v>
      </c>
      <c r="GJ130" s="41">
        <v>1</v>
      </c>
      <c r="GK130" s="41">
        <v>35000</v>
      </c>
      <c r="GL130" s="41">
        <v>2</v>
      </c>
      <c r="GM130" s="41">
        <v>1</v>
      </c>
      <c r="GN130" s="41">
        <v>2</v>
      </c>
      <c r="GO130" s="41">
        <v>1</v>
      </c>
      <c r="GR130" s="41">
        <v>1</v>
      </c>
      <c r="GU130" s="41">
        <v>1</v>
      </c>
      <c r="GV130" s="41">
        <v>1</v>
      </c>
      <c r="GX130" s="41">
        <v>1</v>
      </c>
      <c r="HA130" s="41">
        <v>1</v>
      </c>
      <c r="HB130" s="41">
        <v>1</v>
      </c>
      <c r="HI130" s="41">
        <v>1</v>
      </c>
      <c r="HL130" s="41">
        <v>1</v>
      </c>
      <c r="HT130" s="41">
        <v>2</v>
      </c>
      <c r="HU130" s="41">
        <v>4</v>
      </c>
      <c r="HV130" s="41" t="s">
        <v>502</v>
      </c>
      <c r="HW130" s="41">
        <v>1</v>
      </c>
      <c r="HX130" s="41">
        <v>1</v>
      </c>
      <c r="HZ130" s="41">
        <v>2</v>
      </c>
      <c r="IA130" s="41">
        <v>1</v>
      </c>
      <c r="IB130" s="45"/>
      <c r="IC130" s="41">
        <v>2</v>
      </c>
      <c r="ID130" s="45"/>
      <c r="IE130" s="41">
        <v>1</v>
      </c>
      <c r="IF130" s="41">
        <v>3</v>
      </c>
      <c r="IH130" s="41">
        <v>2</v>
      </c>
    </row>
    <row r="131" spans="1:242" s="41" customFormat="1" ht="28.8">
      <c r="A131" s="54">
        <v>125</v>
      </c>
      <c r="B131" s="38" t="s">
        <v>654</v>
      </c>
      <c r="C131" s="39"/>
      <c r="D131" s="41" t="s">
        <v>467</v>
      </c>
      <c r="E131" s="38" t="s">
        <v>696</v>
      </c>
      <c r="F131" s="38" t="s">
        <v>705</v>
      </c>
      <c r="G131" s="40"/>
      <c r="H131" s="40" t="s">
        <v>763</v>
      </c>
      <c r="I131" s="40" t="s">
        <v>764</v>
      </c>
      <c r="J131" s="41" t="s">
        <v>765</v>
      </c>
      <c r="K131" s="42">
        <v>53</v>
      </c>
      <c r="L131" s="41">
        <v>2</v>
      </c>
      <c r="M131" s="41">
        <v>4</v>
      </c>
      <c r="N131" s="41">
        <v>3</v>
      </c>
      <c r="O131" s="41">
        <v>2</v>
      </c>
      <c r="P131" s="41">
        <v>2</v>
      </c>
      <c r="Q131" s="41">
        <v>1</v>
      </c>
      <c r="R131" s="43">
        <v>1</v>
      </c>
      <c r="S131" s="41">
        <v>1</v>
      </c>
      <c r="U131" s="41">
        <v>1</v>
      </c>
      <c r="V131" s="41">
        <v>1</v>
      </c>
      <c r="W131" s="41">
        <v>1</v>
      </c>
      <c r="X131" s="41">
        <v>1</v>
      </c>
      <c r="Y131" s="41">
        <v>1</v>
      </c>
      <c r="Z131" s="41">
        <v>1</v>
      </c>
      <c r="AA131" s="41">
        <v>1</v>
      </c>
      <c r="AB131" s="41">
        <v>1</v>
      </c>
      <c r="AC131" s="41">
        <v>1</v>
      </c>
      <c r="AD131" s="41">
        <v>1</v>
      </c>
      <c r="AE131" s="41">
        <v>1</v>
      </c>
      <c r="AF131" s="41">
        <v>1</v>
      </c>
      <c r="AG131" s="41">
        <v>1</v>
      </c>
      <c r="AH131" s="41">
        <v>1</v>
      </c>
      <c r="AI131" s="41">
        <v>1</v>
      </c>
      <c r="AJ131" s="41">
        <v>2</v>
      </c>
      <c r="AK131" s="41">
        <v>1</v>
      </c>
      <c r="AL131" s="41">
        <v>2</v>
      </c>
      <c r="AN131" s="41">
        <v>1</v>
      </c>
      <c r="AO131" s="41">
        <v>1</v>
      </c>
      <c r="AP131" s="41">
        <v>5</v>
      </c>
      <c r="AQ131" s="41">
        <v>2</v>
      </c>
      <c r="AR131" s="41">
        <v>1</v>
      </c>
      <c r="AS131" s="41">
        <f t="shared" si="42"/>
        <v>8.7100000000000009</v>
      </c>
      <c r="AU131" s="41">
        <v>1</v>
      </c>
      <c r="AW131" s="41">
        <v>1</v>
      </c>
      <c r="AX131" s="41">
        <v>0.2</v>
      </c>
      <c r="AY131" s="41">
        <v>0.5</v>
      </c>
      <c r="AZ131" s="41">
        <v>0.5</v>
      </c>
      <c r="BC131" s="41">
        <v>0.01</v>
      </c>
      <c r="BD131" s="41">
        <v>1</v>
      </c>
      <c r="BF131" s="41">
        <v>3</v>
      </c>
      <c r="BG131" s="41">
        <v>0.5</v>
      </c>
      <c r="BH131" s="41">
        <v>1</v>
      </c>
      <c r="BI131" s="44"/>
      <c r="BJ131" s="44">
        <f t="shared" si="43"/>
        <v>8.7100000000000009</v>
      </c>
      <c r="BK131" s="59">
        <f t="shared" si="44"/>
        <v>8</v>
      </c>
      <c r="BL131" s="58"/>
      <c r="BM131" s="38"/>
      <c r="BN131" s="38"/>
      <c r="BO131" s="38">
        <v>8</v>
      </c>
      <c r="BP131" s="38"/>
      <c r="BQ131" s="38"/>
      <c r="BR131" s="38"/>
      <c r="BS131" s="38"/>
      <c r="BT131" s="58">
        <f t="shared" si="45"/>
        <v>8</v>
      </c>
      <c r="BU131" s="41">
        <v>4</v>
      </c>
      <c r="BV131" s="41">
        <v>4</v>
      </c>
      <c r="BW131" s="41">
        <v>1</v>
      </c>
      <c r="BY131" s="38"/>
      <c r="BZ131" s="38"/>
      <c r="CA131" s="38"/>
      <c r="CB131" s="38"/>
      <c r="CC131" s="38"/>
      <c r="CD131" s="38"/>
      <c r="CE131" s="38">
        <v>1</v>
      </c>
      <c r="CF131" s="38">
        <v>1</v>
      </c>
      <c r="CG131" s="38"/>
      <c r="CH131" s="38"/>
      <c r="CI131" s="38"/>
      <c r="CJ131" s="38"/>
      <c r="CK131" s="38"/>
      <c r="CL131" s="38"/>
      <c r="CM131" s="38"/>
      <c r="CN131" s="38"/>
      <c r="CU131" s="41" t="s">
        <v>465</v>
      </c>
      <c r="CV131" s="60"/>
      <c r="DE131" s="38">
        <v>10</v>
      </c>
      <c r="DF131" s="38">
        <v>1</v>
      </c>
      <c r="DG131" s="38"/>
      <c r="DH131" s="38">
        <v>1</v>
      </c>
      <c r="DI131" s="38">
        <v>1</v>
      </c>
      <c r="DP131" s="41">
        <v>1</v>
      </c>
      <c r="DZ131" s="38">
        <v>1</v>
      </c>
      <c r="EA131" s="38"/>
      <c r="EB131" s="38">
        <v>6</v>
      </c>
      <c r="EI131" s="41">
        <v>1</v>
      </c>
      <c r="ES131" s="38"/>
      <c r="ET131" s="38"/>
      <c r="EU131" s="38"/>
      <c r="EY131" s="38"/>
      <c r="EZ131" s="38"/>
      <c r="FA131" s="38"/>
      <c r="FB131" s="38"/>
      <c r="FC131" s="38"/>
      <c r="FD131" s="38"/>
      <c r="FE131" s="38">
        <v>1</v>
      </c>
      <c r="FF131" s="38"/>
      <c r="FG131" s="38"/>
      <c r="FH131" s="38"/>
      <c r="FI131" s="38"/>
      <c r="FJ131" s="38"/>
      <c r="FK131" s="38"/>
      <c r="FL131" s="38"/>
      <c r="FM131" s="38"/>
      <c r="FN131" s="38"/>
      <c r="FO131" s="41">
        <v>1</v>
      </c>
      <c r="FP131" s="41">
        <v>1</v>
      </c>
      <c r="FQ131" s="41">
        <v>1</v>
      </c>
      <c r="FR131" s="41">
        <v>1</v>
      </c>
      <c r="FS131" s="41">
        <v>1</v>
      </c>
      <c r="FT131" s="41">
        <v>1</v>
      </c>
      <c r="FU131" s="41">
        <v>1</v>
      </c>
      <c r="FV131" s="41">
        <v>1</v>
      </c>
      <c r="FX131" s="41">
        <v>3</v>
      </c>
      <c r="FY131" s="41">
        <v>4</v>
      </c>
      <c r="FZ131" s="41">
        <v>2</v>
      </c>
      <c r="GA131" s="41">
        <v>60</v>
      </c>
      <c r="GB131" s="41">
        <v>3</v>
      </c>
      <c r="GC131" s="41">
        <v>3</v>
      </c>
      <c r="GH131" s="41">
        <v>1</v>
      </c>
      <c r="GI131" s="41">
        <v>3</v>
      </c>
      <c r="GJ131" s="41">
        <v>1</v>
      </c>
      <c r="GK131" s="41">
        <v>10000</v>
      </c>
      <c r="GL131" s="41">
        <v>2</v>
      </c>
      <c r="GM131" s="41">
        <v>1</v>
      </c>
      <c r="GN131" s="41">
        <v>2</v>
      </c>
      <c r="GO131" s="41">
        <v>1</v>
      </c>
      <c r="GR131" s="41">
        <v>1</v>
      </c>
      <c r="GU131" s="41">
        <v>1</v>
      </c>
      <c r="GW131" s="41">
        <v>1</v>
      </c>
      <c r="GX131" s="41">
        <v>1</v>
      </c>
      <c r="HA131" s="41">
        <v>1</v>
      </c>
      <c r="HB131" s="41">
        <v>1</v>
      </c>
      <c r="HI131" s="41">
        <v>1</v>
      </c>
      <c r="HM131" s="41">
        <v>1</v>
      </c>
      <c r="HT131" s="41">
        <v>2</v>
      </c>
      <c r="HU131" s="41">
        <v>4</v>
      </c>
      <c r="HV131" s="41" t="s">
        <v>502</v>
      </c>
      <c r="HW131" s="41">
        <v>1</v>
      </c>
      <c r="HX131" s="41">
        <v>1</v>
      </c>
      <c r="HZ131" s="41">
        <v>2</v>
      </c>
      <c r="IA131" s="41">
        <v>1</v>
      </c>
      <c r="IB131" s="45"/>
      <c r="IC131" s="41">
        <v>2</v>
      </c>
      <c r="ID131" s="45"/>
      <c r="IE131" s="41">
        <v>1</v>
      </c>
      <c r="IF131" s="41">
        <v>3</v>
      </c>
      <c r="IH131" s="41">
        <v>2</v>
      </c>
    </row>
    <row r="132" spans="1:242" s="41" customFormat="1" ht="28.8">
      <c r="A132" s="54">
        <v>126</v>
      </c>
      <c r="B132" s="38" t="s">
        <v>766</v>
      </c>
      <c r="C132" s="39"/>
      <c r="D132" s="41" t="s">
        <v>467</v>
      </c>
      <c r="E132" s="38" t="s">
        <v>696</v>
      </c>
      <c r="F132" s="38" t="s">
        <v>767</v>
      </c>
      <c r="G132" s="40"/>
      <c r="H132" s="40" t="s">
        <v>768</v>
      </c>
      <c r="I132" s="40" t="s">
        <v>769</v>
      </c>
      <c r="J132" s="41" t="s">
        <v>770</v>
      </c>
      <c r="K132" s="42">
        <v>35</v>
      </c>
      <c r="L132" s="41">
        <v>2</v>
      </c>
      <c r="M132" s="41">
        <v>4</v>
      </c>
      <c r="N132" s="41">
        <v>2</v>
      </c>
      <c r="O132" s="41">
        <v>2</v>
      </c>
      <c r="P132" s="41">
        <v>4</v>
      </c>
      <c r="Q132" s="41">
        <v>2</v>
      </c>
      <c r="R132" s="43">
        <v>2</v>
      </c>
      <c r="S132" s="41">
        <v>1</v>
      </c>
      <c r="U132" s="41">
        <v>2</v>
      </c>
      <c r="W132" s="41">
        <v>1</v>
      </c>
      <c r="X132" s="41">
        <v>1</v>
      </c>
      <c r="Y132" s="41">
        <v>1</v>
      </c>
      <c r="Z132" s="41">
        <v>1</v>
      </c>
      <c r="AA132" s="41">
        <v>1</v>
      </c>
      <c r="AB132" s="41">
        <v>1</v>
      </c>
      <c r="AC132" s="41">
        <v>1</v>
      </c>
      <c r="AD132" s="41">
        <v>1</v>
      </c>
      <c r="AE132" s="41">
        <v>1</v>
      </c>
      <c r="AF132" s="41">
        <v>1</v>
      </c>
      <c r="AG132" s="41">
        <v>1</v>
      </c>
      <c r="AH132" s="41">
        <v>1</v>
      </c>
      <c r="AI132" s="41">
        <v>1</v>
      </c>
      <c r="AJ132" s="41">
        <v>1</v>
      </c>
      <c r="AK132" s="41">
        <v>1</v>
      </c>
      <c r="AL132" s="41">
        <v>2</v>
      </c>
      <c r="AN132" s="41">
        <v>1</v>
      </c>
      <c r="AO132" s="41">
        <v>1</v>
      </c>
      <c r="AP132" s="41">
        <v>3</v>
      </c>
      <c r="AQ132" s="41">
        <v>2</v>
      </c>
      <c r="AR132" s="41">
        <v>1</v>
      </c>
      <c r="AS132" s="41">
        <f t="shared" si="42"/>
        <v>7.42</v>
      </c>
      <c r="AU132" s="41">
        <v>1</v>
      </c>
      <c r="AV132" s="41">
        <v>0.5</v>
      </c>
      <c r="AW132" s="41">
        <v>1</v>
      </c>
      <c r="AX132" s="41">
        <v>0.4</v>
      </c>
      <c r="AY132" s="41">
        <v>0.5</v>
      </c>
      <c r="AZ132" s="41">
        <v>0.5</v>
      </c>
      <c r="BC132" s="41">
        <v>0.02</v>
      </c>
      <c r="BD132" s="41">
        <v>1</v>
      </c>
      <c r="BE132" s="41">
        <v>1</v>
      </c>
      <c r="BG132" s="41">
        <v>0.5</v>
      </c>
      <c r="BH132" s="41">
        <v>1</v>
      </c>
      <c r="BI132" s="44"/>
      <c r="BJ132" s="44">
        <f t="shared" si="43"/>
        <v>7.42</v>
      </c>
      <c r="BK132" s="59">
        <f t="shared" ref="BK132:BK141" si="46">SUM(BL132:BS132)</f>
        <v>7</v>
      </c>
      <c r="BL132" s="58">
        <v>3</v>
      </c>
      <c r="BM132" s="38"/>
      <c r="BN132" s="38"/>
      <c r="BO132" s="38"/>
      <c r="BP132" s="38"/>
      <c r="BQ132" s="38"/>
      <c r="BR132" s="38">
        <v>4</v>
      </c>
      <c r="BS132" s="38"/>
      <c r="BT132" s="58">
        <f t="shared" ref="BT132:BT141" si="47">SUM(BL132:BS132)</f>
        <v>7</v>
      </c>
      <c r="BU132" s="41">
        <v>2</v>
      </c>
      <c r="BV132" s="41">
        <v>2</v>
      </c>
      <c r="BW132" s="41">
        <v>1</v>
      </c>
      <c r="BY132" s="38"/>
      <c r="BZ132" s="38"/>
      <c r="CA132" s="38"/>
      <c r="CB132" s="38"/>
      <c r="CC132" s="38"/>
      <c r="CD132" s="38"/>
      <c r="CE132" s="38">
        <v>1</v>
      </c>
      <c r="CF132" s="38">
        <v>1</v>
      </c>
      <c r="CG132" s="38"/>
      <c r="CH132" s="38"/>
      <c r="CI132" s="38"/>
      <c r="CJ132" s="38"/>
      <c r="CK132" s="38"/>
      <c r="CL132" s="38"/>
      <c r="CM132" s="38"/>
      <c r="CN132" s="38"/>
      <c r="CU132" s="41" t="s">
        <v>465</v>
      </c>
      <c r="CV132" s="60"/>
      <c r="DE132" s="38">
        <v>10</v>
      </c>
      <c r="DF132" s="38">
        <v>1</v>
      </c>
      <c r="DG132" s="38"/>
      <c r="DH132" s="38">
        <v>1</v>
      </c>
      <c r="DI132" s="38">
        <v>1</v>
      </c>
      <c r="DP132" s="41">
        <v>1</v>
      </c>
      <c r="DZ132" s="38">
        <v>1</v>
      </c>
      <c r="EA132" s="38"/>
      <c r="EB132" s="38">
        <v>5</v>
      </c>
      <c r="EI132" s="41">
        <v>1</v>
      </c>
      <c r="ES132" s="38"/>
      <c r="ET132" s="38"/>
      <c r="EU132" s="38"/>
      <c r="EY132" s="38"/>
      <c r="EZ132" s="38"/>
      <c r="FA132" s="38"/>
      <c r="FB132" s="38"/>
      <c r="FC132" s="38"/>
      <c r="FD132" s="38"/>
      <c r="FE132" s="38">
        <v>1</v>
      </c>
      <c r="FF132" s="38"/>
      <c r="FG132" s="38"/>
      <c r="FH132" s="38"/>
      <c r="FI132" s="38"/>
      <c r="FJ132" s="38"/>
      <c r="FK132" s="38"/>
      <c r="FL132" s="38"/>
      <c r="FM132" s="38"/>
      <c r="FN132" s="38"/>
      <c r="FO132" s="41">
        <v>1</v>
      </c>
      <c r="FP132" s="41">
        <v>1</v>
      </c>
      <c r="FQ132" s="41">
        <v>1</v>
      </c>
      <c r="FR132" s="41">
        <v>1</v>
      </c>
      <c r="FS132" s="41">
        <v>1</v>
      </c>
      <c r="FT132" s="41">
        <v>1</v>
      </c>
      <c r="FU132" s="41">
        <v>1</v>
      </c>
      <c r="FV132" s="41">
        <v>1</v>
      </c>
      <c r="FX132" s="41">
        <v>3</v>
      </c>
      <c r="FY132" s="41">
        <v>5</v>
      </c>
      <c r="FZ132" s="41">
        <v>1</v>
      </c>
      <c r="GA132" s="41">
        <v>60</v>
      </c>
      <c r="GB132" s="41">
        <v>3</v>
      </c>
      <c r="GC132" s="41">
        <v>3</v>
      </c>
      <c r="GH132" s="41">
        <v>1</v>
      </c>
      <c r="GI132" s="41">
        <v>3</v>
      </c>
      <c r="GJ132" s="41">
        <v>1</v>
      </c>
      <c r="GK132" s="41">
        <v>25000</v>
      </c>
      <c r="GL132" s="41">
        <v>2</v>
      </c>
      <c r="GM132" s="41">
        <v>2</v>
      </c>
      <c r="GN132" s="41">
        <v>2</v>
      </c>
      <c r="GO132" s="41">
        <v>1</v>
      </c>
      <c r="GR132" s="41">
        <v>1</v>
      </c>
      <c r="GU132" s="41">
        <v>1</v>
      </c>
      <c r="GV132" s="41">
        <v>1</v>
      </c>
      <c r="GW132" s="41">
        <v>1</v>
      </c>
      <c r="HA132" s="41">
        <v>1</v>
      </c>
      <c r="HH132" s="41">
        <v>1</v>
      </c>
      <c r="HI132" s="41">
        <v>1</v>
      </c>
      <c r="HM132" s="41">
        <v>1</v>
      </c>
      <c r="HT132" s="41">
        <v>2</v>
      </c>
      <c r="HU132" s="41">
        <v>4</v>
      </c>
      <c r="HV132" s="41" t="s">
        <v>502</v>
      </c>
      <c r="HW132" s="41">
        <v>1</v>
      </c>
      <c r="HX132" s="41">
        <v>1</v>
      </c>
      <c r="HZ132" s="41">
        <v>2</v>
      </c>
      <c r="IA132" s="41">
        <v>1</v>
      </c>
      <c r="IB132" s="45"/>
      <c r="IC132" s="41">
        <v>2</v>
      </c>
      <c r="ID132" s="45"/>
      <c r="IE132" s="41">
        <v>1</v>
      </c>
      <c r="IF132" s="41">
        <v>3</v>
      </c>
      <c r="IH132" s="41">
        <v>2</v>
      </c>
    </row>
    <row r="133" spans="1:242" s="41" customFormat="1" ht="28.8">
      <c r="A133" s="54">
        <v>127</v>
      </c>
      <c r="B133" s="38" t="s">
        <v>766</v>
      </c>
      <c r="C133" s="39"/>
      <c r="D133" s="41" t="s">
        <v>467</v>
      </c>
      <c r="E133" s="38" t="s">
        <v>696</v>
      </c>
      <c r="F133" s="38" t="s">
        <v>767</v>
      </c>
      <c r="G133" s="40"/>
      <c r="H133" s="40" t="s">
        <v>771</v>
      </c>
      <c r="I133" s="40" t="s">
        <v>772</v>
      </c>
      <c r="J133" s="41" t="s">
        <v>773</v>
      </c>
      <c r="K133" s="42">
        <v>54</v>
      </c>
      <c r="L133" s="41">
        <v>1</v>
      </c>
      <c r="M133" s="41">
        <v>3</v>
      </c>
      <c r="N133" s="41">
        <v>2</v>
      </c>
      <c r="O133" s="41">
        <v>1</v>
      </c>
      <c r="P133" s="41">
        <v>4</v>
      </c>
      <c r="Q133" s="41">
        <v>2</v>
      </c>
      <c r="R133" s="43">
        <v>2</v>
      </c>
      <c r="S133" s="41">
        <v>1</v>
      </c>
      <c r="U133" s="41">
        <v>2</v>
      </c>
      <c r="W133" s="41">
        <v>1</v>
      </c>
      <c r="X133" s="41">
        <v>1</v>
      </c>
      <c r="Y133" s="41">
        <v>1</v>
      </c>
      <c r="Z133" s="41">
        <v>1</v>
      </c>
      <c r="AA133" s="41">
        <v>2</v>
      </c>
      <c r="AC133" s="41">
        <v>1</v>
      </c>
      <c r="AD133" s="41">
        <v>1</v>
      </c>
      <c r="AE133" s="41">
        <v>1</v>
      </c>
      <c r="AF133" s="41">
        <v>1</v>
      </c>
      <c r="AG133" s="41">
        <v>2</v>
      </c>
      <c r="AI133" s="41">
        <v>1</v>
      </c>
      <c r="AJ133" s="41">
        <v>1</v>
      </c>
      <c r="AK133" s="41">
        <v>1</v>
      </c>
      <c r="AL133" s="41">
        <v>2</v>
      </c>
      <c r="AN133" s="41">
        <v>1</v>
      </c>
      <c r="AO133" s="41">
        <v>1</v>
      </c>
      <c r="AP133" s="41">
        <v>3</v>
      </c>
      <c r="AQ133" s="41">
        <v>3</v>
      </c>
      <c r="AR133" s="41">
        <v>1</v>
      </c>
      <c r="AS133" s="41">
        <f t="shared" ref="AS133:AS141" si="48">SUM(AT133:BI133)</f>
        <v>7.42</v>
      </c>
      <c r="AU133" s="41">
        <v>1.5</v>
      </c>
      <c r="AW133" s="41">
        <v>1</v>
      </c>
      <c r="AX133" s="41">
        <v>0.4</v>
      </c>
      <c r="AY133" s="41">
        <v>0.5</v>
      </c>
      <c r="AZ133" s="41">
        <v>0.5</v>
      </c>
      <c r="BC133" s="41">
        <v>0.02</v>
      </c>
      <c r="BD133" s="41">
        <v>1</v>
      </c>
      <c r="BE133" s="41">
        <v>1</v>
      </c>
      <c r="BG133" s="41">
        <v>0.5</v>
      </c>
      <c r="BH133" s="41">
        <v>1</v>
      </c>
      <c r="BI133" s="44"/>
      <c r="BJ133" s="44">
        <f t="shared" ref="BJ133:BJ141" si="49">SUM(AT133:BI133)</f>
        <v>7.42</v>
      </c>
      <c r="BK133" s="59">
        <f t="shared" si="46"/>
        <v>7</v>
      </c>
      <c r="BL133" s="58">
        <v>4</v>
      </c>
      <c r="BM133" s="38"/>
      <c r="BN133" s="38"/>
      <c r="BO133" s="38"/>
      <c r="BP133" s="38"/>
      <c r="BQ133" s="38"/>
      <c r="BR133" s="38">
        <v>3</v>
      </c>
      <c r="BS133" s="38"/>
      <c r="BT133" s="58">
        <f t="shared" si="47"/>
        <v>7</v>
      </c>
      <c r="BU133" s="41">
        <v>2</v>
      </c>
      <c r="BV133" s="41">
        <v>2</v>
      </c>
      <c r="BW133" s="41">
        <v>1</v>
      </c>
      <c r="BY133" s="38"/>
      <c r="BZ133" s="38"/>
      <c r="CA133" s="38"/>
      <c r="CB133" s="38"/>
      <c r="CC133" s="38"/>
      <c r="CD133" s="38"/>
      <c r="CE133" s="38">
        <v>1</v>
      </c>
      <c r="CF133" s="38">
        <v>1</v>
      </c>
      <c r="CG133" s="38"/>
      <c r="CH133" s="38"/>
      <c r="CI133" s="38"/>
      <c r="CJ133" s="38"/>
      <c r="CK133" s="38"/>
      <c r="CL133" s="38"/>
      <c r="CM133" s="38"/>
      <c r="CN133" s="38"/>
      <c r="CU133" s="41" t="s">
        <v>465</v>
      </c>
      <c r="CV133" s="60"/>
      <c r="DE133" s="38">
        <v>15</v>
      </c>
      <c r="DF133" s="38">
        <v>1</v>
      </c>
      <c r="DG133" s="38"/>
      <c r="DH133" s="38">
        <v>1</v>
      </c>
      <c r="DI133" s="38">
        <v>1</v>
      </c>
      <c r="DP133" s="41">
        <v>1</v>
      </c>
      <c r="DZ133" s="38">
        <v>1</v>
      </c>
      <c r="EA133" s="38"/>
      <c r="EB133" s="38">
        <v>5</v>
      </c>
      <c r="EI133" s="41">
        <v>1</v>
      </c>
      <c r="ES133" s="38"/>
      <c r="ET133" s="38"/>
      <c r="EU133" s="38"/>
      <c r="EY133" s="38"/>
      <c r="EZ133" s="38"/>
      <c r="FA133" s="38"/>
      <c r="FB133" s="38"/>
      <c r="FC133" s="38"/>
      <c r="FD133" s="38"/>
      <c r="FE133" s="38">
        <v>1</v>
      </c>
      <c r="FF133" s="38"/>
      <c r="FG133" s="38"/>
      <c r="FH133" s="38"/>
      <c r="FI133" s="38"/>
      <c r="FJ133" s="38"/>
      <c r="FK133" s="38"/>
      <c r="FL133" s="38"/>
      <c r="FM133" s="38"/>
      <c r="FN133" s="38"/>
      <c r="FO133" s="41">
        <v>1</v>
      </c>
      <c r="FP133" s="41">
        <v>1</v>
      </c>
      <c r="FQ133" s="41">
        <v>1</v>
      </c>
      <c r="FR133" s="41">
        <v>1</v>
      </c>
      <c r="FS133" s="41">
        <v>1</v>
      </c>
      <c r="FT133" s="41">
        <v>1</v>
      </c>
      <c r="FU133" s="41">
        <v>1</v>
      </c>
      <c r="FV133" s="41">
        <v>1</v>
      </c>
      <c r="FX133" s="41">
        <v>3</v>
      </c>
      <c r="FY133" s="41">
        <v>5</v>
      </c>
      <c r="FZ133" s="41">
        <v>1</v>
      </c>
      <c r="GA133" s="41">
        <v>60</v>
      </c>
      <c r="GB133" s="41">
        <v>3</v>
      </c>
      <c r="GC133" s="41">
        <v>3</v>
      </c>
      <c r="GH133" s="41">
        <v>1</v>
      </c>
      <c r="GI133" s="41">
        <v>3</v>
      </c>
      <c r="GJ133" s="41">
        <v>1</v>
      </c>
      <c r="GK133" s="41">
        <v>25000</v>
      </c>
      <c r="GL133" s="41">
        <v>2</v>
      </c>
      <c r="GM133" s="41">
        <v>2</v>
      </c>
      <c r="GN133" s="41">
        <v>2</v>
      </c>
      <c r="GO133" s="41">
        <v>1</v>
      </c>
      <c r="GR133" s="41">
        <v>1</v>
      </c>
      <c r="GU133" s="41">
        <v>1</v>
      </c>
      <c r="GV133" s="41">
        <v>1</v>
      </c>
      <c r="GX133" s="41">
        <v>1</v>
      </c>
      <c r="HA133" s="41">
        <v>1</v>
      </c>
      <c r="HC133" s="41">
        <v>1</v>
      </c>
      <c r="HI133" s="41">
        <v>1</v>
      </c>
      <c r="HM133" s="41">
        <v>1</v>
      </c>
      <c r="HT133" s="41">
        <v>2</v>
      </c>
      <c r="HU133" s="41">
        <v>4</v>
      </c>
      <c r="HV133" s="41" t="s">
        <v>502</v>
      </c>
      <c r="HW133" s="41">
        <v>1</v>
      </c>
      <c r="HX133" s="41">
        <v>1</v>
      </c>
      <c r="HZ133" s="41">
        <v>3</v>
      </c>
      <c r="IA133" s="41">
        <v>1</v>
      </c>
      <c r="IB133" s="45"/>
      <c r="IC133" s="41">
        <v>2</v>
      </c>
      <c r="ID133" s="45"/>
      <c r="IE133" s="41">
        <v>1</v>
      </c>
      <c r="IF133" s="41">
        <v>2</v>
      </c>
      <c r="IH133" s="41">
        <v>2</v>
      </c>
    </row>
    <row r="134" spans="1:242" s="41" customFormat="1" ht="28.8">
      <c r="A134" s="54">
        <v>128</v>
      </c>
      <c r="B134" s="38" t="s">
        <v>766</v>
      </c>
      <c r="C134" s="39"/>
      <c r="D134" s="41" t="s">
        <v>467</v>
      </c>
      <c r="E134" s="38" t="s">
        <v>696</v>
      </c>
      <c r="F134" s="38" t="s">
        <v>767</v>
      </c>
      <c r="G134" s="40"/>
      <c r="H134" s="40" t="s">
        <v>774</v>
      </c>
      <c r="I134" s="40" t="s">
        <v>775</v>
      </c>
      <c r="J134" s="41" t="s">
        <v>776</v>
      </c>
      <c r="K134" s="42">
        <v>50</v>
      </c>
      <c r="L134" s="41">
        <v>1</v>
      </c>
      <c r="M134" s="41">
        <v>4</v>
      </c>
      <c r="N134" s="41">
        <v>2</v>
      </c>
      <c r="O134" s="41">
        <v>1</v>
      </c>
      <c r="P134" s="41">
        <v>5</v>
      </c>
      <c r="Q134" s="41">
        <v>2</v>
      </c>
      <c r="R134" s="43">
        <v>3</v>
      </c>
      <c r="S134" s="41">
        <v>1</v>
      </c>
      <c r="U134" s="41">
        <v>2</v>
      </c>
      <c r="W134" s="41">
        <v>1</v>
      </c>
      <c r="X134" s="41">
        <v>1</v>
      </c>
      <c r="Y134" s="41">
        <v>1</v>
      </c>
      <c r="Z134" s="41">
        <v>1</v>
      </c>
      <c r="AA134" s="41">
        <v>1</v>
      </c>
      <c r="AB134" s="41">
        <v>1</v>
      </c>
      <c r="AC134" s="41">
        <v>1</v>
      </c>
      <c r="AD134" s="41">
        <v>1</v>
      </c>
      <c r="AE134" s="41">
        <v>1</v>
      </c>
      <c r="AF134" s="41">
        <v>1</v>
      </c>
      <c r="AG134" s="41">
        <v>1</v>
      </c>
      <c r="AH134" s="41">
        <v>1</v>
      </c>
      <c r="AI134" s="41">
        <v>1</v>
      </c>
      <c r="AJ134" s="41">
        <v>3</v>
      </c>
      <c r="AK134" s="41">
        <v>2</v>
      </c>
      <c r="AL134" s="41">
        <v>2</v>
      </c>
      <c r="AN134" s="41">
        <v>1</v>
      </c>
      <c r="AO134" s="41">
        <v>1</v>
      </c>
      <c r="AP134" s="41">
        <v>4</v>
      </c>
      <c r="AQ134" s="41">
        <v>2</v>
      </c>
      <c r="AR134" s="41">
        <v>1</v>
      </c>
      <c r="AS134" s="41">
        <f t="shared" si="48"/>
        <v>7.2249999999999996</v>
      </c>
      <c r="AU134" s="41">
        <v>1</v>
      </c>
      <c r="AW134" s="41">
        <v>1</v>
      </c>
      <c r="AX134" s="41">
        <v>0.5</v>
      </c>
      <c r="AY134" s="41">
        <v>0.7</v>
      </c>
      <c r="AZ134" s="41">
        <v>0.5</v>
      </c>
      <c r="BC134" s="41">
        <v>2.5000000000000001E-2</v>
      </c>
      <c r="BD134" s="41">
        <v>1</v>
      </c>
      <c r="BE134" s="41">
        <v>1</v>
      </c>
      <c r="BG134" s="41">
        <v>0.5</v>
      </c>
      <c r="BH134" s="41">
        <v>1</v>
      </c>
      <c r="BI134" s="44"/>
      <c r="BJ134" s="44">
        <f t="shared" si="49"/>
        <v>7.2249999999999996</v>
      </c>
      <c r="BK134" s="59">
        <f t="shared" si="46"/>
        <v>8</v>
      </c>
      <c r="BL134" s="58">
        <v>3</v>
      </c>
      <c r="BM134" s="38"/>
      <c r="BN134" s="38"/>
      <c r="BO134" s="38"/>
      <c r="BP134" s="38"/>
      <c r="BQ134" s="38"/>
      <c r="BR134" s="38">
        <v>5</v>
      </c>
      <c r="BS134" s="38"/>
      <c r="BT134" s="58">
        <f t="shared" si="47"/>
        <v>8</v>
      </c>
      <c r="BU134" s="41">
        <v>2</v>
      </c>
      <c r="BV134" s="41">
        <v>2</v>
      </c>
      <c r="BW134" s="41">
        <v>1</v>
      </c>
      <c r="BY134" s="38"/>
      <c r="BZ134" s="38"/>
      <c r="CA134" s="38"/>
      <c r="CB134" s="38"/>
      <c r="CC134" s="38"/>
      <c r="CD134" s="38"/>
      <c r="CE134" s="38">
        <v>1</v>
      </c>
      <c r="CF134" s="38">
        <v>1</v>
      </c>
      <c r="CG134" s="38"/>
      <c r="CH134" s="38"/>
      <c r="CI134" s="38"/>
      <c r="CJ134" s="38"/>
      <c r="CK134" s="38"/>
      <c r="CL134" s="38"/>
      <c r="CM134" s="38"/>
      <c r="CN134" s="38"/>
      <c r="CU134" s="41" t="s">
        <v>465</v>
      </c>
      <c r="CV134" s="60"/>
      <c r="DE134" s="38">
        <v>15</v>
      </c>
      <c r="DF134" s="38">
        <v>1</v>
      </c>
      <c r="DG134" s="38"/>
      <c r="DH134" s="38">
        <v>1</v>
      </c>
      <c r="DI134" s="38">
        <v>1</v>
      </c>
      <c r="DP134" s="41">
        <v>1</v>
      </c>
      <c r="DZ134" s="38">
        <v>1</v>
      </c>
      <c r="EA134" s="38"/>
      <c r="EB134" s="38">
        <v>6</v>
      </c>
      <c r="EI134" s="41">
        <v>1</v>
      </c>
      <c r="ES134" s="38"/>
      <c r="ET134" s="38"/>
      <c r="EU134" s="38"/>
      <c r="EY134" s="38"/>
      <c r="EZ134" s="38"/>
      <c r="FA134" s="38"/>
      <c r="FB134" s="38"/>
      <c r="FC134" s="38"/>
      <c r="FD134" s="38"/>
      <c r="FE134" s="38">
        <v>1</v>
      </c>
      <c r="FF134" s="38"/>
      <c r="FG134" s="38"/>
      <c r="FH134" s="38"/>
      <c r="FI134" s="38"/>
      <c r="FJ134" s="38"/>
      <c r="FK134" s="38"/>
      <c r="FL134" s="38"/>
      <c r="FM134" s="38"/>
      <c r="FN134" s="38"/>
      <c r="FO134" s="41">
        <v>1</v>
      </c>
      <c r="FP134" s="41">
        <v>1</v>
      </c>
      <c r="FQ134" s="41">
        <v>1</v>
      </c>
      <c r="FR134" s="41">
        <v>1</v>
      </c>
      <c r="FS134" s="41">
        <v>1</v>
      </c>
      <c r="FT134" s="41">
        <v>1</v>
      </c>
      <c r="FU134" s="41">
        <v>1</v>
      </c>
      <c r="FV134" s="41">
        <v>1</v>
      </c>
      <c r="FX134" s="41">
        <v>3</v>
      </c>
      <c r="FY134" s="41">
        <v>5</v>
      </c>
      <c r="FZ134" s="41">
        <v>1</v>
      </c>
      <c r="GA134" s="41">
        <v>60</v>
      </c>
      <c r="GB134" s="41">
        <v>3</v>
      </c>
      <c r="GC134" s="41">
        <v>3</v>
      </c>
      <c r="GH134" s="41">
        <v>1</v>
      </c>
      <c r="GI134" s="41">
        <v>3</v>
      </c>
      <c r="GJ134" s="41">
        <v>1</v>
      </c>
      <c r="GK134" s="41">
        <v>25000</v>
      </c>
      <c r="GL134" s="41">
        <v>2</v>
      </c>
      <c r="GM134" s="41">
        <v>1</v>
      </c>
      <c r="GN134" s="41">
        <v>2</v>
      </c>
      <c r="GO134" s="41">
        <v>1</v>
      </c>
      <c r="GR134" s="41">
        <v>1</v>
      </c>
      <c r="GU134" s="41">
        <v>1</v>
      </c>
      <c r="GV134" s="41">
        <v>1</v>
      </c>
      <c r="GX134" s="41">
        <v>1</v>
      </c>
      <c r="HB134" s="41">
        <v>1</v>
      </c>
      <c r="HF134" s="41">
        <v>1</v>
      </c>
      <c r="HI134" s="41">
        <v>1</v>
      </c>
      <c r="HM134" s="41">
        <v>1</v>
      </c>
      <c r="HT134" s="41">
        <v>2</v>
      </c>
      <c r="HU134" s="41">
        <v>2</v>
      </c>
      <c r="HV134" s="41">
        <v>8</v>
      </c>
      <c r="HW134" s="41">
        <v>1</v>
      </c>
      <c r="HX134" s="41">
        <v>1</v>
      </c>
      <c r="HZ134" s="41">
        <v>2</v>
      </c>
      <c r="IA134" s="41">
        <v>1</v>
      </c>
      <c r="IB134" s="45"/>
      <c r="IC134" s="41">
        <v>2</v>
      </c>
      <c r="ID134" s="45"/>
      <c r="IE134" s="41">
        <v>1</v>
      </c>
      <c r="IF134" s="41">
        <v>2</v>
      </c>
      <c r="IH134" s="41">
        <v>2</v>
      </c>
    </row>
    <row r="135" spans="1:242" s="41" customFormat="1" ht="28.8">
      <c r="A135" s="54">
        <v>129</v>
      </c>
      <c r="B135" s="38" t="s">
        <v>604</v>
      </c>
      <c r="C135" s="39"/>
      <c r="D135" s="41" t="s">
        <v>467</v>
      </c>
      <c r="E135" s="38" t="s">
        <v>696</v>
      </c>
      <c r="F135" s="38" t="s">
        <v>767</v>
      </c>
      <c r="G135" s="40"/>
      <c r="H135" s="40" t="s">
        <v>777</v>
      </c>
      <c r="I135" s="40" t="s">
        <v>778</v>
      </c>
      <c r="J135" s="41" t="s">
        <v>758</v>
      </c>
      <c r="K135" s="42">
        <v>47</v>
      </c>
      <c r="L135" s="41">
        <v>1</v>
      </c>
      <c r="M135" s="41">
        <v>4</v>
      </c>
      <c r="N135" s="41">
        <v>3</v>
      </c>
      <c r="O135" s="41">
        <v>1</v>
      </c>
      <c r="P135" s="41">
        <v>6</v>
      </c>
      <c r="Q135" s="41">
        <v>4</v>
      </c>
      <c r="R135" s="43">
        <v>2</v>
      </c>
      <c r="S135" s="41">
        <v>1</v>
      </c>
      <c r="U135" s="41">
        <v>2</v>
      </c>
      <c r="W135" s="41">
        <v>1</v>
      </c>
      <c r="X135" s="41">
        <v>1</v>
      </c>
      <c r="Y135" s="41">
        <v>1</v>
      </c>
      <c r="Z135" s="41">
        <v>1</v>
      </c>
      <c r="AA135" s="41">
        <v>1</v>
      </c>
      <c r="AB135" s="41">
        <v>1</v>
      </c>
      <c r="AC135" s="41">
        <v>1</v>
      </c>
      <c r="AD135" s="41">
        <v>1</v>
      </c>
      <c r="AE135" s="41">
        <v>1</v>
      </c>
      <c r="AF135" s="41">
        <v>1</v>
      </c>
      <c r="AG135" s="41">
        <v>1</v>
      </c>
      <c r="AH135" s="41">
        <v>1</v>
      </c>
      <c r="AI135" s="41">
        <v>1</v>
      </c>
      <c r="AJ135" s="41">
        <v>2</v>
      </c>
      <c r="AK135" s="41">
        <v>1</v>
      </c>
      <c r="AL135" s="41">
        <v>1</v>
      </c>
      <c r="AM135" s="41">
        <v>1</v>
      </c>
      <c r="AN135" s="41">
        <v>1</v>
      </c>
      <c r="AO135" s="41">
        <v>1</v>
      </c>
      <c r="AP135" s="41">
        <v>5</v>
      </c>
      <c r="AQ135" s="41">
        <v>1</v>
      </c>
      <c r="AR135" s="41">
        <v>1</v>
      </c>
      <c r="AS135" s="41">
        <f t="shared" si="48"/>
        <v>10.93</v>
      </c>
      <c r="AU135" s="41">
        <v>2</v>
      </c>
      <c r="AV135" s="41">
        <v>1</v>
      </c>
      <c r="AW135" s="41">
        <v>0.5</v>
      </c>
      <c r="AX135" s="41">
        <v>0.4</v>
      </c>
      <c r="AY135" s="41">
        <v>0.5</v>
      </c>
      <c r="AZ135" s="41">
        <v>0.5</v>
      </c>
      <c r="BC135" s="41">
        <v>0.03</v>
      </c>
      <c r="BD135" s="41">
        <v>1</v>
      </c>
      <c r="BF135" s="41">
        <v>3</v>
      </c>
      <c r="BG135" s="41">
        <v>1</v>
      </c>
      <c r="BH135" s="41">
        <v>1</v>
      </c>
      <c r="BI135" s="44"/>
      <c r="BJ135" s="44">
        <f t="shared" si="49"/>
        <v>10.93</v>
      </c>
      <c r="BK135" s="59">
        <f t="shared" si="46"/>
        <v>12</v>
      </c>
      <c r="BL135" s="58"/>
      <c r="BM135" s="38"/>
      <c r="BN135" s="38"/>
      <c r="BO135" s="38">
        <v>12</v>
      </c>
      <c r="BP135" s="38"/>
      <c r="BQ135" s="38"/>
      <c r="BR135" s="38"/>
      <c r="BS135" s="38"/>
      <c r="BT135" s="58">
        <f t="shared" si="47"/>
        <v>12</v>
      </c>
      <c r="BU135" s="41">
        <v>3</v>
      </c>
      <c r="BV135" s="41">
        <v>3</v>
      </c>
      <c r="BW135" s="41">
        <v>1</v>
      </c>
      <c r="BY135" s="38"/>
      <c r="BZ135" s="38"/>
      <c r="CA135" s="38"/>
      <c r="CB135" s="38"/>
      <c r="CC135" s="38"/>
      <c r="CD135" s="38"/>
      <c r="CE135" s="38">
        <v>1</v>
      </c>
      <c r="CF135" s="38">
        <v>1</v>
      </c>
      <c r="CG135" s="38"/>
      <c r="CH135" s="38"/>
      <c r="CI135" s="38"/>
      <c r="CJ135" s="38"/>
      <c r="CK135" s="38"/>
      <c r="CL135" s="38"/>
      <c r="CM135" s="38"/>
      <c r="CN135" s="38"/>
      <c r="CU135" s="41" t="s">
        <v>465</v>
      </c>
      <c r="CV135" s="60"/>
      <c r="DE135" s="38">
        <v>20</v>
      </c>
      <c r="DF135" s="38">
        <v>1</v>
      </c>
      <c r="DG135" s="38"/>
      <c r="DH135" s="38">
        <v>1</v>
      </c>
      <c r="DI135" s="38">
        <v>1</v>
      </c>
      <c r="DP135" s="41">
        <v>1</v>
      </c>
      <c r="DZ135" s="38">
        <v>1</v>
      </c>
      <c r="EA135" s="38"/>
      <c r="EB135" s="38">
        <v>5</v>
      </c>
      <c r="EI135" s="41">
        <v>1</v>
      </c>
      <c r="ES135" s="38"/>
      <c r="ET135" s="38"/>
      <c r="EU135" s="38"/>
      <c r="EY135" s="38"/>
      <c r="EZ135" s="38"/>
      <c r="FA135" s="38"/>
      <c r="FB135" s="38"/>
      <c r="FC135" s="38"/>
      <c r="FD135" s="38"/>
      <c r="FE135" s="38">
        <v>1</v>
      </c>
      <c r="FF135" s="38"/>
      <c r="FG135" s="38"/>
      <c r="FH135" s="38"/>
      <c r="FI135" s="38"/>
      <c r="FJ135" s="38"/>
      <c r="FK135" s="38"/>
      <c r="FL135" s="38"/>
      <c r="FM135" s="38"/>
      <c r="FN135" s="38"/>
      <c r="FO135" s="41">
        <v>1</v>
      </c>
      <c r="FP135" s="41">
        <v>1</v>
      </c>
      <c r="FQ135" s="41">
        <v>1</v>
      </c>
      <c r="FR135" s="41">
        <v>1</v>
      </c>
      <c r="FS135" s="41">
        <v>1</v>
      </c>
      <c r="FT135" s="41">
        <v>1</v>
      </c>
      <c r="FU135" s="41">
        <v>1</v>
      </c>
      <c r="FV135" s="41">
        <v>1</v>
      </c>
      <c r="FX135" s="41">
        <v>3</v>
      </c>
      <c r="FY135" s="41">
        <v>4</v>
      </c>
      <c r="FZ135" s="41">
        <v>2</v>
      </c>
      <c r="GA135" s="41">
        <v>60</v>
      </c>
      <c r="GB135" s="41">
        <v>3</v>
      </c>
      <c r="GC135" s="41">
        <v>3</v>
      </c>
      <c r="GH135" s="41">
        <v>1</v>
      </c>
      <c r="GI135" s="41">
        <v>3</v>
      </c>
      <c r="GJ135" s="41">
        <v>1</v>
      </c>
      <c r="GK135" s="41">
        <v>30000</v>
      </c>
      <c r="GL135" s="41">
        <v>2</v>
      </c>
      <c r="GM135" s="41">
        <v>1</v>
      </c>
      <c r="GN135" s="41">
        <v>2</v>
      </c>
      <c r="GO135" s="41">
        <v>1</v>
      </c>
      <c r="GR135" s="41">
        <v>1</v>
      </c>
      <c r="GU135" s="41">
        <v>1</v>
      </c>
      <c r="GV135" s="41">
        <v>1</v>
      </c>
      <c r="GX135" s="41">
        <v>1</v>
      </c>
      <c r="HA135" s="41">
        <v>1</v>
      </c>
      <c r="HB135" s="41">
        <v>1</v>
      </c>
      <c r="HI135" s="41">
        <v>1</v>
      </c>
      <c r="HL135" s="41">
        <v>1</v>
      </c>
      <c r="HT135" s="41">
        <v>2</v>
      </c>
      <c r="HU135" s="41">
        <v>4</v>
      </c>
      <c r="HV135" s="41" t="s">
        <v>502</v>
      </c>
      <c r="HW135" s="41">
        <v>1</v>
      </c>
      <c r="HX135" s="41">
        <v>1</v>
      </c>
      <c r="HZ135" s="41">
        <v>2</v>
      </c>
      <c r="IA135" s="41">
        <v>1</v>
      </c>
      <c r="IB135" s="45"/>
      <c r="IC135" s="41">
        <v>2</v>
      </c>
      <c r="ID135" s="45"/>
      <c r="IE135" s="41">
        <v>1</v>
      </c>
      <c r="IF135" s="41">
        <v>3</v>
      </c>
      <c r="IH135" s="41">
        <v>2</v>
      </c>
    </row>
    <row r="136" spans="1:242" s="41" customFormat="1" ht="28.8">
      <c r="A136" s="54">
        <v>130</v>
      </c>
      <c r="B136" s="38" t="s">
        <v>654</v>
      </c>
      <c r="C136" s="39"/>
      <c r="D136" s="41" t="s">
        <v>467</v>
      </c>
      <c r="E136" s="38" t="s">
        <v>696</v>
      </c>
      <c r="F136" s="38" t="s">
        <v>767</v>
      </c>
      <c r="G136" s="40"/>
      <c r="H136" s="40" t="s">
        <v>779</v>
      </c>
      <c r="I136" s="40" t="s">
        <v>780</v>
      </c>
      <c r="J136" s="41" t="s">
        <v>781</v>
      </c>
      <c r="K136" s="42">
        <v>30</v>
      </c>
      <c r="L136" s="41">
        <v>1</v>
      </c>
      <c r="M136" s="41">
        <v>3</v>
      </c>
      <c r="N136" s="41">
        <v>2</v>
      </c>
      <c r="O136" s="41">
        <v>2</v>
      </c>
      <c r="P136" s="41">
        <v>4</v>
      </c>
      <c r="Q136" s="41">
        <v>2</v>
      </c>
      <c r="R136" s="43">
        <v>2</v>
      </c>
      <c r="S136" s="41">
        <v>1</v>
      </c>
      <c r="U136" s="41">
        <v>2</v>
      </c>
      <c r="W136" s="41">
        <v>1</v>
      </c>
      <c r="X136" s="41">
        <v>1</v>
      </c>
      <c r="Y136" s="41">
        <v>1</v>
      </c>
      <c r="Z136" s="41">
        <v>1</v>
      </c>
      <c r="AA136" s="41">
        <v>1</v>
      </c>
      <c r="AB136" s="41">
        <v>1</v>
      </c>
      <c r="AC136" s="41">
        <v>1</v>
      </c>
      <c r="AD136" s="41">
        <v>1</v>
      </c>
      <c r="AE136" s="41">
        <v>1</v>
      </c>
      <c r="AF136" s="41">
        <v>1</v>
      </c>
      <c r="AG136" s="41">
        <v>2</v>
      </c>
      <c r="AI136" s="41">
        <v>1</v>
      </c>
      <c r="AJ136" s="41">
        <v>2</v>
      </c>
      <c r="AK136" s="41">
        <v>1</v>
      </c>
      <c r="AL136" s="41">
        <v>2</v>
      </c>
      <c r="AN136" s="41">
        <v>1</v>
      </c>
      <c r="AO136" s="41">
        <v>1</v>
      </c>
      <c r="AP136" s="41">
        <v>5</v>
      </c>
      <c r="AQ136" s="41">
        <v>2</v>
      </c>
      <c r="AR136" s="41">
        <v>1</v>
      </c>
      <c r="AS136" s="41">
        <f t="shared" si="48"/>
        <v>6.82</v>
      </c>
      <c r="AU136" s="41">
        <v>1</v>
      </c>
      <c r="AV136" s="41">
        <v>0.7</v>
      </c>
      <c r="AW136" s="41">
        <v>0.5</v>
      </c>
      <c r="AX136" s="41">
        <v>0.4</v>
      </c>
      <c r="AY136" s="41">
        <v>0.7</v>
      </c>
      <c r="AZ136" s="41">
        <v>0.5</v>
      </c>
      <c r="BC136" s="41">
        <v>0.02</v>
      </c>
      <c r="BD136" s="41">
        <v>0.5</v>
      </c>
      <c r="BE136" s="41">
        <v>1</v>
      </c>
      <c r="BG136" s="41">
        <v>0.5</v>
      </c>
      <c r="BH136" s="41">
        <v>1</v>
      </c>
      <c r="BI136" s="44"/>
      <c r="BJ136" s="44">
        <f t="shared" si="49"/>
        <v>6.82</v>
      </c>
      <c r="BK136" s="59">
        <f t="shared" si="46"/>
        <v>7</v>
      </c>
      <c r="BL136" s="58">
        <v>4</v>
      </c>
      <c r="BM136" s="38"/>
      <c r="BN136" s="38"/>
      <c r="BO136" s="38"/>
      <c r="BP136" s="38"/>
      <c r="BQ136" s="38"/>
      <c r="BR136" s="38">
        <v>3</v>
      </c>
      <c r="BS136" s="38"/>
      <c r="BT136" s="58">
        <f t="shared" si="47"/>
        <v>7</v>
      </c>
      <c r="BU136" s="41">
        <v>2</v>
      </c>
      <c r="BV136" s="41">
        <v>2</v>
      </c>
      <c r="BW136" s="41">
        <v>1</v>
      </c>
      <c r="BY136" s="38"/>
      <c r="BZ136" s="38"/>
      <c r="CA136" s="38"/>
      <c r="CB136" s="38"/>
      <c r="CC136" s="38"/>
      <c r="CD136" s="38"/>
      <c r="CE136" s="38">
        <v>1</v>
      </c>
      <c r="CF136" s="38">
        <v>1</v>
      </c>
      <c r="CG136" s="38"/>
      <c r="CH136" s="38"/>
      <c r="CI136" s="38"/>
      <c r="CJ136" s="38"/>
      <c r="CK136" s="38"/>
      <c r="CL136" s="38"/>
      <c r="CM136" s="38"/>
      <c r="CN136" s="38"/>
      <c r="CU136" s="41" t="s">
        <v>465</v>
      </c>
      <c r="CV136" s="60"/>
      <c r="DE136" s="38">
        <v>15</v>
      </c>
      <c r="DF136" s="38">
        <v>1</v>
      </c>
      <c r="DG136" s="38"/>
      <c r="DH136" s="38">
        <v>1</v>
      </c>
      <c r="DI136" s="38">
        <v>1</v>
      </c>
      <c r="DP136" s="41">
        <v>1</v>
      </c>
      <c r="DZ136" s="38">
        <v>1</v>
      </c>
      <c r="EA136" s="38"/>
      <c r="EB136" s="38">
        <v>6</v>
      </c>
      <c r="EI136" s="41">
        <v>1</v>
      </c>
      <c r="ES136" s="38"/>
      <c r="ET136" s="38"/>
      <c r="EU136" s="38"/>
      <c r="EY136" s="38"/>
      <c r="EZ136" s="38"/>
      <c r="FA136" s="38"/>
      <c r="FB136" s="38"/>
      <c r="FC136" s="38"/>
      <c r="FD136" s="38"/>
      <c r="FE136" s="38">
        <v>1</v>
      </c>
      <c r="FF136" s="38"/>
      <c r="FG136" s="38"/>
      <c r="FH136" s="38"/>
      <c r="FI136" s="38"/>
      <c r="FJ136" s="38"/>
      <c r="FK136" s="38"/>
      <c r="FL136" s="38"/>
      <c r="FM136" s="38"/>
      <c r="FN136" s="38"/>
      <c r="FO136" s="41">
        <v>1</v>
      </c>
      <c r="FP136" s="41">
        <v>1</v>
      </c>
      <c r="FQ136" s="41">
        <v>1</v>
      </c>
      <c r="FR136" s="41">
        <v>1</v>
      </c>
      <c r="FS136" s="41">
        <v>1</v>
      </c>
      <c r="FT136" s="41">
        <v>1</v>
      </c>
      <c r="FU136" s="41">
        <v>1</v>
      </c>
      <c r="FV136" s="41">
        <v>1</v>
      </c>
      <c r="FX136" s="41">
        <v>3</v>
      </c>
      <c r="FY136" s="41">
        <v>3</v>
      </c>
      <c r="FZ136" s="41">
        <v>1</v>
      </c>
      <c r="GA136" s="41">
        <v>60</v>
      </c>
      <c r="GB136" s="41">
        <v>3</v>
      </c>
      <c r="GC136" s="41">
        <v>3</v>
      </c>
      <c r="GH136" s="41">
        <v>1</v>
      </c>
      <c r="GI136" s="41">
        <v>3</v>
      </c>
      <c r="GJ136" s="41">
        <v>1</v>
      </c>
      <c r="GK136" s="41">
        <v>20000</v>
      </c>
      <c r="GL136" s="41">
        <v>2</v>
      </c>
      <c r="GM136" s="41">
        <v>1</v>
      </c>
      <c r="GN136" s="41">
        <v>2</v>
      </c>
      <c r="GO136" s="41">
        <v>1</v>
      </c>
      <c r="GR136" s="41">
        <v>1</v>
      </c>
      <c r="GU136" s="41">
        <v>1</v>
      </c>
      <c r="GV136" s="41">
        <v>1</v>
      </c>
      <c r="GW136" s="41">
        <v>1</v>
      </c>
      <c r="HB136" s="41">
        <v>1</v>
      </c>
      <c r="HE136" s="41">
        <v>1</v>
      </c>
      <c r="HH136" s="41">
        <v>1</v>
      </c>
      <c r="HI136" s="41">
        <v>1</v>
      </c>
      <c r="HT136" s="41">
        <v>2</v>
      </c>
      <c r="HU136" s="41">
        <v>2</v>
      </c>
      <c r="HV136" s="41" t="s">
        <v>502</v>
      </c>
      <c r="HW136" s="41">
        <v>1</v>
      </c>
      <c r="HX136" s="41">
        <v>1</v>
      </c>
      <c r="HZ136" s="41">
        <v>2</v>
      </c>
      <c r="IA136" s="41">
        <v>1</v>
      </c>
      <c r="IB136" s="45"/>
      <c r="IC136" s="41">
        <v>2</v>
      </c>
      <c r="ID136" s="45"/>
      <c r="IE136" s="41">
        <v>1</v>
      </c>
      <c r="IF136" s="41">
        <v>2</v>
      </c>
      <c r="IH136" s="41">
        <v>2</v>
      </c>
    </row>
    <row r="137" spans="1:242" s="41" customFormat="1" ht="28.8">
      <c r="A137" s="54">
        <v>131</v>
      </c>
      <c r="B137" s="38" t="s">
        <v>654</v>
      </c>
      <c r="C137" s="39"/>
      <c r="D137" s="41" t="s">
        <v>467</v>
      </c>
      <c r="E137" s="38" t="s">
        <v>696</v>
      </c>
      <c r="F137" s="38" t="s">
        <v>767</v>
      </c>
      <c r="G137" s="40"/>
      <c r="H137" s="40" t="s">
        <v>782</v>
      </c>
      <c r="I137" s="40" t="s">
        <v>783</v>
      </c>
      <c r="J137" s="41" t="s">
        <v>784</v>
      </c>
      <c r="K137" s="42">
        <v>68</v>
      </c>
      <c r="L137" s="41">
        <v>2</v>
      </c>
      <c r="M137" s="41">
        <v>3</v>
      </c>
      <c r="N137" s="41">
        <v>2</v>
      </c>
      <c r="O137" s="41">
        <v>1</v>
      </c>
      <c r="P137" s="41">
        <v>5</v>
      </c>
      <c r="Q137" s="41">
        <v>3</v>
      </c>
      <c r="R137" s="43">
        <v>2</v>
      </c>
      <c r="S137" s="41">
        <v>1</v>
      </c>
      <c r="U137" s="41">
        <v>2</v>
      </c>
      <c r="W137" s="41">
        <v>1</v>
      </c>
      <c r="X137" s="41">
        <v>1</v>
      </c>
      <c r="Y137" s="41">
        <v>1</v>
      </c>
      <c r="Z137" s="41">
        <v>1</v>
      </c>
      <c r="AA137" s="41">
        <v>1</v>
      </c>
      <c r="AB137" s="41">
        <v>1</v>
      </c>
      <c r="AC137" s="41">
        <v>1</v>
      </c>
      <c r="AD137" s="41">
        <v>1</v>
      </c>
      <c r="AE137" s="41">
        <v>1</v>
      </c>
      <c r="AF137" s="41">
        <v>1</v>
      </c>
      <c r="AG137" s="41">
        <v>1</v>
      </c>
      <c r="AH137" s="41">
        <v>1</v>
      </c>
      <c r="AI137" s="41">
        <v>1</v>
      </c>
      <c r="AJ137" s="41">
        <v>2</v>
      </c>
      <c r="AK137" s="41">
        <v>1</v>
      </c>
      <c r="AL137" s="41">
        <v>2</v>
      </c>
      <c r="AN137" s="41">
        <v>1</v>
      </c>
      <c r="AO137" s="41">
        <v>1</v>
      </c>
      <c r="AP137" s="41">
        <v>4</v>
      </c>
      <c r="AQ137" s="41">
        <v>3</v>
      </c>
      <c r="AR137" s="41">
        <v>1</v>
      </c>
      <c r="AS137" s="41">
        <f t="shared" si="48"/>
        <v>6.7249999999999996</v>
      </c>
      <c r="AU137" s="41">
        <v>1</v>
      </c>
      <c r="AW137" s="41">
        <v>1</v>
      </c>
      <c r="AX137" s="41">
        <v>0.5</v>
      </c>
      <c r="AY137" s="41">
        <v>0.7</v>
      </c>
      <c r="AZ137" s="41">
        <v>0.5</v>
      </c>
      <c r="BC137" s="41">
        <v>2.5000000000000001E-2</v>
      </c>
      <c r="BD137" s="41">
        <v>0.5</v>
      </c>
      <c r="BE137" s="41">
        <v>1</v>
      </c>
      <c r="BG137" s="41">
        <v>0.5</v>
      </c>
      <c r="BH137" s="41">
        <v>1</v>
      </c>
      <c r="BI137" s="44"/>
      <c r="BJ137" s="44">
        <f t="shared" si="49"/>
        <v>6.7249999999999996</v>
      </c>
      <c r="BK137" s="59">
        <f t="shared" si="46"/>
        <v>7</v>
      </c>
      <c r="BL137" s="58">
        <v>4</v>
      </c>
      <c r="BM137" s="38"/>
      <c r="BN137" s="38"/>
      <c r="BO137" s="38"/>
      <c r="BP137" s="38">
        <v>3</v>
      </c>
      <c r="BQ137" s="38"/>
      <c r="BR137" s="38"/>
      <c r="BS137" s="38"/>
      <c r="BT137" s="58">
        <f t="shared" si="47"/>
        <v>7</v>
      </c>
      <c r="BU137" s="41">
        <v>2</v>
      </c>
      <c r="BV137" s="41">
        <v>2</v>
      </c>
      <c r="BW137" s="41">
        <v>1</v>
      </c>
      <c r="BY137" s="38"/>
      <c r="BZ137" s="38"/>
      <c r="CA137" s="38"/>
      <c r="CB137" s="38"/>
      <c r="CC137" s="38"/>
      <c r="CD137" s="38"/>
      <c r="CE137" s="38">
        <v>1</v>
      </c>
      <c r="CF137" s="38">
        <v>1</v>
      </c>
      <c r="CG137" s="38"/>
      <c r="CH137" s="38"/>
      <c r="CI137" s="38"/>
      <c r="CJ137" s="38"/>
      <c r="CK137" s="38"/>
      <c r="CL137" s="38"/>
      <c r="CM137" s="38"/>
      <c r="CN137" s="38"/>
      <c r="CU137" s="41" t="s">
        <v>465</v>
      </c>
      <c r="CV137" s="60"/>
      <c r="DE137" s="38">
        <v>15</v>
      </c>
      <c r="DF137" s="38">
        <v>1</v>
      </c>
      <c r="DG137" s="38"/>
      <c r="DH137" s="38">
        <v>1</v>
      </c>
      <c r="DI137" s="38">
        <v>1</v>
      </c>
      <c r="DP137" s="41">
        <v>1</v>
      </c>
      <c r="DZ137" s="38">
        <v>1</v>
      </c>
      <c r="EA137" s="38"/>
      <c r="EB137" s="38">
        <v>6</v>
      </c>
      <c r="EI137" s="41">
        <v>1</v>
      </c>
      <c r="ES137" s="38"/>
      <c r="ET137" s="38"/>
      <c r="EU137" s="38"/>
      <c r="EY137" s="38"/>
      <c r="EZ137" s="38"/>
      <c r="FA137" s="38"/>
      <c r="FB137" s="38"/>
      <c r="FC137" s="38"/>
      <c r="FD137" s="38"/>
      <c r="FE137" s="38">
        <v>1</v>
      </c>
      <c r="FF137" s="38"/>
      <c r="FG137" s="38"/>
      <c r="FH137" s="38"/>
      <c r="FI137" s="38"/>
      <c r="FJ137" s="38"/>
      <c r="FK137" s="38"/>
      <c r="FL137" s="38"/>
      <c r="FM137" s="38"/>
      <c r="FN137" s="38"/>
      <c r="FO137" s="41">
        <v>1</v>
      </c>
      <c r="FP137" s="41">
        <v>1</v>
      </c>
      <c r="FQ137" s="41">
        <v>1</v>
      </c>
      <c r="FR137" s="41">
        <v>1</v>
      </c>
      <c r="FS137" s="41">
        <v>1</v>
      </c>
      <c r="FT137" s="41">
        <v>1</v>
      </c>
      <c r="FU137" s="41">
        <v>1</v>
      </c>
      <c r="FV137" s="41">
        <v>1</v>
      </c>
      <c r="FX137" s="41">
        <v>3</v>
      </c>
      <c r="FY137" s="41">
        <v>3</v>
      </c>
      <c r="FZ137" s="41">
        <v>1</v>
      </c>
      <c r="GA137" s="41">
        <v>60</v>
      </c>
      <c r="GB137" s="41">
        <v>3</v>
      </c>
      <c r="GC137" s="41">
        <v>3</v>
      </c>
      <c r="GH137" s="41">
        <v>1</v>
      </c>
      <c r="GI137" s="41">
        <v>3</v>
      </c>
      <c r="GJ137" s="41">
        <v>1</v>
      </c>
      <c r="GK137" s="41">
        <v>25000</v>
      </c>
      <c r="GL137" s="41">
        <v>2</v>
      </c>
      <c r="GM137" s="41">
        <v>1</v>
      </c>
      <c r="GN137" s="41">
        <v>2</v>
      </c>
      <c r="GO137" s="41">
        <v>1</v>
      </c>
      <c r="GR137" s="41">
        <v>1</v>
      </c>
      <c r="GV137" s="41">
        <v>1</v>
      </c>
      <c r="GW137" s="41">
        <v>1</v>
      </c>
      <c r="GX137" s="41">
        <v>1</v>
      </c>
      <c r="HA137" s="41">
        <v>1</v>
      </c>
      <c r="HE137" s="41">
        <v>1</v>
      </c>
      <c r="HI137" s="41">
        <v>1</v>
      </c>
      <c r="HM137" s="41">
        <v>1</v>
      </c>
      <c r="HT137" s="41">
        <v>2</v>
      </c>
      <c r="HU137" s="41">
        <v>4</v>
      </c>
      <c r="HV137" s="41" t="s">
        <v>502</v>
      </c>
      <c r="HW137" s="41">
        <v>1</v>
      </c>
      <c r="HX137" s="41">
        <v>1</v>
      </c>
      <c r="HZ137" s="41">
        <v>3</v>
      </c>
      <c r="IA137" s="41">
        <v>1</v>
      </c>
      <c r="IB137" s="45"/>
      <c r="IC137" s="41">
        <v>2</v>
      </c>
      <c r="ID137" s="45"/>
      <c r="IE137" s="41">
        <v>1</v>
      </c>
      <c r="IF137" s="41">
        <v>2</v>
      </c>
      <c r="IH137" s="41">
        <v>2</v>
      </c>
    </row>
    <row r="138" spans="1:242" s="41" customFormat="1" ht="28.8">
      <c r="A138" s="54">
        <v>132</v>
      </c>
      <c r="B138" s="38" t="s">
        <v>654</v>
      </c>
      <c r="C138" s="39"/>
      <c r="D138" s="41" t="s">
        <v>467</v>
      </c>
      <c r="E138" s="38" t="s">
        <v>696</v>
      </c>
      <c r="F138" s="38" t="s">
        <v>767</v>
      </c>
      <c r="G138" s="40"/>
      <c r="H138" s="40" t="s">
        <v>785</v>
      </c>
      <c r="I138" s="40" t="s">
        <v>786</v>
      </c>
      <c r="J138" s="41" t="s">
        <v>787</v>
      </c>
      <c r="K138" s="42">
        <v>56</v>
      </c>
      <c r="L138" s="41">
        <v>1</v>
      </c>
      <c r="M138" s="41">
        <v>3</v>
      </c>
      <c r="N138" s="41">
        <v>2</v>
      </c>
      <c r="O138" s="41">
        <v>1</v>
      </c>
      <c r="P138" s="41">
        <v>4</v>
      </c>
      <c r="Q138" s="41">
        <v>2</v>
      </c>
      <c r="R138" s="43">
        <v>2</v>
      </c>
      <c r="S138" s="41">
        <v>1</v>
      </c>
      <c r="U138" s="41">
        <v>2</v>
      </c>
      <c r="W138" s="41">
        <v>1</v>
      </c>
      <c r="X138" s="41">
        <v>1</v>
      </c>
      <c r="Y138" s="41">
        <v>1</v>
      </c>
      <c r="Z138" s="41">
        <v>1</v>
      </c>
      <c r="AA138" s="41">
        <v>1</v>
      </c>
      <c r="AB138" s="41">
        <v>2</v>
      </c>
      <c r="AC138" s="41">
        <v>1</v>
      </c>
      <c r="AD138" s="41">
        <v>1</v>
      </c>
      <c r="AE138" s="41">
        <v>1</v>
      </c>
      <c r="AF138" s="41">
        <v>1</v>
      </c>
      <c r="AG138" s="41">
        <v>1</v>
      </c>
      <c r="AH138" s="41">
        <v>1</v>
      </c>
      <c r="AI138" s="41">
        <v>1</v>
      </c>
      <c r="AJ138" s="41">
        <v>2</v>
      </c>
      <c r="AK138" s="41">
        <v>1</v>
      </c>
      <c r="AL138" s="41">
        <v>1</v>
      </c>
      <c r="AM138" s="41">
        <v>1</v>
      </c>
      <c r="AN138" s="41">
        <v>1</v>
      </c>
      <c r="AO138" s="41">
        <v>1</v>
      </c>
      <c r="AP138" s="41">
        <v>5</v>
      </c>
      <c r="AQ138" s="41">
        <v>1</v>
      </c>
      <c r="AR138" s="41">
        <v>1</v>
      </c>
      <c r="AS138" s="41">
        <f t="shared" si="48"/>
        <v>7.02</v>
      </c>
      <c r="AU138" s="41">
        <v>1</v>
      </c>
      <c r="AW138" s="41">
        <v>1</v>
      </c>
      <c r="AX138" s="41">
        <v>0.5</v>
      </c>
      <c r="AY138" s="41">
        <v>0.5</v>
      </c>
      <c r="AZ138" s="41">
        <v>0.5</v>
      </c>
      <c r="BC138" s="41">
        <v>0.02</v>
      </c>
      <c r="BD138" s="41">
        <v>1</v>
      </c>
      <c r="BE138" s="41">
        <v>1</v>
      </c>
      <c r="BG138" s="41">
        <v>0.5</v>
      </c>
      <c r="BH138" s="41">
        <v>1</v>
      </c>
      <c r="BI138" s="44"/>
      <c r="BJ138" s="44">
        <f t="shared" si="49"/>
        <v>7.02</v>
      </c>
      <c r="BK138" s="59">
        <f t="shared" si="46"/>
        <v>7</v>
      </c>
      <c r="BL138" s="58">
        <v>4</v>
      </c>
      <c r="BM138" s="38"/>
      <c r="BN138" s="38"/>
      <c r="BO138" s="38"/>
      <c r="BP138" s="38"/>
      <c r="BQ138" s="38"/>
      <c r="BR138" s="38">
        <v>3</v>
      </c>
      <c r="BS138" s="38"/>
      <c r="BT138" s="58">
        <f t="shared" si="47"/>
        <v>7</v>
      </c>
      <c r="BU138" s="41">
        <v>3</v>
      </c>
      <c r="BV138" s="41">
        <v>3</v>
      </c>
      <c r="BW138" s="41">
        <v>1</v>
      </c>
      <c r="BY138" s="38"/>
      <c r="BZ138" s="38"/>
      <c r="CA138" s="38"/>
      <c r="CB138" s="38"/>
      <c r="CC138" s="38"/>
      <c r="CD138" s="38"/>
      <c r="CE138" s="38">
        <v>1</v>
      </c>
      <c r="CF138" s="38">
        <v>1</v>
      </c>
      <c r="CG138" s="38"/>
      <c r="CH138" s="38"/>
      <c r="CI138" s="38"/>
      <c r="CJ138" s="38"/>
      <c r="CK138" s="38"/>
      <c r="CL138" s="38"/>
      <c r="CM138" s="38"/>
      <c r="CN138" s="38"/>
      <c r="CU138" s="41" t="s">
        <v>465</v>
      </c>
      <c r="CV138" s="60"/>
      <c r="DE138" s="38">
        <v>10</v>
      </c>
      <c r="DF138" s="38">
        <v>1</v>
      </c>
      <c r="DG138" s="38"/>
      <c r="DH138" s="38">
        <v>1</v>
      </c>
      <c r="DI138" s="38">
        <v>1</v>
      </c>
      <c r="DP138" s="41">
        <v>1</v>
      </c>
      <c r="DZ138" s="38">
        <v>1</v>
      </c>
      <c r="EA138" s="38"/>
      <c r="EB138" s="38">
        <v>6</v>
      </c>
      <c r="EI138" s="41">
        <v>1</v>
      </c>
      <c r="ES138" s="38"/>
      <c r="ET138" s="38"/>
      <c r="EU138" s="38"/>
      <c r="EY138" s="38"/>
      <c r="EZ138" s="38"/>
      <c r="FA138" s="38"/>
      <c r="FB138" s="38"/>
      <c r="FC138" s="38"/>
      <c r="FD138" s="38"/>
      <c r="FE138" s="38">
        <v>1</v>
      </c>
      <c r="FF138" s="38"/>
      <c r="FG138" s="38"/>
      <c r="FH138" s="38"/>
      <c r="FI138" s="38"/>
      <c r="FJ138" s="38"/>
      <c r="FK138" s="38"/>
      <c r="FL138" s="38"/>
      <c r="FM138" s="38"/>
      <c r="FN138" s="38"/>
      <c r="FO138" s="41">
        <v>1</v>
      </c>
      <c r="FP138" s="41">
        <v>1</v>
      </c>
      <c r="FQ138" s="41">
        <v>1</v>
      </c>
      <c r="FR138" s="41">
        <v>1</v>
      </c>
      <c r="FS138" s="41">
        <v>1</v>
      </c>
      <c r="FT138" s="41">
        <v>1</v>
      </c>
      <c r="FU138" s="41">
        <v>1</v>
      </c>
      <c r="FV138" s="41">
        <v>1</v>
      </c>
      <c r="FX138" s="41">
        <v>3</v>
      </c>
      <c r="FY138" s="41">
        <v>3</v>
      </c>
      <c r="FZ138" s="41">
        <v>1</v>
      </c>
      <c r="GA138" s="41">
        <v>60</v>
      </c>
      <c r="GB138" s="41">
        <v>3</v>
      </c>
      <c r="GC138" s="41">
        <v>3</v>
      </c>
      <c r="GH138" s="41">
        <v>1</v>
      </c>
      <c r="GI138" s="41">
        <v>3</v>
      </c>
      <c r="GJ138" s="41">
        <v>1</v>
      </c>
      <c r="GK138" s="41">
        <v>20000</v>
      </c>
      <c r="GL138" s="41">
        <v>2</v>
      </c>
      <c r="GM138" s="41">
        <v>1</v>
      </c>
      <c r="GN138" s="41">
        <v>2</v>
      </c>
      <c r="GO138" s="41">
        <v>1</v>
      </c>
      <c r="GR138" s="41">
        <v>1</v>
      </c>
      <c r="GU138" s="41">
        <v>1</v>
      </c>
      <c r="GV138" s="41">
        <v>1</v>
      </c>
      <c r="GX138" s="41">
        <v>1</v>
      </c>
      <c r="HA138" s="41">
        <v>1</v>
      </c>
      <c r="HG138" s="41">
        <v>1</v>
      </c>
      <c r="HI138" s="41">
        <v>1</v>
      </c>
      <c r="HT138" s="41">
        <v>2</v>
      </c>
      <c r="HU138" s="41">
        <v>2</v>
      </c>
      <c r="HV138" s="41" t="s">
        <v>502</v>
      </c>
      <c r="HW138" s="41">
        <v>1</v>
      </c>
      <c r="HX138" s="41">
        <v>1</v>
      </c>
      <c r="HZ138" s="41">
        <v>2</v>
      </c>
      <c r="IA138" s="41">
        <v>1</v>
      </c>
      <c r="IB138" s="45"/>
      <c r="IC138" s="41">
        <v>2</v>
      </c>
      <c r="ID138" s="45"/>
      <c r="IE138" s="41">
        <v>1</v>
      </c>
      <c r="IF138" s="41">
        <v>2</v>
      </c>
      <c r="IH138" s="41">
        <v>2</v>
      </c>
    </row>
    <row r="139" spans="1:242" s="41" customFormat="1" ht="28.8">
      <c r="A139" s="54">
        <v>133</v>
      </c>
      <c r="B139" s="38" t="s">
        <v>759</v>
      </c>
      <c r="C139" s="39"/>
      <c r="D139" s="41" t="s">
        <v>467</v>
      </c>
      <c r="E139" s="38" t="s">
        <v>696</v>
      </c>
      <c r="F139" s="38" t="s">
        <v>767</v>
      </c>
      <c r="G139" s="40"/>
      <c r="H139" s="40" t="s">
        <v>788</v>
      </c>
      <c r="I139" s="40" t="s">
        <v>789</v>
      </c>
      <c r="J139" s="41" t="s">
        <v>790</v>
      </c>
      <c r="K139" s="42">
        <v>57</v>
      </c>
      <c r="L139" s="41">
        <v>2</v>
      </c>
      <c r="M139" s="41">
        <v>3</v>
      </c>
      <c r="N139" s="41">
        <v>2</v>
      </c>
      <c r="O139" s="41">
        <v>2</v>
      </c>
      <c r="P139" s="41">
        <v>4</v>
      </c>
      <c r="Q139" s="41">
        <v>1</v>
      </c>
      <c r="R139" s="43">
        <v>3</v>
      </c>
      <c r="S139" s="41">
        <v>1</v>
      </c>
      <c r="U139" s="41">
        <v>2</v>
      </c>
      <c r="W139" s="41">
        <v>1</v>
      </c>
      <c r="X139" s="41">
        <v>1</v>
      </c>
      <c r="Y139" s="41">
        <v>1</v>
      </c>
      <c r="Z139" s="41">
        <v>1</v>
      </c>
      <c r="AA139" s="41">
        <v>1</v>
      </c>
      <c r="AB139" s="41">
        <v>1</v>
      </c>
      <c r="AC139" s="41">
        <v>1</v>
      </c>
      <c r="AD139" s="41">
        <v>1</v>
      </c>
      <c r="AE139" s="41">
        <v>1</v>
      </c>
      <c r="AF139" s="41">
        <v>1</v>
      </c>
      <c r="AG139" s="41">
        <v>2</v>
      </c>
      <c r="AI139" s="41">
        <v>1</v>
      </c>
      <c r="AJ139" s="41">
        <v>3</v>
      </c>
      <c r="AK139" s="41">
        <v>1</v>
      </c>
      <c r="AL139" s="41">
        <v>1</v>
      </c>
      <c r="AM139" s="41">
        <v>1</v>
      </c>
      <c r="AN139" s="41">
        <v>1</v>
      </c>
      <c r="AO139" s="41">
        <v>1</v>
      </c>
      <c r="AP139" s="41">
        <v>5</v>
      </c>
      <c r="AQ139" s="41">
        <v>2</v>
      </c>
      <c r="AR139" s="41">
        <v>1</v>
      </c>
      <c r="AS139" s="41">
        <f t="shared" si="48"/>
        <v>6.92</v>
      </c>
      <c r="AU139" s="41">
        <v>1</v>
      </c>
      <c r="AW139" s="41">
        <v>1</v>
      </c>
      <c r="AX139" s="41">
        <v>0.4</v>
      </c>
      <c r="AY139" s="41">
        <v>0.5</v>
      </c>
      <c r="AZ139" s="41">
        <v>0.5</v>
      </c>
      <c r="BC139" s="41">
        <v>0.02</v>
      </c>
      <c r="BD139" s="41">
        <v>1</v>
      </c>
      <c r="BE139" s="41">
        <v>1</v>
      </c>
      <c r="BG139" s="41">
        <v>0.5</v>
      </c>
      <c r="BH139" s="41">
        <v>1</v>
      </c>
      <c r="BI139" s="44"/>
      <c r="BJ139" s="44">
        <f t="shared" si="49"/>
        <v>6.92</v>
      </c>
      <c r="BK139" s="59">
        <f t="shared" si="46"/>
        <v>7</v>
      </c>
      <c r="BL139" s="58">
        <v>4</v>
      </c>
      <c r="BM139" s="38"/>
      <c r="BN139" s="38"/>
      <c r="BO139" s="38"/>
      <c r="BP139" s="38"/>
      <c r="BQ139" s="38"/>
      <c r="BR139" s="38">
        <v>3</v>
      </c>
      <c r="BS139" s="38"/>
      <c r="BT139" s="58">
        <f t="shared" si="47"/>
        <v>7</v>
      </c>
      <c r="BU139" s="41">
        <v>2</v>
      </c>
      <c r="BV139" s="41">
        <v>2</v>
      </c>
      <c r="BW139" s="41">
        <v>1</v>
      </c>
      <c r="BY139" s="38"/>
      <c r="BZ139" s="38"/>
      <c r="CA139" s="38"/>
      <c r="CB139" s="38"/>
      <c r="CC139" s="38"/>
      <c r="CD139" s="38"/>
      <c r="CE139" s="38">
        <v>1</v>
      </c>
      <c r="CF139" s="38">
        <v>1</v>
      </c>
      <c r="CG139" s="38"/>
      <c r="CH139" s="38"/>
      <c r="CI139" s="38"/>
      <c r="CJ139" s="38"/>
      <c r="CK139" s="38"/>
      <c r="CL139" s="38"/>
      <c r="CM139" s="38"/>
      <c r="CN139" s="38"/>
      <c r="CU139" s="41" t="s">
        <v>465</v>
      </c>
      <c r="CV139" s="60"/>
      <c r="DE139" s="38">
        <v>15</v>
      </c>
      <c r="DF139" s="38">
        <v>1</v>
      </c>
      <c r="DG139" s="38"/>
      <c r="DH139" s="38">
        <v>1</v>
      </c>
      <c r="DI139" s="38">
        <v>1</v>
      </c>
      <c r="DP139" s="41">
        <v>1</v>
      </c>
      <c r="DZ139" s="38">
        <v>1</v>
      </c>
      <c r="EA139" s="38"/>
      <c r="EB139" s="38">
        <v>6</v>
      </c>
      <c r="EI139" s="41">
        <v>1</v>
      </c>
      <c r="ES139" s="38"/>
      <c r="ET139" s="38"/>
      <c r="EU139" s="38"/>
      <c r="EY139" s="38"/>
      <c r="EZ139" s="38"/>
      <c r="FA139" s="38"/>
      <c r="FB139" s="38"/>
      <c r="FC139" s="38"/>
      <c r="FD139" s="38"/>
      <c r="FE139" s="38">
        <v>1</v>
      </c>
      <c r="FF139" s="38"/>
      <c r="FG139" s="38"/>
      <c r="FH139" s="38"/>
      <c r="FI139" s="38"/>
      <c r="FJ139" s="38"/>
      <c r="FK139" s="38"/>
      <c r="FL139" s="38"/>
      <c r="FM139" s="38"/>
      <c r="FN139" s="38"/>
      <c r="FO139" s="41">
        <v>1</v>
      </c>
      <c r="FP139" s="41">
        <v>1</v>
      </c>
      <c r="FQ139" s="41">
        <v>1</v>
      </c>
      <c r="FR139" s="41">
        <v>1</v>
      </c>
      <c r="FS139" s="41">
        <v>1</v>
      </c>
      <c r="FT139" s="41">
        <v>1</v>
      </c>
      <c r="FU139" s="41">
        <v>1</v>
      </c>
      <c r="FV139" s="41">
        <v>1</v>
      </c>
      <c r="FX139" s="41">
        <v>3</v>
      </c>
      <c r="FY139" s="41">
        <v>4</v>
      </c>
      <c r="FZ139" s="41">
        <v>1</v>
      </c>
      <c r="GA139" s="41">
        <v>60</v>
      </c>
      <c r="GB139" s="41">
        <v>3</v>
      </c>
      <c r="GC139" s="41">
        <v>3</v>
      </c>
      <c r="GH139" s="41">
        <v>1</v>
      </c>
      <c r="GI139" s="41">
        <v>3</v>
      </c>
      <c r="GJ139" s="41">
        <v>1</v>
      </c>
      <c r="GK139" s="41">
        <v>20000</v>
      </c>
      <c r="GL139" s="41">
        <v>2</v>
      </c>
      <c r="GM139" s="41">
        <v>2</v>
      </c>
      <c r="GN139" s="41">
        <v>2</v>
      </c>
      <c r="GO139" s="41">
        <v>1</v>
      </c>
      <c r="GR139" s="41">
        <v>1</v>
      </c>
      <c r="GU139" s="41">
        <v>1</v>
      </c>
      <c r="GV139" s="41">
        <v>1</v>
      </c>
      <c r="GX139" s="41">
        <v>1</v>
      </c>
      <c r="HA139" s="41">
        <v>1</v>
      </c>
      <c r="HB139" s="41">
        <v>1</v>
      </c>
      <c r="HI139" s="41">
        <v>1</v>
      </c>
      <c r="HM139" s="41">
        <v>1</v>
      </c>
      <c r="HT139" s="41">
        <v>2</v>
      </c>
      <c r="HU139" s="41">
        <v>4</v>
      </c>
      <c r="HV139" s="41" t="s">
        <v>502</v>
      </c>
      <c r="HW139" s="41">
        <v>1</v>
      </c>
      <c r="HX139" s="41">
        <v>1</v>
      </c>
      <c r="HZ139" s="41">
        <v>2</v>
      </c>
      <c r="IA139" s="41">
        <v>1</v>
      </c>
      <c r="IB139" s="45"/>
      <c r="IC139" s="41">
        <v>2</v>
      </c>
      <c r="ID139" s="45"/>
      <c r="IE139" s="41">
        <v>1</v>
      </c>
      <c r="IF139" s="41">
        <v>3</v>
      </c>
      <c r="IH139" s="41">
        <v>2</v>
      </c>
    </row>
    <row r="140" spans="1:242" s="41" customFormat="1" ht="43.2">
      <c r="A140" s="54">
        <v>134</v>
      </c>
      <c r="B140" s="38" t="s">
        <v>759</v>
      </c>
      <c r="C140" s="39"/>
      <c r="D140" s="41" t="s">
        <v>467</v>
      </c>
      <c r="E140" s="38" t="s">
        <v>696</v>
      </c>
      <c r="F140" s="38" t="s">
        <v>791</v>
      </c>
      <c r="G140" s="40"/>
      <c r="H140" s="40" t="s">
        <v>792</v>
      </c>
      <c r="I140" s="40" t="s">
        <v>793</v>
      </c>
      <c r="J140" s="41" t="s">
        <v>794</v>
      </c>
      <c r="K140" s="42">
        <v>34</v>
      </c>
      <c r="L140" s="41">
        <v>1</v>
      </c>
      <c r="M140" s="41">
        <v>3</v>
      </c>
      <c r="N140" s="41">
        <v>2</v>
      </c>
      <c r="O140" s="41">
        <v>2</v>
      </c>
      <c r="P140" s="41">
        <v>6</v>
      </c>
      <c r="Q140" s="41">
        <v>4</v>
      </c>
      <c r="R140" s="43">
        <v>2</v>
      </c>
      <c r="S140" s="41">
        <v>1</v>
      </c>
      <c r="U140" s="41">
        <v>2</v>
      </c>
      <c r="W140" s="41">
        <v>1</v>
      </c>
      <c r="X140" s="41">
        <v>1</v>
      </c>
      <c r="Y140" s="41">
        <v>1</v>
      </c>
      <c r="Z140" s="41">
        <v>1</v>
      </c>
      <c r="AA140" s="41">
        <v>1</v>
      </c>
      <c r="AB140" s="41">
        <v>1</v>
      </c>
      <c r="AC140" s="41">
        <v>1</v>
      </c>
      <c r="AD140" s="41">
        <v>1</v>
      </c>
      <c r="AE140" s="41">
        <v>1</v>
      </c>
      <c r="AF140" s="41">
        <v>1</v>
      </c>
      <c r="AG140" s="41">
        <v>1</v>
      </c>
      <c r="AH140" s="41">
        <v>1</v>
      </c>
      <c r="AI140" s="41">
        <v>1</v>
      </c>
      <c r="AJ140" s="41">
        <v>2</v>
      </c>
      <c r="AK140" s="41">
        <v>1</v>
      </c>
      <c r="AL140" s="41">
        <v>1</v>
      </c>
      <c r="AM140" s="41">
        <v>1</v>
      </c>
      <c r="AN140" s="41">
        <v>1</v>
      </c>
      <c r="AO140" s="41">
        <v>1</v>
      </c>
      <c r="AP140" s="41">
        <v>5</v>
      </c>
      <c r="AQ140" s="41">
        <v>1</v>
      </c>
      <c r="AR140" s="41">
        <v>1</v>
      </c>
      <c r="AS140" s="41">
        <f t="shared" si="48"/>
        <v>9.0300000000000011</v>
      </c>
      <c r="AU140" s="41">
        <v>1.5</v>
      </c>
      <c r="AV140" s="41">
        <v>1</v>
      </c>
      <c r="AW140" s="41">
        <v>1</v>
      </c>
      <c r="AX140" s="41">
        <v>0.5</v>
      </c>
      <c r="AY140" s="41">
        <v>0.5</v>
      </c>
      <c r="AZ140" s="41">
        <v>0.5</v>
      </c>
      <c r="BC140" s="41">
        <v>0.03</v>
      </c>
      <c r="BD140" s="41">
        <v>1</v>
      </c>
      <c r="BE140" s="41">
        <v>1</v>
      </c>
      <c r="BG140" s="41">
        <v>1</v>
      </c>
      <c r="BH140" s="41">
        <v>1</v>
      </c>
      <c r="BI140" s="44"/>
      <c r="BJ140" s="44">
        <f t="shared" si="49"/>
        <v>9.0300000000000011</v>
      </c>
      <c r="BK140" s="59">
        <f t="shared" si="46"/>
        <v>10</v>
      </c>
      <c r="BL140" s="58">
        <v>2</v>
      </c>
      <c r="BM140" s="38"/>
      <c r="BN140" s="38"/>
      <c r="BO140" s="38"/>
      <c r="BP140" s="38"/>
      <c r="BQ140" s="38"/>
      <c r="BR140" s="38">
        <v>8</v>
      </c>
      <c r="BS140" s="38"/>
      <c r="BT140" s="58">
        <f t="shared" si="47"/>
        <v>10</v>
      </c>
      <c r="BU140" s="41">
        <v>2</v>
      </c>
      <c r="BV140" s="41">
        <v>3</v>
      </c>
      <c r="BW140" s="41">
        <v>1</v>
      </c>
      <c r="BY140" s="38"/>
      <c r="BZ140" s="38"/>
      <c r="CA140" s="38"/>
      <c r="CB140" s="38"/>
      <c r="CC140" s="38"/>
      <c r="CD140" s="38"/>
      <c r="CE140" s="38">
        <v>1</v>
      </c>
      <c r="CF140" s="38">
        <v>1</v>
      </c>
      <c r="CG140" s="38"/>
      <c r="CH140" s="38"/>
      <c r="CI140" s="38"/>
      <c r="CJ140" s="38"/>
      <c r="CK140" s="38"/>
      <c r="CL140" s="38"/>
      <c r="CM140" s="38"/>
      <c r="CN140" s="38"/>
      <c r="CU140" s="41" t="s">
        <v>465</v>
      </c>
      <c r="CV140" s="60"/>
      <c r="DE140" s="38">
        <v>15</v>
      </c>
      <c r="DF140" s="38">
        <v>1</v>
      </c>
      <c r="DG140" s="38"/>
      <c r="DH140" s="38">
        <v>1</v>
      </c>
      <c r="DI140" s="38">
        <v>1</v>
      </c>
      <c r="DP140" s="41">
        <v>1</v>
      </c>
      <c r="DZ140" s="38">
        <v>1</v>
      </c>
      <c r="EA140" s="38"/>
      <c r="EB140" s="38">
        <v>6</v>
      </c>
      <c r="EI140" s="41">
        <v>1</v>
      </c>
      <c r="ES140" s="38"/>
      <c r="ET140" s="38"/>
      <c r="EU140" s="38"/>
      <c r="EY140" s="38"/>
      <c r="EZ140" s="38"/>
      <c r="FA140" s="38"/>
      <c r="FB140" s="38"/>
      <c r="FC140" s="38"/>
      <c r="FD140" s="38"/>
      <c r="FE140" s="38">
        <v>1</v>
      </c>
      <c r="FF140" s="38"/>
      <c r="FG140" s="38"/>
      <c r="FH140" s="38"/>
      <c r="FI140" s="38"/>
      <c r="FJ140" s="38"/>
      <c r="FK140" s="38"/>
      <c r="FL140" s="38"/>
      <c r="FM140" s="38"/>
      <c r="FN140" s="38"/>
      <c r="FO140" s="41">
        <v>1</v>
      </c>
      <c r="FP140" s="41">
        <v>1</v>
      </c>
      <c r="FQ140" s="41">
        <v>1</v>
      </c>
      <c r="FR140" s="41">
        <v>1</v>
      </c>
      <c r="FS140" s="41">
        <v>1</v>
      </c>
      <c r="FT140" s="41">
        <v>1</v>
      </c>
      <c r="FU140" s="41">
        <v>1</v>
      </c>
      <c r="FV140" s="41">
        <v>1</v>
      </c>
      <c r="FX140" s="41">
        <v>3</v>
      </c>
      <c r="FY140" s="41">
        <v>3</v>
      </c>
      <c r="FZ140" s="41">
        <v>1</v>
      </c>
      <c r="GA140" s="41">
        <v>60</v>
      </c>
      <c r="GB140" s="41">
        <v>3</v>
      </c>
      <c r="GC140" s="41">
        <v>3</v>
      </c>
      <c r="GH140" s="41">
        <v>1</v>
      </c>
      <c r="GI140" s="41">
        <v>3</v>
      </c>
      <c r="GJ140" s="41">
        <v>1</v>
      </c>
      <c r="GK140" s="41">
        <v>30000</v>
      </c>
      <c r="GL140" s="41">
        <v>2</v>
      </c>
      <c r="GM140" s="41">
        <v>2</v>
      </c>
      <c r="GN140" s="41">
        <v>2</v>
      </c>
      <c r="GO140" s="41">
        <v>1</v>
      </c>
      <c r="GR140" s="41">
        <v>1</v>
      </c>
      <c r="GU140" s="41">
        <v>1</v>
      </c>
      <c r="GV140" s="41">
        <v>1</v>
      </c>
      <c r="GX140" s="41">
        <v>1</v>
      </c>
      <c r="HB140" s="41">
        <v>1</v>
      </c>
      <c r="HF140" s="41">
        <v>1</v>
      </c>
      <c r="HI140" s="41">
        <v>1</v>
      </c>
      <c r="HM140" s="41">
        <v>1</v>
      </c>
      <c r="HT140" s="41">
        <v>2</v>
      </c>
      <c r="HU140" s="41">
        <v>2</v>
      </c>
      <c r="HV140" s="41" t="s">
        <v>474</v>
      </c>
      <c r="HW140" s="41">
        <v>1</v>
      </c>
      <c r="HX140" s="41">
        <v>1</v>
      </c>
      <c r="HZ140" s="41">
        <v>2</v>
      </c>
      <c r="IA140" s="41">
        <v>2</v>
      </c>
      <c r="IB140" s="45"/>
      <c r="IC140" s="41">
        <v>2</v>
      </c>
      <c r="ID140" s="45"/>
      <c r="IE140" s="41">
        <v>1</v>
      </c>
      <c r="IF140" s="41">
        <v>2</v>
      </c>
      <c r="IH140" s="41">
        <v>2</v>
      </c>
    </row>
    <row r="141" spans="1:242" s="41" customFormat="1" ht="43.2">
      <c r="A141" s="54">
        <v>135</v>
      </c>
      <c r="B141" s="38" t="s">
        <v>654</v>
      </c>
      <c r="C141" s="39"/>
      <c r="D141" s="41" t="s">
        <v>467</v>
      </c>
      <c r="E141" s="38" t="s">
        <v>696</v>
      </c>
      <c r="F141" s="38" t="s">
        <v>791</v>
      </c>
      <c r="G141" s="40"/>
      <c r="H141" s="40" t="s">
        <v>795</v>
      </c>
      <c r="I141" s="40" t="s">
        <v>796</v>
      </c>
      <c r="J141" s="41" t="s">
        <v>797</v>
      </c>
      <c r="K141" s="42">
        <v>44</v>
      </c>
      <c r="L141" s="41">
        <v>1</v>
      </c>
      <c r="M141" s="41">
        <v>4</v>
      </c>
      <c r="N141" s="41">
        <v>2</v>
      </c>
      <c r="O141" s="41">
        <v>2</v>
      </c>
      <c r="P141" s="41">
        <v>6</v>
      </c>
      <c r="Q141" s="41">
        <v>4</v>
      </c>
      <c r="R141" s="43">
        <v>2</v>
      </c>
      <c r="S141" s="41">
        <v>1</v>
      </c>
      <c r="U141" s="41">
        <v>2</v>
      </c>
      <c r="W141" s="41">
        <v>1</v>
      </c>
      <c r="X141" s="41">
        <v>1</v>
      </c>
      <c r="Y141" s="41">
        <v>1</v>
      </c>
      <c r="Z141" s="41">
        <v>1</v>
      </c>
      <c r="AA141" s="41">
        <v>1</v>
      </c>
      <c r="AB141" s="41">
        <v>1</v>
      </c>
      <c r="AC141" s="41">
        <v>1</v>
      </c>
      <c r="AD141" s="41">
        <v>1</v>
      </c>
      <c r="AE141" s="41">
        <v>1</v>
      </c>
      <c r="AF141" s="41">
        <v>1</v>
      </c>
      <c r="AG141" s="41">
        <v>1</v>
      </c>
      <c r="AH141" s="41">
        <v>1</v>
      </c>
      <c r="AI141" s="41">
        <v>1</v>
      </c>
      <c r="AJ141" s="41">
        <v>1</v>
      </c>
      <c r="AK141" s="41">
        <v>1</v>
      </c>
      <c r="AL141" s="41">
        <v>2</v>
      </c>
      <c r="AN141" s="41">
        <v>1</v>
      </c>
      <c r="AO141" s="41">
        <v>1</v>
      </c>
      <c r="AP141" s="41">
        <v>3</v>
      </c>
      <c r="AQ141" s="41">
        <v>3</v>
      </c>
      <c r="AR141" s="41">
        <v>1</v>
      </c>
      <c r="AS141" s="41">
        <f t="shared" si="48"/>
        <v>6.93</v>
      </c>
      <c r="AU141" s="41">
        <v>1</v>
      </c>
      <c r="AW141" s="41">
        <v>1</v>
      </c>
      <c r="AX141" s="41">
        <v>0.4</v>
      </c>
      <c r="AY141" s="41">
        <v>0.5</v>
      </c>
      <c r="AZ141" s="41">
        <v>0.5</v>
      </c>
      <c r="BC141" s="41">
        <v>0.03</v>
      </c>
      <c r="BD141" s="41">
        <v>1</v>
      </c>
      <c r="BE141" s="41">
        <v>1</v>
      </c>
      <c r="BG141" s="41">
        <v>0.5</v>
      </c>
      <c r="BH141" s="41">
        <v>1</v>
      </c>
      <c r="BI141" s="44"/>
      <c r="BJ141" s="44">
        <f t="shared" si="49"/>
        <v>6.93</v>
      </c>
      <c r="BK141" s="59">
        <f t="shared" si="46"/>
        <v>12</v>
      </c>
      <c r="BL141" s="58">
        <v>2</v>
      </c>
      <c r="BM141" s="38"/>
      <c r="BN141" s="38"/>
      <c r="BO141" s="38"/>
      <c r="BP141" s="38"/>
      <c r="BQ141" s="38"/>
      <c r="BR141" s="38">
        <v>10</v>
      </c>
      <c r="BS141" s="38"/>
      <c r="BT141" s="58">
        <f t="shared" si="47"/>
        <v>12</v>
      </c>
      <c r="BU141" s="41">
        <v>2</v>
      </c>
      <c r="BV141" s="41">
        <v>2</v>
      </c>
      <c r="BW141" s="41">
        <v>1</v>
      </c>
      <c r="BY141" s="38"/>
      <c r="BZ141" s="38"/>
      <c r="CA141" s="38"/>
      <c r="CB141" s="38"/>
      <c r="CC141" s="38"/>
      <c r="CD141" s="38"/>
      <c r="CE141" s="38">
        <v>1</v>
      </c>
      <c r="CF141" s="38">
        <v>1</v>
      </c>
      <c r="CG141" s="38"/>
      <c r="CH141" s="38"/>
      <c r="CI141" s="38"/>
      <c r="CJ141" s="38"/>
      <c r="CK141" s="38"/>
      <c r="CL141" s="38"/>
      <c r="CM141" s="38"/>
      <c r="CN141" s="38"/>
      <c r="CU141" s="41" t="s">
        <v>465</v>
      </c>
      <c r="CV141" s="60"/>
      <c r="DE141" s="38">
        <v>15</v>
      </c>
      <c r="DF141" s="38">
        <v>1</v>
      </c>
      <c r="DG141" s="38"/>
      <c r="DH141" s="38">
        <v>1</v>
      </c>
      <c r="DI141" s="38">
        <v>1</v>
      </c>
      <c r="DP141" s="41">
        <v>1</v>
      </c>
      <c r="DZ141" s="38">
        <v>1</v>
      </c>
      <c r="EA141" s="38"/>
      <c r="EB141" s="38">
        <v>6</v>
      </c>
      <c r="EI141" s="41">
        <v>1</v>
      </c>
      <c r="ES141" s="38"/>
      <c r="ET141" s="38"/>
      <c r="EU141" s="38"/>
      <c r="EY141" s="38"/>
      <c r="EZ141" s="38"/>
      <c r="FA141" s="38"/>
      <c r="FB141" s="38"/>
      <c r="FC141" s="38"/>
      <c r="FD141" s="38"/>
      <c r="FE141" s="38">
        <v>1</v>
      </c>
      <c r="FF141" s="38"/>
      <c r="FG141" s="38"/>
      <c r="FH141" s="38"/>
      <c r="FI141" s="38"/>
      <c r="FJ141" s="38"/>
      <c r="FK141" s="38"/>
      <c r="FL141" s="38"/>
      <c r="FM141" s="38"/>
      <c r="FN141" s="38"/>
      <c r="FO141" s="41">
        <v>1</v>
      </c>
      <c r="FP141" s="41">
        <v>1</v>
      </c>
      <c r="FQ141" s="41">
        <v>1</v>
      </c>
      <c r="FR141" s="41">
        <v>1</v>
      </c>
      <c r="FS141" s="41">
        <v>1</v>
      </c>
      <c r="FT141" s="41">
        <v>1</v>
      </c>
      <c r="FU141" s="41">
        <v>1</v>
      </c>
      <c r="FV141" s="41">
        <v>1</v>
      </c>
      <c r="FX141" s="41">
        <v>3</v>
      </c>
      <c r="FY141" s="41">
        <v>3</v>
      </c>
      <c r="FZ141" s="41">
        <v>1</v>
      </c>
      <c r="GA141" s="41">
        <v>60</v>
      </c>
      <c r="GB141" s="41">
        <v>3</v>
      </c>
      <c r="GC141" s="41">
        <v>3</v>
      </c>
      <c r="GH141" s="41">
        <v>1</v>
      </c>
      <c r="GI141" s="41">
        <v>3</v>
      </c>
      <c r="GJ141" s="41">
        <v>1</v>
      </c>
      <c r="GK141" s="41">
        <v>30000</v>
      </c>
      <c r="GL141" s="41">
        <v>2</v>
      </c>
      <c r="GM141" s="41">
        <v>1</v>
      </c>
      <c r="GN141" s="41">
        <v>2</v>
      </c>
      <c r="GO141" s="41">
        <v>1</v>
      </c>
      <c r="GR141" s="41">
        <v>1</v>
      </c>
      <c r="GU141" s="41">
        <v>1</v>
      </c>
      <c r="GV141" s="41">
        <v>1</v>
      </c>
      <c r="GX141" s="41">
        <v>1</v>
      </c>
      <c r="HA141" s="41">
        <v>1</v>
      </c>
      <c r="HB141" s="41">
        <v>1</v>
      </c>
      <c r="HI141" s="41">
        <v>1</v>
      </c>
      <c r="HM141" s="41">
        <v>1</v>
      </c>
      <c r="HT141" s="41">
        <v>2</v>
      </c>
      <c r="HU141" s="41">
        <v>2</v>
      </c>
      <c r="HV141" s="41" t="s">
        <v>502</v>
      </c>
      <c r="HW141" s="41">
        <v>1</v>
      </c>
      <c r="HX141" s="41">
        <v>1</v>
      </c>
      <c r="HZ141" s="41">
        <v>2</v>
      </c>
      <c r="IA141" s="41">
        <v>2</v>
      </c>
      <c r="IB141" s="45"/>
      <c r="IC141" s="41">
        <v>2</v>
      </c>
      <c r="ID141" s="45"/>
      <c r="IE141" s="41">
        <v>1</v>
      </c>
      <c r="IF141" s="41">
        <v>2</v>
      </c>
      <c r="IH141" s="41">
        <v>2</v>
      </c>
    </row>
    <row r="142" spans="1:242" s="41" customFormat="1" ht="28.8">
      <c r="A142" s="54">
        <v>136</v>
      </c>
      <c r="B142" s="38" t="s">
        <v>759</v>
      </c>
      <c r="C142" s="39"/>
      <c r="D142" s="41" t="s">
        <v>467</v>
      </c>
      <c r="E142" s="38" t="s">
        <v>798</v>
      </c>
      <c r="F142" s="38" t="s">
        <v>799</v>
      </c>
      <c r="G142" s="40"/>
      <c r="H142" s="40" t="s">
        <v>800</v>
      </c>
      <c r="I142" s="40" t="s">
        <v>801</v>
      </c>
      <c r="J142" s="41" t="s">
        <v>802</v>
      </c>
      <c r="K142" s="42">
        <v>60</v>
      </c>
      <c r="L142" s="41">
        <v>1</v>
      </c>
      <c r="M142" s="41">
        <v>2</v>
      </c>
      <c r="N142" s="41">
        <v>2</v>
      </c>
      <c r="O142" s="41">
        <v>1</v>
      </c>
      <c r="P142" s="41">
        <v>6</v>
      </c>
      <c r="Q142" s="41">
        <v>4</v>
      </c>
      <c r="R142" s="43">
        <v>2</v>
      </c>
      <c r="S142" s="41">
        <v>1</v>
      </c>
      <c r="T142" s="41">
        <v>3</v>
      </c>
      <c r="U142" s="41">
        <v>2</v>
      </c>
      <c r="W142" s="41">
        <v>1</v>
      </c>
      <c r="X142" s="41">
        <v>1</v>
      </c>
      <c r="Y142" s="41">
        <v>1</v>
      </c>
      <c r="Z142" s="41">
        <v>1</v>
      </c>
      <c r="AA142" s="41">
        <v>1</v>
      </c>
      <c r="AB142" s="41">
        <v>1</v>
      </c>
      <c r="AC142" s="41">
        <v>1</v>
      </c>
      <c r="AD142" s="41">
        <v>1</v>
      </c>
      <c r="AE142" s="41">
        <v>1</v>
      </c>
      <c r="AF142" s="41">
        <v>1</v>
      </c>
      <c r="AG142" s="41">
        <v>2</v>
      </c>
      <c r="AI142" s="41">
        <v>1</v>
      </c>
      <c r="AJ142" s="41">
        <v>4</v>
      </c>
      <c r="AK142" s="41">
        <v>1</v>
      </c>
      <c r="AL142" s="41">
        <v>2</v>
      </c>
      <c r="AN142" s="41">
        <v>1</v>
      </c>
      <c r="AO142" s="41">
        <v>1</v>
      </c>
      <c r="AP142" s="41">
        <v>3</v>
      </c>
      <c r="AQ142" s="41">
        <v>4</v>
      </c>
      <c r="AR142" s="41">
        <v>1</v>
      </c>
      <c r="AS142" s="41">
        <f t="shared" ref="AS142:AS154" si="50">SUM(AT142:BI142)</f>
        <v>8.9750000000000014</v>
      </c>
      <c r="AU142" s="41">
        <v>4</v>
      </c>
      <c r="AV142" s="41">
        <v>0.4</v>
      </c>
      <c r="AX142" s="41">
        <v>7.4999999999999997E-2</v>
      </c>
      <c r="AY142" s="41">
        <v>1.5</v>
      </c>
      <c r="BG142" s="41">
        <v>1</v>
      </c>
      <c r="BH142" s="41">
        <v>2</v>
      </c>
      <c r="BI142" s="44"/>
      <c r="BJ142" s="44">
        <f t="shared" ref="BJ142:BJ153" si="51">SUM(AT142:BI142)</f>
        <v>8.9750000000000014</v>
      </c>
      <c r="BK142" s="58">
        <f t="shared" ref="BK142:BK154" si="52">SUM(BL142:BS142)</f>
        <v>30</v>
      </c>
      <c r="BL142" s="38">
        <v>10</v>
      </c>
      <c r="BM142" s="38">
        <v>7</v>
      </c>
      <c r="BN142" s="38"/>
      <c r="BO142" s="38"/>
      <c r="BP142" s="38"/>
      <c r="BQ142" s="38">
        <v>10</v>
      </c>
      <c r="BR142" s="38">
        <v>3</v>
      </c>
      <c r="BS142" s="38"/>
      <c r="BT142" s="58">
        <f t="shared" ref="BT142:BT165" si="53">SUM(BL142:BS142)</f>
        <v>30</v>
      </c>
      <c r="BU142" s="41">
        <v>2</v>
      </c>
      <c r="BV142" s="41">
        <v>2</v>
      </c>
      <c r="BW142" s="41">
        <v>1</v>
      </c>
      <c r="BY142" s="38"/>
      <c r="BZ142" s="38"/>
      <c r="CA142" s="38"/>
      <c r="CB142" s="38"/>
      <c r="CC142" s="38"/>
      <c r="CD142" s="38"/>
      <c r="CE142" s="38">
        <v>1</v>
      </c>
      <c r="CF142" s="38">
        <v>2</v>
      </c>
      <c r="CG142" s="38"/>
      <c r="CH142" s="38"/>
      <c r="CI142" s="38"/>
      <c r="CJ142" s="38"/>
      <c r="CK142" s="38"/>
      <c r="CL142" s="38"/>
      <c r="CM142" s="38"/>
      <c r="CN142" s="38"/>
      <c r="CU142" s="41" t="s">
        <v>465</v>
      </c>
      <c r="CV142" s="41">
        <v>1</v>
      </c>
      <c r="DE142" s="38">
        <v>30</v>
      </c>
      <c r="DF142" s="38">
        <v>1</v>
      </c>
      <c r="DG142" s="38"/>
      <c r="DH142" s="38">
        <v>1</v>
      </c>
      <c r="DI142" s="38">
        <v>1.2</v>
      </c>
      <c r="DP142" s="41">
        <v>2</v>
      </c>
      <c r="DZ142" s="38">
        <v>2</v>
      </c>
      <c r="EA142" s="38"/>
      <c r="EB142" s="38">
        <v>2</v>
      </c>
      <c r="EI142" s="41">
        <v>1</v>
      </c>
      <c r="ES142" s="38"/>
      <c r="ET142" s="38"/>
      <c r="EU142" s="38"/>
      <c r="EY142" s="38"/>
      <c r="EZ142" s="38"/>
      <c r="FA142" s="38"/>
      <c r="FB142" s="38"/>
      <c r="FC142" s="38"/>
      <c r="FD142" s="38"/>
      <c r="FE142" s="38">
        <v>1</v>
      </c>
      <c r="FF142" s="38"/>
      <c r="FG142" s="38"/>
      <c r="FH142" s="38"/>
      <c r="FI142" s="38"/>
      <c r="FJ142" s="38"/>
      <c r="FK142" s="38"/>
      <c r="FL142" s="38"/>
      <c r="FM142" s="38"/>
      <c r="FN142" s="38"/>
      <c r="FO142" s="41">
        <v>1</v>
      </c>
      <c r="FP142" s="41">
        <v>3</v>
      </c>
      <c r="FQ142" s="41">
        <v>2</v>
      </c>
      <c r="FR142" s="60"/>
      <c r="FS142" s="41">
        <v>1</v>
      </c>
      <c r="FT142" s="41">
        <v>1</v>
      </c>
      <c r="FU142" s="41">
        <v>2</v>
      </c>
      <c r="FV142" s="41">
        <v>1</v>
      </c>
      <c r="FX142" s="41">
        <v>3</v>
      </c>
      <c r="FY142" s="41">
        <v>3</v>
      </c>
      <c r="FZ142" s="41">
        <v>2</v>
      </c>
      <c r="GB142" s="41">
        <v>3</v>
      </c>
      <c r="GC142" s="41">
        <v>3</v>
      </c>
      <c r="GD142" s="41">
        <v>1</v>
      </c>
      <c r="GI142" s="41">
        <v>2</v>
      </c>
      <c r="GJ142" s="41">
        <v>2</v>
      </c>
      <c r="GL142" s="60"/>
      <c r="GN142" s="41">
        <v>1</v>
      </c>
      <c r="GO142" s="41">
        <v>2</v>
      </c>
      <c r="HC142" s="41">
        <v>1</v>
      </c>
      <c r="HF142" s="41">
        <v>1</v>
      </c>
      <c r="HH142" s="41">
        <v>1</v>
      </c>
      <c r="HP142" s="41">
        <v>1</v>
      </c>
      <c r="HT142" s="41">
        <v>2</v>
      </c>
      <c r="HU142" s="41" t="s">
        <v>494</v>
      </c>
      <c r="HV142" s="41" t="s">
        <v>495</v>
      </c>
      <c r="HW142" s="41">
        <v>3</v>
      </c>
      <c r="HX142" s="41">
        <v>1</v>
      </c>
      <c r="HZ142" s="41">
        <v>1</v>
      </c>
      <c r="IA142" s="41">
        <v>1</v>
      </c>
      <c r="IB142" s="45">
        <v>5000</v>
      </c>
      <c r="IC142" s="41">
        <v>3</v>
      </c>
      <c r="ID142" s="45">
        <v>150000</v>
      </c>
      <c r="IE142" s="41">
        <v>1</v>
      </c>
      <c r="IF142" s="41">
        <v>1</v>
      </c>
      <c r="IG142" s="41">
        <v>300000</v>
      </c>
      <c r="IH142" s="41">
        <v>2</v>
      </c>
    </row>
    <row r="143" spans="1:242" s="41" customFormat="1" ht="28.8">
      <c r="A143" s="54">
        <v>137</v>
      </c>
      <c r="B143" s="38" t="s">
        <v>759</v>
      </c>
      <c r="C143" s="39"/>
      <c r="D143" s="41" t="s">
        <v>467</v>
      </c>
      <c r="E143" s="38" t="s">
        <v>798</v>
      </c>
      <c r="F143" s="38" t="s">
        <v>799</v>
      </c>
      <c r="G143" s="40"/>
      <c r="H143" s="40" t="s">
        <v>803</v>
      </c>
      <c r="I143" s="40" t="s">
        <v>804</v>
      </c>
      <c r="J143" s="41" t="s">
        <v>805</v>
      </c>
      <c r="K143" s="42">
        <v>62</v>
      </c>
      <c r="L143" s="41">
        <v>1</v>
      </c>
      <c r="M143" s="41">
        <v>3</v>
      </c>
      <c r="N143" s="41">
        <v>2</v>
      </c>
      <c r="O143" s="41">
        <v>1</v>
      </c>
      <c r="P143" s="41">
        <v>6</v>
      </c>
      <c r="Q143" s="41">
        <v>4</v>
      </c>
      <c r="R143" s="43">
        <v>2</v>
      </c>
      <c r="S143" s="41">
        <v>1</v>
      </c>
      <c r="T143" s="41">
        <v>2</v>
      </c>
      <c r="U143" s="41">
        <v>2</v>
      </c>
      <c r="W143" s="41">
        <v>1</v>
      </c>
      <c r="X143" s="41">
        <v>1</v>
      </c>
      <c r="Y143" s="41">
        <v>1</v>
      </c>
      <c r="Z143" s="41">
        <v>1</v>
      </c>
      <c r="AA143" s="41">
        <v>2</v>
      </c>
      <c r="AC143" s="41">
        <v>1</v>
      </c>
      <c r="AD143" s="41">
        <v>1</v>
      </c>
      <c r="AE143" s="41">
        <v>1</v>
      </c>
      <c r="AF143" s="41">
        <v>1</v>
      </c>
      <c r="AG143" s="41">
        <v>2</v>
      </c>
      <c r="AI143" s="41">
        <v>1</v>
      </c>
      <c r="AJ143" s="41">
        <v>5</v>
      </c>
      <c r="AK143" s="41">
        <v>1</v>
      </c>
      <c r="AL143" s="41">
        <v>2</v>
      </c>
      <c r="AN143" s="41">
        <v>1</v>
      </c>
      <c r="AO143" s="41">
        <v>1</v>
      </c>
      <c r="AP143" s="41">
        <v>3</v>
      </c>
      <c r="AQ143" s="41">
        <v>4</v>
      </c>
      <c r="AR143" s="41">
        <v>1</v>
      </c>
      <c r="AS143" s="41">
        <f t="shared" si="50"/>
        <v>9.8249999999999993</v>
      </c>
      <c r="AU143" s="41">
        <v>6</v>
      </c>
      <c r="AV143" s="41">
        <v>1</v>
      </c>
      <c r="AX143" s="41">
        <v>7.4999999999999997E-2</v>
      </c>
      <c r="AY143" s="41">
        <v>0.35</v>
      </c>
      <c r="AZ143" s="41">
        <v>0.4</v>
      </c>
      <c r="BG143" s="41">
        <v>1</v>
      </c>
      <c r="BH143" s="41">
        <v>1</v>
      </c>
      <c r="BI143" s="44"/>
      <c r="BJ143" s="44">
        <f t="shared" si="51"/>
        <v>9.8249999999999993</v>
      </c>
      <c r="BK143" s="58">
        <f t="shared" si="52"/>
        <v>16</v>
      </c>
      <c r="BL143" s="38">
        <v>1</v>
      </c>
      <c r="BM143" s="38">
        <v>7</v>
      </c>
      <c r="BN143" s="38"/>
      <c r="BO143" s="38"/>
      <c r="BP143" s="38"/>
      <c r="BQ143" s="38"/>
      <c r="BR143" s="38">
        <v>8</v>
      </c>
      <c r="BS143" s="38"/>
      <c r="BT143" s="58">
        <f t="shared" si="53"/>
        <v>16</v>
      </c>
      <c r="BU143" s="41">
        <v>2</v>
      </c>
      <c r="BV143" s="41">
        <v>2</v>
      </c>
      <c r="BW143" s="41">
        <v>1</v>
      </c>
      <c r="BY143" s="38"/>
      <c r="BZ143" s="38"/>
      <c r="CA143" s="38"/>
      <c r="CB143" s="38"/>
      <c r="CC143" s="38"/>
      <c r="CD143" s="38"/>
      <c r="CE143" s="38">
        <v>1</v>
      </c>
      <c r="CF143" s="38">
        <v>2</v>
      </c>
      <c r="CG143" s="38"/>
      <c r="CH143" s="38"/>
      <c r="CI143" s="38"/>
      <c r="CJ143" s="38"/>
      <c r="CK143" s="38"/>
      <c r="CL143" s="38"/>
      <c r="CM143" s="38"/>
      <c r="CN143" s="38"/>
      <c r="CU143" s="41" t="s">
        <v>465</v>
      </c>
      <c r="CV143" s="41">
        <v>1</v>
      </c>
      <c r="DE143" s="38">
        <v>30</v>
      </c>
      <c r="DF143" s="38">
        <v>1</v>
      </c>
      <c r="DG143" s="38"/>
      <c r="DH143" s="38">
        <v>1</v>
      </c>
      <c r="DI143" s="38">
        <v>1.5</v>
      </c>
      <c r="DP143" s="41">
        <v>2</v>
      </c>
      <c r="DZ143" s="38">
        <v>2</v>
      </c>
      <c r="EA143" s="38"/>
      <c r="EB143" s="38">
        <v>2</v>
      </c>
      <c r="EI143" s="41">
        <v>1</v>
      </c>
      <c r="ES143" s="38"/>
      <c r="ET143" s="38"/>
      <c r="EU143" s="38"/>
      <c r="EY143" s="38"/>
      <c r="EZ143" s="38"/>
      <c r="FA143" s="38"/>
      <c r="FB143" s="38"/>
      <c r="FC143" s="38"/>
      <c r="FD143" s="38"/>
      <c r="FE143" s="38">
        <v>1</v>
      </c>
      <c r="FF143" s="38"/>
      <c r="FG143" s="38"/>
      <c r="FH143" s="38"/>
      <c r="FI143" s="38"/>
      <c r="FJ143" s="38"/>
      <c r="FK143" s="38"/>
      <c r="FL143" s="38"/>
      <c r="FM143" s="38"/>
      <c r="FN143" s="38"/>
      <c r="FO143" s="41">
        <v>1</v>
      </c>
      <c r="FP143" s="41">
        <v>3</v>
      </c>
      <c r="FQ143" s="41">
        <v>2</v>
      </c>
      <c r="FR143" s="60"/>
      <c r="FS143" s="41">
        <v>1</v>
      </c>
      <c r="FT143" s="41">
        <v>1</v>
      </c>
      <c r="FU143" s="41">
        <v>2</v>
      </c>
      <c r="FV143" s="41">
        <v>1</v>
      </c>
      <c r="FX143" s="41">
        <v>3</v>
      </c>
      <c r="FY143" s="41">
        <v>2</v>
      </c>
      <c r="FZ143" s="41">
        <v>2</v>
      </c>
      <c r="GB143" s="41">
        <v>3</v>
      </c>
      <c r="GC143" s="41">
        <v>2</v>
      </c>
      <c r="GD143" s="41">
        <v>1</v>
      </c>
      <c r="GI143" s="41">
        <v>3</v>
      </c>
      <c r="GJ143" s="41">
        <v>2</v>
      </c>
      <c r="GL143" s="60"/>
      <c r="GN143" s="41">
        <v>1</v>
      </c>
      <c r="GO143" s="41">
        <v>2</v>
      </c>
      <c r="HC143" s="41">
        <v>1</v>
      </c>
      <c r="HF143" s="41">
        <v>1</v>
      </c>
      <c r="HP143" s="41">
        <v>1</v>
      </c>
      <c r="HT143" s="41">
        <v>1</v>
      </c>
      <c r="HU143" s="41" t="s">
        <v>494</v>
      </c>
      <c r="HV143" s="41" t="s">
        <v>495</v>
      </c>
      <c r="HW143" s="41">
        <v>1</v>
      </c>
      <c r="HX143" s="41">
        <v>1</v>
      </c>
      <c r="HZ143" s="41">
        <v>1</v>
      </c>
      <c r="IA143" s="41">
        <v>1</v>
      </c>
      <c r="IB143" s="45">
        <v>4000</v>
      </c>
      <c r="IC143" s="41">
        <v>3</v>
      </c>
      <c r="ID143" s="45">
        <v>150000</v>
      </c>
      <c r="IE143" s="41">
        <v>1</v>
      </c>
      <c r="IF143" s="41">
        <v>1</v>
      </c>
      <c r="IG143" s="41">
        <v>500000</v>
      </c>
      <c r="IH143" s="41">
        <v>2</v>
      </c>
    </row>
    <row r="144" spans="1:242" s="41" customFormat="1" ht="28.8">
      <c r="A144" s="54">
        <v>138</v>
      </c>
      <c r="B144" s="38" t="s">
        <v>759</v>
      </c>
      <c r="C144" s="39"/>
      <c r="D144" s="41" t="s">
        <v>467</v>
      </c>
      <c r="E144" s="38" t="s">
        <v>798</v>
      </c>
      <c r="F144" s="38" t="s">
        <v>799</v>
      </c>
      <c r="G144" s="40"/>
      <c r="H144" s="40" t="s">
        <v>806</v>
      </c>
      <c r="I144" s="40" t="s">
        <v>807</v>
      </c>
      <c r="J144" s="41" t="s">
        <v>808</v>
      </c>
      <c r="K144" s="42">
        <v>49</v>
      </c>
      <c r="L144" s="41">
        <v>1</v>
      </c>
      <c r="M144" s="41">
        <v>3</v>
      </c>
      <c r="N144" s="41">
        <v>2</v>
      </c>
      <c r="O144" s="41">
        <v>1</v>
      </c>
      <c r="P144" s="41">
        <v>7</v>
      </c>
      <c r="Q144" s="41">
        <v>3</v>
      </c>
      <c r="R144" s="43">
        <v>4</v>
      </c>
      <c r="S144" s="41">
        <v>1</v>
      </c>
      <c r="T144" s="41">
        <v>2</v>
      </c>
      <c r="U144" s="41">
        <v>1</v>
      </c>
      <c r="V144" s="41">
        <v>1</v>
      </c>
      <c r="W144" s="41">
        <v>1</v>
      </c>
      <c r="X144" s="41">
        <v>1</v>
      </c>
      <c r="Y144" s="41">
        <v>1</v>
      </c>
      <c r="Z144" s="41">
        <v>1</v>
      </c>
      <c r="AA144" s="41">
        <v>1</v>
      </c>
      <c r="AB144" s="41">
        <v>1</v>
      </c>
      <c r="AC144" s="41">
        <v>1</v>
      </c>
      <c r="AD144" s="41">
        <v>1</v>
      </c>
      <c r="AE144" s="41">
        <v>1</v>
      </c>
      <c r="AF144" s="41">
        <v>1</v>
      </c>
      <c r="AG144" s="41">
        <v>1</v>
      </c>
      <c r="AH144" s="41">
        <v>1</v>
      </c>
      <c r="AI144" s="41">
        <v>1</v>
      </c>
      <c r="AJ144" s="41">
        <v>4</v>
      </c>
      <c r="AK144" s="41">
        <v>1</v>
      </c>
      <c r="AL144" s="41">
        <v>2</v>
      </c>
      <c r="AN144" s="41">
        <v>1</v>
      </c>
      <c r="AO144" s="41">
        <v>1</v>
      </c>
      <c r="AP144" s="41">
        <v>3</v>
      </c>
      <c r="AQ144" s="41">
        <v>3</v>
      </c>
      <c r="AR144" s="41">
        <v>1</v>
      </c>
      <c r="AS144" s="41">
        <f t="shared" si="50"/>
        <v>11.525</v>
      </c>
      <c r="AU144" s="41">
        <v>6</v>
      </c>
      <c r="AV144" s="41">
        <v>1.5</v>
      </c>
      <c r="AX144" s="41">
        <v>7.4999999999999997E-2</v>
      </c>
      <c r="AY144" s="41">
        <v>0.45</v>
      </c>
      <c r="BG144" s="41">
        <v>2</v>
      </c>
      <c r="BH144" s="41">
        <v>1.5</v>
      </c>
      <c r="BI144" s="44"/>
      <c r="BJ144" s="44">
        <f t="shared" si="51"/>
        <v>11.525</v>
      </c>
      <c r="BK144" s="58">
        <f t="shared" si="52"/>
        <v>30</v>
      </c>
      <c r="BL144" s="38">
        <v>2</v>
      </c>
      <c r="BM144" s="38">
        <v>28</v>
      </c>
      <c r="BN144" s="38"/>
      <c r="BO144" s="38"/>
      <c r="BP144" s="38"/>
      <c r="BQ144" s="38"/>
      <c r="BR144" s="38"/>
      <c r="BS144" s="38"/>
      <c r="BT144" s="58">
        <f t="shared" si="53"/>
        <v>30</v>
      </c>
      <c r="BU144" s="41">
        <v>2</v>
      </c>
      <c r="BV144" s="41">
        <v>2</v>
      </c>
      <c r="BW144" s="41">
        <v>1</v>
      </c>
      <c r="BY144" s="38"/>
      <c r="BZ144" s="38"/>
      <c r="CA144" s="38"/>
      <c r="CB144" s="38"/>
      <c r="CC144" s="38"/>
      <c r="CD144" s="38"/>
      <c r="CE144" s="38">
        <v>1</v>
      </c>
      <c r="CF144" s="38">
        <v>2</v>
      </c>
      <c r="CG144" s="38"/>
      <c r="CH144" s="38"/>
      <c r="CI144" s="38"/>
      <c r="CJ144" s="38"/>
      <c r="CK144" s="38"/>
      <c r="CL144" s="38"/>
      <c r="CM144" s="38"/>
      <c r="CN144" s="38"/>
      <c r="CU144" s="41" t="s">
        <v>465</v>
      </c>
      <c r="CV144" s="41">
        <v>1</v>
      </c>
      <c r="DE144" s="38">
        <v>20</v>
      </c>
      <c r="DF144" s="38">
        <v>1</v>
      </c>
      <c r="DG144" s="38"/>
      <c r="DH144" s="38">
        <v>1</v>
      </c>
      <c r="DI144" s="38">
        <v>1.5</v>
      </c>
      <c r="DP144" s="41">
        <v>2</v>
      </c>
      <c r="DZ144" s="38">
        <v>2</v>
      </c>
      <c r="EA144" s="38"/>
      <c r="EB144" s="38">
        <v>1</v>
      </c>
      <c r="EI144" s="41">
        <v>1</v>
      </c>
      <c r="ES144" s="38"/>
      <c r="ET144" s="38"/>
      <c r="EU144" s="38"/>
      <c r="EY144" s="38"/>
      <c r="EZ144" s="38"/>
      <c r="FA144" s="38"/>
      <c r="FB144" s="38"/>
      <c r="FC144" s="38"/>
      <c r="FD144" s="38"/>
      <c r="FE144" s="38">
        <v>1</v>
      </c>
      <c r="FF144" s="38"/>
      <c r="FG144" s="38"/>
      <c r="FH144" s="38"/>
      <c r="FI144" s="38"/>
      <c r="FJ144" s="38"/>
      <c r="FK144" s="38"/>
      <c r="FL144" s="38"/>
      <c r="FM144" s="38"/>
      <c r="FN144" s="38"/>
      <c r="FO144" s="41">
        <v>1</v>
      </c>
      <c r="FP144" s="41">
        <v>3</v>
      </c>
      <c r="FQ144" s="41">
        <v>2</v>
      </c>
      <c r="FR144" s="60"/>
      <c r="FS144" s="41">
        <v>1</v>
      </c>
      <c r="FT144" s="41">
        <v>1</v>
      </c>
      <c r="FU144" s="41">
        <v>2</v>
      </c>
      <c r="FV144" s="41">
        <v>1</v>
      </c>
      <c r="FX144" s="41">
        <v>3</v>
      </c>
      <c r="FY144" s="41">
        <v>3</v>
      </c>
      <c r="FZ144" s="41">
        <v>2</v>
      </c>
      <c r="GB144" s="41">
        <v>3</v>
      </c>
      <c r="GC144" s="41">
        <v>3</v>
      </c>
      <c r="GD144" s="41">
        <v>1</v>
      </c>
      <c r="GI144" s="41">
        <v>1</v>
      </c>
      <c r="GJ144" s="41">
        <v>2</v>
      </c>
      <c r="GL144" s="60"/>
      <c r="GN144" s="41">
        <v>1</v>
      </c>
      <c r="GO144" s="41">
        <v>2</v>
      </c>
      <c r="HA144" s="41">
        <v>1</v>
      </c>
      <c r="HT144" s="41">
        <v>1</v>
      </c>
      <c r="HU144" s="41" t="s">
        <v>494</v>
      </c>
      <c r="HV144" s="41" t="s">
        <v>809</v>
      </c>
      <c r="HW144" s="41">
        <v>1</v>
      </c>
      <c r="HX144" s="41">
        <v>1</v>
      </c>
      <c r="HZ144" s="41">
        <v>1</v>
      </c>
      <c r="IA144" s="41">
        <v>1</v>
      </c>
      <c r="IB144" s="45">
        <v>5000</v>
      </c>
      <c r="IC144" s="41">
        <v>3</v>
      </c>
      <c r="ID144" s="45">
        <v>120000</v>
      </c>
      <c r="IE144" s="41">
        <v>1</v>
      </c>
      <c r="IF144" s="41">
        <v>1</v>
      </c>
      <c r="IH144" s="41">
        <v>2</v>
      </c>
    </row>
    <row r="145" spans="1:242" s="41" customFormat="1" ht="28.8">
      <c r="A145" s="54">
        <v>139</v>
      </c>
      <c r="B145" s="38" t="s">
        <v>759</v>
      </c>
      <c r="C145" s="39"/>
      <c r="D145" s="41" t="s">
        <v>467</v>
      </c>
      <c r="E145" s="38" t="s">
        <v>798</v>
      </c>
      <c r="F145" s="38" t="s">
        <v>799</v>
      </c>
      <c r="G145" s="40"/>
      <c r="H145" s="40" t="s">
        <v>810</v>
      </c>
      <c r="I145" s="40" t="s">
        <v>811</v>
      </c>
      <c r="J145" s="41" t="s">
        <v>812</v>
      </c>
      <c r="K145" s="42">
        <v>57</v>
      </c>
      <c r="L145" s="41">
        <v>2</v>
      </c>
      <c r="M145" s="41">
        <v>3</v>
      </c>
      <c r="N145" s="41">
        <v>2</v>
      </c>
      <c r="O145" s="41">
        <v>1</v>
      </c>
      <c r="P145" s="41">
        <v>2</v>
      </c>
      <c r="Q145" s="41">
        <f>P145-R145</f>
        <v>0</v>
      </c>
      <c r="R145" s="43">
        <v>2</v>
      </c>
      <c r="S145" s="41">
        <v>1</v>
      </c>
      <c r="T145" s="41">
        <v>2</v>
      </c>
      <c r="U145" s="41">
        <v>2</v>
      </c>
      <c r="W145" s="41">
        <v>1</v>
      </c>
      <c r="X145" s="41">
        <v>1</v>
      </c>
      <c r="Y145" s="41">
        <v>1</v>
      </c>
      <c r="Z145" s="41">
        <v>1</v>
      </c>
      <c r="AA145" s="41">
        <v>2</v>
      </c>
      <c r="AC145" s="41">
        <v>1</v>
      </c>
      <c r="AD145" s="41">
        <v>1</v>
      </c>
      <c r="AE145" s="41">
        <v>1</v>
      </c>
      <c r="AF145" s="41">
        <v>1</v>
      </c>
      <c r="AG145" s="41">
        <v>2</v>
      </c>
      <c r="AI145" s="41">
        <v>1</v>
      </c>
      <c r="AJ145" s="41">
        <v>2</v>
      </c>
      <c r="AK145" s="41">
        <v>1</v>
      </c>
      <c r="AL145" s="41">
        <v>2</v>
      </c>
      <c r="AN145" s="41">
        <v>1</v>
      </c>
      <c r="AO145" s="41">
        <v>1</v>
      </c>
      <c r="AP145" s="41">
        <v>3</v>
      </c>
      <c r="AQ145" s="41">
        <v>3</v>
      </c>
      <c r="AR145" s="41">
        <v>1</v>
      </c>
      <c r="AS145" s="41">
        <f t="shared" si="50"/>
        <v>6.11</v>
      </c>
      <c r="AU145" s="41">
        <v>3</v>
      </c>
      <c r="AW145" s="41">
        <v>0.5</v>
      </c>
      <c r="AX145" s="41">
        <v>0.06</v>
      </c>
      <c r="AY145" s="41">
        <v>0.25</v>
      </c>
      <c r="BE145" s="41">
        <v>0.3</v>
      </c>
      <c r="BG145" s="41">
        <v>1</v>
      </c>
      <c r="BH145" s="41">
        <v>1</v>
      </c>
      <c r="BI145" s="44"/>
      <c r="BJ145" s="44">
        <f t="shared" si="51"/>
        <v>6.11</v>
      </c>
      <c r="BK145" s="58">
        <f t="shared" si="52"/>
        <v>13</v>
      </c>
      <c r="BL145" s="38">
        <v>3</v>
      </c>
      <c r="BM145" s="38">
        <v>10</v>
      </c>
      <c r="BN145" s="38"/>
      <c r="BO145" s="38"/>
      <c r="BP145" s="38"/>
      <c r="BQ145" s="38"/>
      <c r="BR145" s="38"/>
      <c r="BS145" s="38"/>
      <c r="BT145" s="58">
        <f t="shared" si="53"/>
        <v>13</v>
      </c>
      <c r="BU145" s="41">
        <v>2</v>
      </c>
      <c r="BV145" s="41">
        <v>2</v>
      </c>
      <c r="BW145" s="41">
        <v>1</v>
      </c>
      <c r="BY145" s="38"/>
      <c r="BZ145" s="38"/>
      <c r="CA145" s="38"/>
      <c r="CB145" s="38"/>
      <c r="CC145" s="38"/>
      <c r="CD145" s="38"/>
      <c r="CE145" s="38">
        <v>1</v>
      </c>
      <c r="CF145" s="38">
        <v>1</v>
      </c>
      <c r="CG145" s="38"/>
      <c r="CH145" s="38"/>
      <c r="CI145" s="38"/>
      <c r="CJ145" s="38"/>
      <c r="CK145" s="38"/>
      <c r="CL145" s="38"/>
      <c r="CM145" s="38"/>
      <c r="CN145" s="38"/>
      <c r="CU145" s="41" t="s">
        <v>465</v>
      </c>
      <c r="CV145" s="41">
        <v>1</v>
      </c>
      <c r="DE145" s="38">
        <v>15</v>
      </c>
      <c r="DF145" s="38">
        <v>1</v>
      </c>
      <c r="DG145" s="38"/>
      <c r="DH145" s="38">
        <v>1</v>
      </c>
      <c r="DI145" s="38">
        <v>1.2</v>
      </c>
      <c r="DP145" s="41">
        <v>2</v>
      </c>
      <c r="DZ145" s="38">
        <v>2</v>
      </c>
      <c r="EA145" s="38"/>
      <c r="EB145" s="38">
        <v>1</v>
      </c>
      <c r="EI145" s="41">
        <v>1</v>
      </c>
      <c r="ES145" s="38"/>
      <c r="ET145" s="38"/>
      <c r="EU145" s="38"/>
      <c r="EY145" s="38"/>
      <c r="EZ145" s="38"/>
      <c r="FA145" s="38"/>
      <c r="FB145" s="38"/>
      <c r="FC145" s="38"/>
      <c r="FD145" s="38"/>
      <c r="FE145" s="38">
        <v>1</v>
      </c>
      <c r="FF145" s="38"/>
      <c r="FG145" s="38"/>
      <c r="FH145" s="38"/>
      <c r="FI145" s="38"/>
      <c r="FJ145" s="38"/>
      <c r="FK145" s="38"/>
      <c r="FL145" s="38"/>
      <c r="FM145" s="38"/>
      <c r="FN145" s="38"/>
      <c r="FO145" s="41">
        <v>1</v>
      </c>
      <c r="FP145" s="41">
        <v>3</v>
      </c>
      <c r="FQ145" s="41">
        <v>2</v>
      </c>
      <c r="FR145" s="60"/>
      <c r="FS145" s="41">
        <v>1</v>
      </c>
      <c r="FT145" s="41">
        <v>1</v>
      </c>
      <c r="FU145" s="41">
        <v>2</v>
      </c>
      <c r="FV145" s="41">
        <v>1</v>
      </c>
      <c r="FX145" s="41">
        <v>3</v>
      </c>
      <c r="FY145" s="41">
        <v>3</v>
      </c>
      <c r="FZ145" s="41">
        <v>2</v>
      </c>
      <c r="GB145" s="41">
        <v>3</v>
      </c>
      <c r="GC145" s="41">
        <v>3</v>
      </c>
      <c r="GD145" s="41">
        <v>1</v>
      </c>
      <c r="GI145" s="41">
        <v>1</v>
      </c>
      <c r="GJ145" s="41">
        <v>2</v>
      </c>
      <c r="GL145" s="60"/>
      <c r="GN145" s="41">
        <v>1</v>
      </c>
      <c r="GO145" s="41">
        <v>2</v>
      </c>
      <c r="HA145" s="41">
        <v>1</v>
      </c>
      <c r="HH145" s="41">
        <v>1</v>
      </c>
      <c r="HT145" s="41">
        <v>1</v>
      </c>
      <c r="HU145" s="41" t="s">
        <v>813</v>
      </c>
      <c r="HV145" s="41">
        <v>1</v>
      </c>
      <c r="HW145" s="41">
        <v>1</v>
      </c>
      <c r="HX145" s="41">
        <v>1</v>
      </c>
      <c r="HZ145" s="41">
        <v>1</v>
      </c>
      <c r="IA145" s="41">
        <v>1</v>
      </c>
      <c r="IB145" s="45">
        <v>3000</v>
      </c>
      <c r="IC145" s="41">
        <v>2</v>
      </c>
      <c r="ID145" s="45">
        <v>100000</v>
      </c>
      <c r="IE145" s="41">
        <v>1</v>
      </c>
      <c r="IF145" s="41">
        <v>1</v>
      </c>
      <c r="IG145" s="45">
        <v>300000</v>
      </c>
      <c r="IH145" s="41">
        <v>2</v>
      </c>
    </row>
    <row r="146" spans="1:242" s="41" customFormat="1" ht="28.8">
      <c r="A146" s="54">
        <v>140</v>
      </c>
      <c r="B146" s="38" t="s">
        <v>759</v>
      </c>
      <c r="C146" s="39"/>
      <c r="D146" s="41" t="s">
        <v>467</v>
      </c>
      <c r="E146" s="38" t="s">
        <v>798</v>
      </c>
      <c r="F146" s="38" t="s">
        <v>799</v>
      </c>
      <c r="G146" s="40"/>
      <c r="H146" s="40" t="s">
        <v>814</v>
      </c>
      <c r="I146" s="40" t="s">
        <v>801</v>
      </c>
      <c r="J146" s="41" t="s">
        <v>815</v>
      </c>
      <c r="K146" s="42">
        <v>55</v>
      </c>
      <c r="L146" s="41">
        <v>1</v>
      </c>
      <c r="M146" s="41">
        <v>3</v>
      </c>
      <c r="N146" s="41">
        <v>2</v>
      </c>
      <c r="O146" s="41">
        <v>1</v>
      </c>
      <c r="P146" s="41">
        <v>6</v>
      </c>
      <c r="Q146" s="41">
        <v>3</v>
      </c>
      <c r="R146" s="43">
        <v>3</v>
      </c>
      <c r="S146" s="41">
        <v>1</v>
      </c>
      <c r="T146" s="41">
        <v>3</v>
      </c>
      <c r="U146" s="41">
        <v>1</v>
      </c>
      <c r="V146" s="41">
        <v>1</v>
      </c>
      <c r="W146" s="41">
        <v>1</v>
      </c>
      <c r="X146" s="41">
        <v>1</v>
      </c>
      <c r="Y146" s="41">
        <v>1</v>
      </c>
      <c r="Z146" s="41">
        <v>1</v>
      </c>
      <c r="AA146" s="41">
        <v>1</v>
      </c>
      <c r="AB146" s="41">
        <v>1</v>
      </c>
      <c r="AC146" s="41">
        <v>1</v>
      </c>
      <c r="AD146" s="41">
        <v>1</v>
      </c>
      <c r="AE146" s="41">
        <v>1</v>
      </c>
      <c r="AF146" s="41">
        <v>1</v>
      </c>
      <c r="AG146" s="41">
        <v>2</v>
      </c>
      <c r="AI146" s="41">
        <v>1</v>
      </c>
      <c r="AJ146" s="41">
        <v>4</v>
      </c>
      <c r="AK146" s="41">
        <v>1</v>
      </c>
      <c r="AL146" s="41">
        <v>2</v>
      </c>
      <c r="AN146" s="41">
        <v>1</v>
      </c>
      <c r="AO146" s="41">
        <v>1</v>
      </c>
      <c r="AP146" s="41">
        <v>3</v>
      </c>
      <c r="AQ146" s="41">
        <v>3</v>
      </c>
      <c r="AR146" s="41">
        <v>1</v>
      </c>
      <c r="AS146" s="41">
        <f t="shared" si="50"/>
        <v>10.074999999999999</v>
      </c>
      <c r="AU146" s="41">
        <v>5</v>
      </c>
      <c r="AV146" s="41">
        <v>0.4</v>
      </c>
      <c r="AX146" s="41">
        <v>7.4999999999999997E-2</v>
      </c>
      <c r="AY146" s="41">
        <v>0.6</v>
      </c>
      <c r="BG146" s="41">
        <v>2</v>
      </c>
      <c r="BH146" s="41">
        <v>2</v>
      </c>
      <c r="BI146" s="44"/>
      <c r="BJ146" s="44">
        <f t="shared" si="51"/>
        <v>10.074999999999999</v>
      </c>
      <c r="BK146" s="58">
        <f t="shared" si="52"/>
        <v>70</v>
      </c>
      <c r="BL146" s="38">
        <v>20</v>
      </c>
      <c r="BM146" s="38">
        <v>20</v>
      </c>
      <c r="BN146" s="38"/>
      <c r="BO146" s="38">
        <v>20</v>
      </c>
      <c r="BP146" s="38"/>
      <c r="BQ146" s="38"/>
      <c r="BR146" s="38">
        <v>10</v>
      </c>
      <c r="BS146" s="38"/>
      <c r="BT146" s="58">
        <f t="shared" si="53"/>
        <v>70</v>
      </c>
      <c r="BU146" s="41">
        <v>3</v>
      </c>
      <c r="BV146" s="41">
        <v>3</v>
      </c>
      <c r="BW146" s="41">
        <v>1</v>
      </c>
      <c r="BY146" s="38"/>
      <c r="BZ146" s="38"/>
      <c r="CA146" s="38"/>
      <c r="CB146" s="38"/>
      <c r="CC146" s="38"/>
      <c r="CD146" s="38"/>
      <c r="CE146" s="38">
        <v>1</v>
      </c>
      <c r="CF146" s="38">
        <v>1</v>
      </c>
      <c r="CG146" s="38"/>
      <c r="CH146" s="38"/>
      <c r="CI146" s="38"/>
      <c r="CJ146" s="38"/>
      <c r="CK146" s="38"/>
      <c r="CL146" s="38"/>
      <c r="CM146" s="38"/>
      <c r="CN146" s="38"/>
      <c r="CU146" s="41" t="s">
        <v>465</v>
      </c>
      <c r="CV146" s="41">
        <v>1</v>
      </c>
      <c r="DE146" s="38">
        <v>40</v>
      </c>
      <c r="DF146" s="38">
        <v>1</v>
      </c>
      <c r="DG146" s="38"/>
      <c r="DH146" s="38">
        <v>1</v>
      </c>
      <c r="DI146" s="38">
        <v>1.2</v>
      </c>
      <c r="DP146" s="41">
        <v>2</v>
      </c>
      <c r="DZ146" s="38">
        <v>2</v>
      </c>
      <c r="EA146" s="38"/>
      <c r="EB146" s="38">
        <v>2</v>
      </c>
      <c r="EI146" s="41">
        <v>1</v>
      </c>
      <c r="ES146" s="38"/>
      <c r="ET146" s="38"/>
      <c r="EU146" s="38"/>
      <c r="EY146" s="38"/>
      <c r="EZ146" s="38"/>
      <c r="FA146" s="38"/>
      <c r="FB146" s="38"/>
      <c r="FC146" s="38"/>
      <c r="FD146" s="38"/>
      <c r="FE146" s="38">
        <v>1</v>
      </c>
      <c r="FF146" s="38"/>
      <c r="FG146" s="38"/>
      <c r="FH146" s="38"/>
      <c r="FI146" s="38"/>
      <c r="FJ146" s="38"/>
      <c r="FK146" s="38"/>
      <c r="FL146" s="38"/>
      <c r="FM146" s="38"/>
      <c r="FN146" s="38"/>
      <c r="FO146" s="41">
        <v>1</v>
      </c>
      <c r="FP146" s="41">
        <v>3</v>
      </c>
      <c r="FQ146" s="41">
        <v>2</v>
      </c>
      <c r="FR146" s="60"/>
      <c r="FS146" s="41">
        <v>1</v>
      </c>
      <c r="FT146" s="41">
        <v>1</v>
      </c>
      <c r="FU146" s="41">
        <v>2</v>
      </c>
      <c r="FV146" s="41">
        <v>1</v>
      </c>
      <c r="FX146" s="41">
        <v>3</v>
      </c>
      <c r="FY146" s="41">
        <v>5</v>
      </c>
      <c r="FZ146" s="41">
        <v>2</v>
      </c>
      <c r="GB146" s="41">
        <v>3</v>
      </c>
      <c r="GC146" s="41">
        <v>4</v>
      </c>
      <c r="GD146" s="41">
        <v>1</v>
      </c>
      <c r="GI146" s="41">
        <v>2</v>
      </c>
      <c r="GJ146" s="41">
        <v>2</v>
      </c>
      <c r="GL146" s="60"/>
      <c r="GN146" s="41">
        <v>1</v>
      </c>
      <c r="GO146" s="41">
        <v>2</v>
      </c>
      <c r="HA146" s="41">
        <v>1</v>
      </c>
      <c r="HF146" s="41">
        <v>1</v>
      </c>
      <c r="HT146" s="41">
        <v>1</v>
      </c>
      <c r="HU146" s="41">
        <v>6</v>
      </c>
      <c r="HV146" s="41">
        <v>6</v>
      </c>
      <c r="HW146" s="41">
        <v>1</v>
      </c>
      <c r="HX146" s="41">
        <v>1</v>
      </c>
      <c r="HZ146" s="41">
        <v>1</v>
      </c>
      <c r="IA146" s="41">
        <v>1</v>
      </c>
      <c r="IB146" s="45">
        <v>5000</v>
      </c>
      <c r="IC146" s="41">
        <v>3</v>
      </c>
      <c r="ID146" s="45">
        <v>150000</v>
      </c>
      <c r="IE146" s="41">
        <v>1</v>
      </c>
      <c r="IF146" s="41">
        <v>1</v>
      </c>
      <c r="IG146" s="45">
        <v>500000</v>
      </c>
      <c r="IH146" s="41">
        <v>2</v>
      </c>
    </row>
    <row r="147" spans="1:242" s="41" customFormat="1" ht="28.8">
      <c r="A147" s="54">
        <v>141</v>
      </c>
      <c r="B147" s="38" t="s">
        <v>759</v>
      </c>
      <c r="C147" s="39"/>
      <c r="D147" s="41" t="s">
        <v>467</v>
      </c>
      <c r="E147" s="38" t="s">
        <v>798</v>
      </c>
      <c r="F147" s="38" t="s">
        <v>799</v>
      </c>
      <c r="G147" s="40"/>
      <c r="H147" s="40" t="s">
        <v>816</v>
      </c>
      <c r="I147" s="40" t="s">
        <v>817</v>
      </c>
      <c r="J147" s="41" t="s">
        <v>818</v>
      </c>
      <c r="K147" s="42">
        <v>46</v>
      </c>
      <c r="L147" s="41">
        <v>1</v>
      </c>
      <c r="M147" s="41">
        <v>4</v>
      </c>
      <c r="N147" s="41">
        <v>2</v>
      </c>
      <c r="O147" s="41">
        <v>1</v>
      </c>
      <c r="P147" s="41">
        <v>4</v>
      </c>
      <c r="Q147" s="41">
        <v>2</v>
      </c>
      <c r="R147" s="43">
        <v>2</v>
      </c>
      <c r="S147" s="41">
        <v>1</v>
      </c>
      <c r="T147" s="41">
        <v>2</v>
      </c>
      <c r="U147" s="41">
        <v>2</v>
      </c>
      <c r="W147" s="41">
        <v>1</v>
      </c>
      <c r="X147" s="41">
        <v>1</v>
      </c>
      <c r="Y147" s="41">
        <v>1</v>
      </c>
      <c r="Z147" s="41">
        <v>1</v>
      </c>
      <c r="AA147" s="41">
        <v>1</v>
      </c>
      <c r="AB147" s="41">
        <v>2</v>
      </c>
      <c r="AC147" s="41">
        <v>1</v>
      </c>
      <c r="AD147" s="41">
        <v>1</v>
      </c>
      <c r="AE147" s="41">
        <v>1</v>
      </c>
      <c r="AF147" s="41">
        <v>1</v>
      </c>
      <c r="AG147" s="41">
        <v>2</v>
      </c>
      <c r="AI147" s="41">
        <v>1</v>
      </c>
      <c r="AJ147" s="41">
        <v>4</v>
      </c>
      <c r="AK147" s="41">
        <v>1</v>
      </c>
      <c r="AL147" s="41">
        <v>2</v>
      </c>
      <c r="AN147" s="41">
        <v>1</v>
      </c>
      <c r="AO147" s="41">
        <v>1</v>
      </c>
      <c r="AP147" s="41">
        <v>3</v>
      </c>
      <c r="AQ147" s="41">
        <v>4</v>
      </c>
      <c r="AR147" s="41">
        <v>1</v>
      </c>
      <c r="AS147" s="41">
        <f t="shared" si="50"/>
        <v>8.1750000000000007</v>
      </c>
      <c r="AU147" s="41">
        <v>3</v>
      </c>
      <c r="AV147" s="41">
        <v>1</v>
      </c>
      <c r="AX147" s="41">
        <v>7.4999999999999997E-2</v>
      </c>
      <c r="AY147" s="41">
        <v>0.3</v>
      </c>
      <c r="AZ147" s="41">
        <v>0.3</v>
      </c>
      <c r="BG147" s="41">
        <v>1.5</v>
      </c>
      <c r="BH147" s="41">
        <v>2</v>
      </c>
      <c r="BI147" s="44"/>
      <c r="BJ147" s="44">
        <f t="shared" si="51"/>
        <v>8.1750000000000007</v>
      </c>
      <c r="BK147" s="58">
        <f t="shared" si="52"/>
        <v>12</v>
      </c>
      <c r="BL147" s="38"/>
      <c r="BM147" s="38">
        <v>12</v>
      </c>
      <c r="BN147" s="38"/>
      <c r="BO147" s="38"/>
      <c r="BP147" s="38"/>
      <c r="BQ147" s="38"/>
      <c r="BR147" s="38"/>
      <c r="BS147" s="38"/>
      <c r="BT147" s="58">
        <f t="shared" si="53"/>
        <v>12</v>
      </c>
      <c r="BU147" s="41">
        <v>2</v>
      </c>
      <c r="BV147" s="41">
        <v>2</v>
      </c>
      <c r="BW147" s="41">
        <v>1</v>
      </c>
      <c r="BY147" s="38"/>
      <c r="BZ147" s="38"/>
      <c r="CA147" s="38"/>
      <c r="CB147" s="38"/>
      <c r="CC147" s="38"/>
      <c r="CD147" s="38"/>
      <c r="CE147" s="38">
        <v>1</v>
      </c>
      <c r="CF147" s="38">
        <v>2</v>
      </c>
      <c r="CG147" s="38"/>
      <c r="CH147" s="38"/>
      <c r="CI147" s="38"/>
      <c r="CJ147" s="38"/>
      <c r="CK147" s="38"/>
      <c r="CL147" s="38"/>
      <c r="CM147" s="38"/>
      <c r="CN147" s="38"/>
      <c r="CV147" s="60"/>
      <c r="CW147" s="41" t="s">
        <v>465</v>
      </c>
      <c r="CX147" s="41">
        <v>1</v>
      </c>
      <c r="DE147" s="38">
        <v>30</v>
      </c>
      <c r="DF147" s="38">
        <v>1</v>
      </c>
      <c r="DG147" s="38"/>
      <c r="DH147" s="38">
        <v>1</v>
      </c>
      <c r="DI147" s="38">
        <v>1.2</v>
      </c>
      <c r="DR147" s="41">
        <v>2</v>
      </c>
      <c r="DZ147" s="38">
        <v>2</v>
      </c>
      <c r="EA147" s="38"/>
      <c r="EB147" s="38">
        <v>1</v>
      </c>
      <c r="EK147" s="41">
        <v>1</v>
      </c>
      <c r="ES147" s="38"/>
      <c r="ET147" s="38"/>
      <c r="EU147" s="38"/>
      <c r="EY147" s="38"/>
      <c r="EZ147" s="38"/>
      <c r="FA147" s="38"/>
      <c r="FB147" s="38"/>
      <c r="FC147" s="38"/>
      <c r="FD147" s="38"/>
      <c r="FE147" s="38"/>
      <c r="FF147" s="38"/>
      <c r="FG147" s="38">
        <v>1</v>
      </c>
      <c r="FH147" s="38"/>
      <c r="FI147" s="38"/>
      <c r="FJ147" s="38"/>
      <c r="FK147" s="38"/>
      <c r="FL147" s="38"/>
      <c r="FM147" s="38"/>
      <c r="FN147" s="38"/>
      <c r="FO147" s="41">
        <v>1</v>
      </c>
      <c r="FP147" s="41">
        <v>3</v>
      </c>
      <c r="FQ147" s="41">
        <v>2</v>
      </c>
      <c r="FS147" s="41">
        <v>1</v>
      </c>
      <c r="FT147" s="41">
        <v>1</v>
      </c>
      <c r="FU147" s="41">
        <v>2</v>
      </c>
      <c r="FV147" s="41">
        <v>1</v>
      </c>
      <c r="FX147" s="41">
        <v>3</v>
      </c>
      <c r="FY147" s="41">
        <v>5</v>
      </c>
      <c r="FZ147" s="41">
        <v>2</v>
      </c>
      <c r="GB147" s="41">
        <v>3</v>
      </c>
      <c r="GC147" s="41">
        <v>3</v>
      </c>
      <c r="GD147" s="41">
        <v>1</v>
      </c>
      <c r="GI147" s="41">
        <v>2</v>
      </c>
      <c r="GJ147" s="41">
        <v>2</v>
      </c>
      <c r="GN147" s="41">
        <v>1</v>
      </c>
      <c r="GO147" s="41">
        <v>2</v>
      </c>
      <c r="HA147" s="41">
        <v>1</v>
      </c>
      <c r="HC147" s="41">
        <v>1</v>
      </c>
      <c r="HT147" s="41">
        <v>2</v>
      </c>
      <c r="HU147" s="41" t="s">
        <v>494</v>
      </c>
      <c r="HV147" s="41">
        <v>2</v>
      </c>
      <c r="HW147" s="41">
        <v>1</v>
      </c>
      <c r="HX147" s="41">
        <v>1</v>
      </c>
      <c r="HZ147" s="41">
        <v>1</v>
      </c>
      <c r="IA147" s="41">
        <v>1</v>
      </c>
      <c r="IB147" s="45">
        <v>2000</v>
      </c>
      <c r="IC147" s="41">
        <v>2</v>
      </c>
      <c r="ID147" s="45">
        <v>60000</v>
      </c>
      <c r="IE147" s="41">
        <v>1</v>
      </c>
      <c r="IF147" s="41">
        <v>1</v>
      </c>
      <c r="IG147" s="45">
        <v>300000</v>
      </c>
      <c r="IH147" s="41">
        <v>2</v>
      </c>
    </row>
    <row r="148" spans="1:242" s="41" customFormat="1" ht="28.8">
      <c r="A148" s="54">
        <v>142</v>
      </c>
      <c r="B148" s="38" t="s">
        <v>759</v>
      </c>
      <c r="C148" s="39"/>
      <c r="D148" s="41" t="s">
        <v>467</v>
      </c>
      <c r="E148" s="38" t="s">
        <v>798</v>
      </c>
      <c r="F148" s="38" t="s">
        <v>799</v>
      </c>
      <c r="G148" s="40"/>
      <c r="H148" s="40" t="s">
        <v>819</v>
      </c>
      <c r="I148" s="40" t="s">
        <v>820</v>
      </c>
      <c r="J148" s="41" t="s">
        <v>821</v>
      </c>
      <c r="K148" s="42">
        <v>49</v>
      </c>
      <c r="L148" s="41">
        <v>2</v>
      </c>
      <c r="M148" s="41">
        <v>4</v>
      </c>
      <c r="N148" s="41">
        <v>2</v>
      </c>
      <c r="O148" s="41">
        <v>1</v>
      </c>
      <c r="P148" s="41">
        <v>4</v>
      </c>
      <c r="Q148" s="41">
        <v>2</v>
      </c>
      <c r="R148" s="43">
        <v>2</v>
      </c>
      <c r="S148" s="41">
        <v>1</v>
      </c>
      <c r="T148" s="41">
        <v>2</v>
      </c>
      <c r="U148" s="41">
        <v>1</v>
      </c>
      <c r="V148" s="41">
        <v>1</v>
      </c>
      <c r="W148" s="41">
        <v>1</v>
      </c>
      <c r="X148" s="41">
        <v>1</v>
      </c>
      <c r="Y148" s="41">
        <v>1</v>
      </c>
      <c r="Z148" s="41">
        <v>1</v>
      </c>
      <c r="AA148" s="41">
        <v>1</v>
      </c>
      <c r="AB148" s="41">
        <v>1</v>
      </c>
      <c r="AC148" s="41">
        <v>1</v>
      </c>
      <c r="AD148" s="41">
        <v>1</v>
      </c>
      <c r="AE148" s="41">
        <v>1</v>
      </c>
      <c r="AF148" s="41">
        <v>1</v>
      </c>
      <c r="AG148" s="41">
        <v>2</v>
      </c>
      <c r="AI148" s="41">
        <v>1</v>
      </c>
      <c r="AJ148" s="41">
        <v>4</v>
      </c>
      <c r="AK148" s="41">
        <v>1</v>
      </c>
      <c r="AL148" s="41">
        <v>2</v>
      </c>
      <c r="AN148" s="41">
        <v>1</v>
      </c>
      <c r="AO148" s="41">
        <v>1</v>
      </c>
      <c r="AP148" s="41">
        <v>5</v>
      </c>
      <c r="AQ148" s="41">
        <v>2</v>
      </c>
      <c r="AR148" s="41">
        <v>1</v>
      </c>
      <c r="AS148" s="41">
        <f t="shared" si="50"/>
        <v>17.16</v>
      </c>
      <c r="AU148" s="41">
        <v>4</v>
      </c>
      <c r="AV148" s="41">
        <v>6</v>
      </c>
      <c r="AX148" s="41">
        <v>0.06</v>
      </c>
      <c r="AY148" s="41">
        <v>0.7</v>
      </c>
      <c r="AZ148" s="41">
        <v>0.4</v>
      </c>
      <c r="BG148" s="41">
        <v>2</v>
      </c>
      <c r="BH148" s="41">
        <v>4</v>
      </c>
      <c r="BI148" s="44"/>
      <c r="BJ148" s="44">
        <f t="shared" si="51"/>
        <v>17.16</v>
      </c>
      <c r="BK148" s="58">
        <f t="shared" si="52"/>
        <v>20.5</v>
      </c>
      <c r="BL148" s="38">
        <v>1</v>
      </c>
      <c r="BM148" s="38">
        <v>8</v>
      </c>
      <c r="BN148" s="38">
        <v>4.5</v>
      </c>
      <c r="BO148" s="38"/>
      <c r="BP148" s="38"/>
      <c r="BQ148" s="38">
        <v>7</v>
      </c>
      <c r="BR148" s="38"/>
      <c r="BS148" s="38"/>
      <c r="BT148" s="58">
        <f t="shared" si="53"/>
        <v>20.5</v>
      </c>
      <c r="BU148" s="41">
        <v>2</v>
      </c>
      <c r="BV148" s="41">
        <v>2</v>
      </c>
      <c r="BW148" s="41">
        <v>1</v>
      </c>
      <c r="BY148" s="38"/>
      <c r="BZ148" s="38"/>
      <c r="CA148" s="38"/>
      <c r="CB148" s="38"/>
      <c r="CC148" s="38"/>
      <c r="CD148" s="38"/>
      <c r="CE148" s="38">
        <v>1</v>
      </c>
      <c r="CF148" s="38">
        <v>1</v>
      </c>
      <c r="CG148" s="38"/>
      <c r="CH148" s="38"/>
      <c r="CI148" s="38"/>
      <c r="CJ148" s="38"/>
      <c r="CK148" s="38"/>
      <c r="CL148" s="38"/>
      <c r="CM148" s="38"/>
      <c r="CN148" s="38"/>
      <c r="CU148" s="41" t="s">
        <v>465</v>
      </c>
      <c r="CV148" s="41">
        <v>1</v>
      </c>
      <c r="DE148" s="38">
        <v>20</v>
      </c>
      <c r="DF148" s="38">
        <v>1</v>
      </c>
      <c r="DG148" s="38"/>
      <c r="DH148" s="38">
        <v>1</v>
      </c>
      <c r="DI148" s="38">
        <v>1.2</v>
      </c>
      <c r="DP148" s="41">
        <v>2</v>
      </c>
      <c r="DZ148" s="38">
        <v>1</v>
      </c>
      <c r="EA148" s="38" t="s">
        <v>660</v>
      </c>
      <c r="EB148" s="38">
        <v>1</v>
      </c>
      <c r="EI148" s="41">
        <v>1</v>
      </c>
      <c r="ES148" s="38"/>
      <c r="ET148" s="38"/>
      <c r="EU148" s="38"/>
      <c r="EY148" s="38"/>
      <c r="EZ148" s="38"/>
      <c r="FA148" s="38"/>
      <c r="FB148" s="38"/>
      <c r="FC148" s="38"/>
      <c r="FD148" s="38"/>
      <c r="FE148" s="38">
        <v>1</v>
      </c>
      <c r="FF148" s="38"/>
      <c r="FG148" s="38"/>
      <c r="FH148" s="38"/>
      <c r="FI148" s="38"/>
      <c r="FJ148" s="38"/>
      <c r="FK148" s="38"/>
      <c r="FL148" s="38"/>
      <c r="FM148" s="38"/>
      <c r="FN148" s="38"/>
      <c r="FO148" s="41">
        <v>1</v>
      </c>
      <c r="FP148" s="41">
        <v>3</v>
      </c>
      <c r="FQ148" s="41">
        <v>2</v>
      </c>
      <c r="FR148" s="60"/>
      <c r="FS148" s="41">
        <v>1</v>
      </c>
      <c r="FT148" s="41">
        <v>1</v>
      </c>
      <c r="FU148" s="41">
        <v>2</v>
      </c>
      <c r="FV148" s="41">
        <v>1</v>
      </c>
      <c r="FX148" s="41">
        <v>3</v>
      </c>
      <c r="FY148" s="41">
        <v>4</v>
      </c>
      <c r="FZ148" s="41">
        <v>2</v>
      </c>
      <c r="GB148" s="41">
        <v>3</v>
      </c>
      <c r="GC148" s="41">
        <v>3</v>
      </c>
      <c r="GD148" s="41">
        <v>1</v>
      </c>
      <c r="GI148" s="41">
        <v>2</v>
      </c>
      <c r="GJ148" s="41">
        <v>2</v>
      </c>
      <c r="GL148" s="60"/>
      <c r="GN148" s="41">
        <v>1</v>
      </c>
      <c r="GO148" s="41">
        <v>2</v>
      </c>
      <c r="HC148" s="41">
        <v>1</v>
      </c>
      <c r="HF148" s="41">
        <v>1</v>
      </c>
      <c r="HH148" s="41">
        <v>1</v>
      </c>
      <c r="HT148" s="41">
        <v>2</v>
      </c>
      <c r="HU148" s="41" t="s">
        <v>494</v>
      </c>
      <c r="HV148" s="41" t="s">
        <v>813</v>
      </c>
      <c r="HW148" s="41">
        <v>1</v>
      </c>
      <c r="HX148" s="41">
        <v>1</v>
      </c>
      <c r="HZ148" s="41">
        <v>1</v>
      </c>
      <c r="IA148" s="41">
        <v>1</v>
      </c>
      <c r="IB148" s="45">
        <v>3000</v>
      </c>
      <c r="IC148" s="41">
        <v>2</v>
      </c>
      <c r="ID148" s="45">
        <v>100000</v>
      </c>
      <c r="IE148" s="41">
        <v>1</v>
      </c>
      <c r="IF148" s="41">
        <v>1</v>
      </c>
      <c r="IG148" s="45">
        <v>300000</v>
      </c>
      <c r="IH148" s="41">
        <v>2</v>
      </c>
    </row>
    <row r="149" spans="1:242" s="41" customFormat="1" ht="28.8">
      <c r="A149" s="54">
        <v>143</v>
      </c>
      <c r="B149" s="38" t="s">
        <v>759</v>
      </c>
      <c r="C149" s="39"/>
      <c r="D149" s="41" t="s">
        <v>467</v>
      </c>
      <c r="E149" s="38" t="s">
        <v>798</v>
      </c>
      <c r="F149" s="38" t="s">
        <v>799</v>
      </c>
      <c r="G149" s="40"/>
      <c r="H149" s="40" t="s">
        <v>822</v>
      </c>
      <c r="I149" s="40" t="s">
        <v>823</v>
      </c>
      <c r="J149" s="41" t="s">
        <v>824</v>
      </c>
      <c r="K149" s="42">
        <v>52</v>
      </c>
      <c r="L149" s="41">
        <v>1</v>
      </c>
      <c r="M149" s="41">
        <v>3</v>
      </c>
      <c r="N149" s="41">
        <v>2</v>
      </c>
      <c r="O149" s="41">
        <v>1</v>
      </c>
      <c r="P149" s="41">
        <v>4</v>
      </c>
      <c r="Q149" s="41">
        <v>2</v>
      </c>
      <c r="R149" s="43">
        <v>2</v>
      </c>
      <c r="S149" s="41">
        <v>1</v>
      </c>
      <c r="T149" s="41">
        <v>2</v>
      </c>
      <c r="U149" s="41">
        <v>2</v>
      </c>
      <c r="W149" s="41">
        <v>1</v>
      </c>
      <c r="X149" s="41">
        <v>1</v>
      </c>
      <c r="Y149" s="41">
        <v>1</v>
      </c>
      <c r="Z149" s="41">
        <v>1</v>
      </c>
      <c r="AA149" s="41">
        <v>1</v>
      </c>
      <c r="AB149" s="41">
        <v>1</v>
      </c>
      <c r="AC149" s="41">
        <v>1</v>
      </c>
      <c r="AD149" s="41">
        <v>1</v>
      </c>
      <c r="AE149" s="41">
        <v>1</v>
      </c>
      <c r="AF149" s="41">
        <v>1</v>
      </c>
      <c r="AG149" s="41">
        <v>2</v>
      </c>
      <c r="AI149" s="41">
        <v>1</v>
      </c>
      <c r="AJ149" s="41">
        <v>4</v>
      </c>
      <c r="AK149" s="41">
        <v>1</v>
      </c>
      <c r="AL149" s="41">
        <v>2</v>
      </c>
      <c r="AN149" s="41">
        <v>1</v>
      </c>
      <c r="AO149" s="41">
        <v>1</v>
      </c>
      <c r="AP149" s="41">
        <v>4</v>
      </c>
      <c r="AQ149" s="41">
        <v>3</v>
      </c>
      <c r="AR149" s="41">
        <v>1</v>
      </c>
      <c r="AS149" s="41">
        <f t="shared" si="50"/>
        <v>38.585000000000001</v>
      </c>
      <c r="AU149" s="41">
        <v>3</v>
      </c>
      <c r="AV149" s="41">
        <v>8</v>
      </c>
      <c r="AX149" s="41">
        <v>7.4999999999999997E-2</v>
      </c>
      <c r="AY149" s="41">
        <v>0.45</v>
      </c>
      <c r="AZ149" s="41">
        <v>0.4</v>
      </c>
      <c r="BE149" s="41">
        <v>0.16</v>
      </c>
      <c r="BF149" s="41">
        <v>25</v>
      </c>
      <c r="BG149" s="41">
        <v>0.5</v>
      </c>
      <c r="BH149" s="41">
        <v>1</v>
      </c>
      <c r="BI149" s="44"/>
      <c r="BJ149" s="44">
        <f t="shared" si="51"/>
        <v>38.585000000000001</v>
      </c>
      <c r="BK149" s="58">
        <f t="shared" si="52"/>
        <v>39</v>
      </c>
      <c r="BL149" s="38">
        <v>6</v>
      </c>
      <c r="BM149" s="38">
        <v>20</v>
      </c>
      <c r="BN149" s="38"/>
      <c r="BO149" s="38">
        <v>7</v>
      </c>
      <c r="BP149" s="38">
        <v>2</v>
      </c>
      <c r="BQ149" s="38"/>
      <c r="BR149" s="38">
        <v>4</v>
      </c>
      <c r="BS149" s="38"/>
      <c r="BT149" s="58">
        <f t="shared" si="53"/>
        <v>39</v>
      </c>
      <c r="BU149" s="41">
        <v>2</v>
      </c>
      <c r="BV149" s="41">
        <v>2</v>
      </c>
      <c r="BW149" s="41">
        <v>1</v>
      </c>
      <c r="BY149" s="38"/>
      <c r="BZ149" s="38"/>
      <c r="CA149" s="38"/>
      <c r="CB149" s="38"/>
      <c r="CC149" s="38"/>
      <c r="CD149" s="38"/>
      <c r="CE149" s="38">
        <v>1</v>
      </c>
      <c r="CF149" s="38">
        <v>2</v>
      </c>
      <c r="CG149" s="38"/>
      <c r="CH149" s="38"/>
      <c r="CI149" s="38"/>
      <c r="CJ149" s="38"/>
      <c r="CK149" s="38"/>
      <c r="CL149" s="38"/>
      <c r="CM149" s="38"/>
      <c r="CN149" s="38"/>
      <c r="CU149" s="41" t="s">
        <v>465</v>
      </c>
      <c r="CV149" s="41">
        <v>1</v>
      </c>
      <c r="DE149" s="38">
        <v>30</v>
      </c>
      <c r="DF149" s="38">
        <v>1</v>
      </c>
      <c r="DG149" s="38"/>
      <c r="DH149" s="38">
        <v>1</v>
      </c>
      <c r="DI149" s="38">
        <v>1.2</v>
      </c>
      <c r="DP149" s="41">
        <v>2</v>
      </c>
      <c r="DZ149" s="38">
        <v>1</v>
      </c>
      <c r="EA149" s="38"/>
      <c r="EB149" s="38">
        <v>2</v>
      </c>
      <c r="EI149" s="41">
        <v>1</v>
      </c>
      <c r="ES149" s="38"/>
      <c r="ET149" s="38"/>
      <c r="EU149" s="38"/>
      <c r="EY149" s="38"/>
      <c r="EZ149" s="38"/>
      <c r="FA149" s="38"/>
      <c r="FB149" s="38"/>
      <c r="FC149" s="38"/>
      <c r="FD149" s="38"/>
      <c r="FE149" s="38">
        <v>1</v>
      </c>
      <c r="FF149" s="38"/>
      <c r="FG149" s="38"/>
      <c r="FH149" s="38"/>
      <c r="FI149" s="38"/>
      <c r="FJ149" s="38"/>
      <c r="FK149" s="38"/>
      <c r="FL149" s="38"/>
      <c r="FM149" s="38"/>
      <c r="FN149" s="38"/>
      <c r="FO149" s="41">
        <v>1</v>
      </c>
      <c r="FP149" s="41">
        <v>3</v>
      </c>
      <c r="FQ149" s="41">
        <v>2</v>
      </c>
      <c r="FT149" s="41">
        <v>1</v>
      </c>
      <c r="FU149" s="41">
        <v>2</v>
      </c>
      <c r="FV149" s="41">
        <v>1</v>
      </c>
      <c r="FX149" s="41">
        <v>3</v>
      </c>
      <c r="FY149" s="41">
        <v>5</v>
      </c>
      <c r="FZ149" s="41">
        <v>2</v>
      </c>
      <c r="GB149" s="41">
        <v>3</v>
      </c>
      <c r="GC149" s="41">
        <v>3</v>
      </c>
      <c r="GD149" s="41">
        <v>1</v>
      </c>
      <c r="GI149" s="41">
        <v>2</v>
      </c>
      <c r="GJ149" s="41">
        <v>2</v>
      </c>
      <c r="GL149" s="60"/>
      <c r="GN149" s="41">
        <v>1</v>
      </c>
      <c r="GO149" s="41">
        <v>1</v>
      </c>
      <c r="GQ149" s="41">
        <v>1</v>
      </c>
      <c r="HF149" s="41">
        <v>1</v>
      </c>
      <c r="HH149" s="41">
        <v>1</v>
      </c>
      <c r="HP149" s="41">
        <v>1</v>
      </c>
      <c r="HT149" s="41">
        <v>2</v>
      </c>
      <c r="HU149" s="41" t="s">
        <v>473</v>
      </c>
      <c r="HV149" s="41" t="s">
        <v>825</v>
      </c>
      <c r="HW149" s="41">
        <v>1</v>
      </c>
      <c r="HX149" s="41">
        <v>1</v>
      </c>
      <c r="HZ149" s="41">
        <v>1</v>
      </c>
      <c r="IA149" s="41">
        <v>1</v>
      </c>
      <c r="IB149" s="45">
        <v>5000</v>
      </c>
      <c r="IC149" s="41">
        <v>2</v>
      </c>
      <c r="ID149" s="45">
        <v>100000</v>
      </c>
      <c r="IE149" s="41">
        <v>1</v>
      </c>
      <c r="IF149" s="41">
        <v>1</v>
      </c>
      <c r="IG149" s="45">
        <v>300000</v>
      </c>
      <c r="IH149" s="41">
        <v>2</v>
      </c>
    </row>
    <row r="150" spans="1:242" s="41" customFormat="1" ht="28.8">
      <c r="A150" s="54">
        <v>144</v>
      </c>
      <c r="B150" s="38" t="s">
        <v>759</v>
      </c>
      <c r="C150" s="39"/>
      <c r="D150" s="41" t="s">
        <v>467</v>
      </c>
      <c r="E150" s="38" t="s">
        <v>798</v>
      </c>
      <c r="F150" s="38" t="s">
        <v>799</v>
      </c>
      <c r="G150" s="40"/>
      <c r="H150" s="40" t="s">
        <v>826</v>
      </c>
      <c r="I150" s="40" t="s">
        <v>827</v>
      </c>
      <c r="J150" s="41" t="s">
        <v>828</v>
      </c>
      <c r="K150" s="42">
        <v>49</v>
      </c>
      <c r="L150" s="41">
        <v>1</v>
      </c>
      <c r="M150" s="41">
        <v>3</v>
      </c>
      <c r="N150" s="41">
        <v>2</v>
      </c>
      <c r="O150" s="41">
        <v>1</v>
      </c>
      <c r="P150" s="41">
        <v>3</v>
      </c>
      <c r="Q150" s="41">
        <v>2</v>
      </c>
      <c r="R150" s="43">
        <v>1</v>
      </c>
      <c r="S150" s="41">
        <v>1</v>
      </c>
      <c r="T150" s="41">
        <v>2</v>
      </c>
      <c r="U150" s="41">
        <v>2</v>
      </c>
      <c r="W150" s="41">
        <v>1</v>
      </c>
      <c r="X150" s="41">
        <v>1</v>
      </c>
      <c r="Y150" s="41">
        <v>1</v>
      </c>
      <c r="Z150" s="41">
        <v>1</v>
      </c>
      <c r="AA150" s="41">
        <v>2</v>
      </c>
      <c r="AC150" s="41">
        <v>1</v>
      </c>
      <c r="AD150" s="41">
        <v>1</v>
      </c>
      <c r="AE150" s="41">
        <v>1</v>
      </c>
      <c r="AF150" s="41">
        <v>1</v>
      </c>
      <c r="AG150" s="41">
        <v>2</v>
      </c>
      <c r="AI150" s="41">
        <v>1</v>
      </c>
      <c r="AJ150" s="41">
        <v>3</v>
      </c>
      <c r="AK150" s="41">
        <v>2</v>
      </c>
      <c r="AL150" s="41">
        <v>2</v>
      </c>
      <c r="AN150" s="41">
        <v>1</v>
      </c>
      <c r="AO150" s="41">
        <v>1</v>
      </c>
      <c r="AP150" s="41">
        <v>3</v>
      </c>
      <c r="AQ150" s="41">
        <v>2</v>
      </c>
      <c r="AR150" s="41">
        <v>1</v>
      </c>
      <c r="AS150" s="41">
        <f t="shared" si="50"/>
        <v>5.5950000000000006</v>
      </c>
      <c r="AU150" s="41">
        <v>2.5</v>
      </c>
      <c r="AX150" s="41">
        <v>0.15</v>
      </c>
      <c r="AY150" s="41">
        <v>3.5000000000000003E-2</v>
      </c>
      <c r="AZ150" s="41">
        <v>0.25</v>
      </c>
      <c r="BE150" s="41">
        <v>0.16</v>
      </c>
      <c r="BG150" s="41">
        <v>0.5</v>
      </c>
      <c r="BH150" s="41">
        <v>2</v>
      </c>
      <c r="BI150" s="44"/>
      <c r="BJ150" s="44">
        <f t="shared" si="51"/>
        <v>5.5950000000000006</v>
      </c>
      <c r="BK150" s="58">
        <f t="shared" si="52"/>
        <v>20</v>
      </c>
      <c r="BL150" s="38">
        <v>3</v>
      </c>
      <c r="BM150" s="38">
        <v>17</v>
      </c>
      <c r="BN150" s="38"/>
      <c r="BO150" s="38"/>
      <c r="BP150" s="38"/>
      <c r="BQ150" s="38"/>
      <c r="BR150" s="38"/>
      <c r="BS150" s="38"/>
      <c r="BT150" s="58">
        <f t="shared" si="53"/>
        <v>20</v>
      </c>
      <c r="BU150" s="41">
        <v>2</v>
      </c>
      <c r="BV150" s="41">
        <v>1</v>
      </c>
      <c r="BW150" s="41">
        <v>1</v>
      </c>
      <c r="BY150" s="38"/>
      <c r="BZ150" s="38"/>
      <c r="CA150" s="38"/>
      <c r="CB150" s="38"/>
      <c r="CC150" s="38"/>
      <c r="CD150" s="38"/>
      <c r="CE150" s="38">
        <v>1</v>
      </c>
      <c r="CF150" s="38">
        <v>1</v>
      </c>
      <c r="CG150" s="38"/>
      <c r="CH150" s="38"/>
      <c r="CI150" s="38"/>
      <c r="CJ150" s="38"/>
      <c r="CK150" s="38"/>
      <c r="CL150" s="38"/>
      <c r="CM150" s="38"/>
      <c r="CN150" s="38"/>
      <c r="CU150" s="41" t="s">
        <v>465</v>
      </c>
      <c r="CV150" s="41">
        <v>1</v>
      </c>
      <c r="DE150" s="38">
        <v>20</v>
      </c>
      <c r="DF150" s="38">
        <v>1</v>
      </c>
      <c r="DG150" s="38"/>
      <c r="DH150" s="38">
        <v>1</v>
      </c>
      <c r="DI150" s="38">
        <v>1.2</v>
      </c>
      <c r="DP150" s="41">
        <v>2</v>
      </c>
      <c r="DZ150" s="38">
        <v>2</v>
      </c>
      <c r="EA150" s="38"/>
      <c r="EB150" s="38">
        <v>2</v>
      </c>
      <c r="EI150" s="41">
        <v>1</v>
      </c>
      <c r="ES150" s="38"/>
      <c r="ET150" s="38"/>
      <c r="EU150" s="38"/>
      <c r="EY150" s="38"/>
      <c r="EZ150" s="38"/>
      <c r="FA150" s="38"/>
      <c r="FB150" s="38"/>
      <c r="FC150" s="38"/>
      <c r="FD150" s="38"/>
      <c r="FE150" s="38">
        <v>1</v>
      </c>
      <c r="FF150" s="38"/>
      <c r="FG150" s="38"/>
      <c r="FH150" s="38"/>
      <c r="FI150" s="38"/>
      <c r="FJ150" s="38"/>
      <c r="FK150" s="38"/>
      <c r="FL150" s="38"/>
      <c r="FM150" s="38"/>
      <c r="FN150" s="38"/>
      <c r="FO150" s="41">
        <v>1</v>
      </c>
      <c r="FP150" s="41">
        <v>3</v>
      </c>
      <c r="FQ150" s="41">
        <v>2</v>
      </c>
      <c r="FU150" s="41">
        <v>2</v>
      </c>
      <c r="FV150" s="41">
        <v>1</v>
      </c>
      <c r="FX150" s="41">
        <v>3</v>
      </c>
      <c r="FY150" s="41">
        <v>1</v>
      </c>
      <c r="FZ150" s="41">
        <v>2</v>
      </c>
      <c r="GB150" s="41">
        <v>3</v>
      </c>
      <c r="GC150" s="41">
        <v>3</v>
      </c>
      <c r="GD150" s="41">
        <v>1</v>
      </c>
      <c r="GI150" s="41">
        <v>2</v>
      </c>
      <c r="GJ150" s="41">
        <v>2</v>
      </c>
      <c r="GL150" s="60"/>
      <c r="GN150" s="41">
        <v>3</v>
      </c>
      <c r="GO150" s="41">
        <v>2</v>
      </c>
      <c r="HA150" s="41">
        <v>1</v>
      </c>
      <c r="HM150" s="41">
        <v>1</v>
      </c>
      <c r="HT150" s="41">
        <v>1</v>
      </c>
      <c r="HU150" s="41" t="s">
        <v>494</v>
      </c>
      <c r="HV150" s="41" t="s">
        <v>829</v>
      </c>
      <c r="HW150" s="41">
        <v>1</v>
      </c>
      <c r="HX150" s="41">
        <v>1</v>
      </c>
      <c r="HZ150" s="41">
        <v>1</v>
      </c>
      <c r="IA150" s="41">
        <v>1</v>
      </c>
      <c r="IB150" s="45">
        <v>5000</v>
      </c>
      <c r="IC150" s="41">
        <v>2</v>
      </c>
      <c r="ID150" s="45">
        <v>100000</v>
      </c>
      <c r="IE150" s="41">
        <v>1</v>
      </c>
      <c r="IF150" s="41">
        <v>1</v>
      </c>
      <c r="IG150" s="45">
        <v>300000</v>
      </c>
      <c r="IH150" s="41">
        <v>2</v>
      </c>
    </row>
    <row r="151" spans="1:242" s="41" customFormat="1" ht="28.8">
      <c r="A151" s="54">
        <v>145</v>
      </c>
      <c r="B151" s="38" t="s">
        <v>759</v>
      </c>
      <c r="C151" s="39"/>
      <c r="D151" s="41" t="s">
        <v>467</v>
      </c>
      <c r="E151" s="38" t="s">
        <v>798</v>
      </c>
      <c r="F151" s="38" t="s">
        <v>799</v>
      </c>
      <c r="G151" s="40"/>
      <c r="H151" s="40" t="s">
        <v>830</v>
      </c>
      <c r="I151" s="40" t="s">
        <v>831</v>
      </c>
      <c r="J151" s="41" t="s">
        <v>832</v>
      </c>
      <c r="K151" s="42">
        <v>57</v>
      </c>
      <c r="L151" s="41">
        <v>1</v>
      </c>
      <c r="M151" s="41">
        <v>3</v>
      </c>
      <c r="N151" s="41">
        <v>2</v>
      </c>
      <c r="O151" s="41">
        <v>1</v>
      </c>
      <c r="P151" s="41">
        <v>2</v>
      </c>
      <c r="Q151" s="41">
        <v>1</v>
      </c>
      <c r="R151" s="43">
        <v>1</v>
      </c>
      <c r="S151" s="41">
        <v>1</v>
      </c>
      <c r="T151" s="41">
        <v>2</v>
      </c>
      <c r="U151" s="41">
        <v>2</v>
      </c>
      <c r="W151" s="41">
        <v>1</v>
      </c>
      <c r="X151" s="41">
        <v>1</v>
      </c>
      <c r="Y151" s="41">
        <v>1</v>
      </c>
      <c r="Z151" s="41">
        <v>1</v>
      </c>
      <c r="AA151" s="41">
        <v>1</v>
      </c>
      <c r="AB151" s="41">
        <v>1</v>
      </c>
      <c r="AC151" s="41">
        <v>1</v>
      </c>
      <c r="AD151" s="41">
        <v>1</v>
      </c>
      <c r="AE151" s="41">
        <v>1</v>
      </c>
      <c r="AF151" s="41">
        <v>1</v>
      </c>
      <c r="AG151" s="41">
        <v>2</v>
      </c>
      <c r="AI151" s="41">
        <v>1</v>
      </c>
      <c r="AJ151" s="41">
        <v>2</v>
      </c>
      <c r="AK151" s="41">
        <v>1</v>
      </c>
      <c r="AL151" s="41">
        <v>2</v>
      </c>
      <c r="AN151" s="41">
        <v>1</v>
      </c>
      <c r="AO151" s="41">
        <v>1</v>
      </c>
      <c r="AP151" s="41">
        <v>3</v>
      </c>
      <c r="AQ151" s="41">
        <v>4</v>
      </c>
      <c r="AR151" s="41">
        <v>1</v>
      </c>
      <c r="AS151" s="41">
        <f t="shared" si="50"/>
        <v>5.8650000000000002</v>
      </c>
      <c r="AU151" s="41">
        <v>3</v>
      </c>
      <c r="AX151" s="41">
        <v>6.5000000000000002E-2</v>
      </c>
      <c r="AY151" s="41">
        <v>0.6</v>
      </c>
      <c r="AZ151" s="41">
        <v>0.2</v>
      </c>
      <c r="BG151" s="41">
        <v>0.5</v>
      </c>
      <c r="BH151" s="41">
        <v>1.5</v>
      </c>
      <c r="BI151" s="44"/>
      <c r="BJ151" s="44">
        <f t="shared" si="51"/>
        <v>5.8650000000000002</v>
      </c>
      <c r="BK151" s="58">
        <f t="shared" si="52"/>
        <v>16.5</v>
      </c>
      <c r="BL151" s="38">
        <v>1.5</v>
      </c>
      <c r="BM151" s="38"/>
      <c r="BN151" s="38"/>
      <c r="BO151" s="38">
        <v>10</v>
      </c>
      <c r="BP151" s="38"/>
      <c r="BQ151" s="38"/>
      <c r="BR151" s="38">
        <v>5</v>
      </c>
      <c r="BS151" s="38"/>
      <c r="BT151" s="58">
        <f t="shared" si="53"/>
        <v>16.5</v>
      </c>
      <c r="BU151" s="41">
        <v>2</v>
      </c>
      <c r="BV151" s="41">
        <v>2</v>
      </c>
      <c r="BW151" s="41">
        <v>1</v>
      </c>
      <c r="BY151" s="38"/>
      <c r="BZ151" s="38"/>
      <c r="CA151" s="38"/>
      <c r="CB151" s="38"/>
      <c r="CC151" s="38"/>
      <c r="CD151" s="38"/>
      <c r="CE151" s="38">
        <v>1</v>
      </c>
      <c r="CF151" s="38">
        <v>1</v>
      </c>
      <c r="CG151" s="38"/>
      <c r="CH151" s="38"/>
      <c r="CI151" s="38"/>
      <c r="CJ151" s="38"/>
      <c r="CK151" s="38"/>
      <c r="CL151" s="38"/>
      <c r="CM151" s="38"/>
      <c r="CN151" s="38"/>
      <c r="CU151" s="41" t="s">
        <v>465</v>
      </c>
      <c r="CV151" s="41">
        <v>1</v>
      </c>
      <c r="DE151" s="38">
        <v>15</v>
      </c>
      <c r="DF151" s="38">
        <v>1</v>
      </c>
      <c r="DG151" s="38"/>
      <c r="DH151" s="38">
        <v>1</v>
      </c>
      <c r="DI151" s="38">
        <v>1.2</v>
      </c>
      <c r="DP151" s="41">
        <v>2</v>
      </c>
      <c r="DZ151" s="38">
        <v>2</v>
      </c>
      <c r="EA151" s="38"/>
      <c r="EB151" s="38">
        <v>1</v>
      </c>
      <c r="EI151" s="41">
        <v>1</v>
      </c>
      <c r="ES151" s="38"/>
      <c r="ET151" s="38"/>
      <c r="EU151" s="38"/>
      <c r="EY151" s="38"/>
      <c r="EZ151" s="38"/>
      <c r="FA151" s="38"/>
      <c r="FB151" s="38"/>
      <c r="FC151" s="38"/>
      <c r="FD151" s="38"/>
      <c r="FE151" s="38">
        <v>1</v>
      </c>
      <c r="FF151" s="38"/>
      <c r="FG151" s="38"/>
      <c r="FH151" s="38"/>
      <c r="FI151" s="38"/>
      <c r="FJ151" s="38"/>
      <c r="FK151" s="38"/>
      <c r="FL151" s="38"/>
      <c r="FM151" s="38"/>
      <c r="FN151" s="38"/>
      <c r="FO151" s="41">
        <v>1</v>
      </c>
      <c r="FP151" s="41">
        <v>3</v>
      </c>
      <c r="FQ151" s="41">
        <v>2</v>
      </c>
      <c r="FU151" s="41">
        <v>2</v>
      </c>
      <c r="FV151" s="41">
        <v>1</v>
      </c>
      <c r="FX151" s="41">
        <v>3</v>
      </c>
      <c r="FY151" s="41">
        <v>5</v>
      </c>
      <c r="FZ151" s="41">
        <v>2</v>
      </c>
      <c r="GB151" s="41">
        <v>3</v>
      </c>
      <c r="GC151" s="41">
        <v>3</v>
      </c>
      <c r="GD151" s="41">
        <v>1</v>
      </c>
      <c r="GI151" s="41">
        <v>2</v>
      </c>
      <c r="GJ151" s="41">
        <v>2</v>
      </c>
      <c r="GL151" s="60"/>
      <c r="GN151" s="41">
        <v>3</v>
      </c>
      <c r="GO151" s="41">
        <v>1</v>
      </c>
      <c r="GQ151" s="41">
        <v>1</v>
      </c>
      <c r="HC151" s="41">
        <v>1</v>
      </c>
      <c r="HF151" s="41">
        <v>1</v>
      </c>
      <c r="HH151" s="41">
        <v>1</v>
      </c>
      <c r="HT151" s="41">
        <v>1</v>
      </c>
      <c r="HU151" s="41" t="s">
        <v>494</v>
      </c>
      <c r="HV151" s="41" t="s">
        <v>829</v>
      </c>
      <c r="HW151" s="41">
        <v>1</v>
      </c>
      <c r="HX151" s="41">
        <v>1</v>
      </c>
      <c r="HZ151" s="41">
        <v>1</v>
      </c>
      <c r="IA151" s="41">
        <v>1</v>
      </c>
      <c r="IB151" s="45">
        <v>5000</v>
      </c>
      <c r="IC151" s="41">
        <v>2</v>
      </c>
      <c r="ID151" s="45">
        <v>100000</v>
      </c>
      <c r="IE151" s="41">
        <v>1</v>
      </c>
      <c r="IF151" s="41">
        <v>1</v>
      </c>
      <c r="IG151" s="45">
        <v>200000</v>
      </c>
      <c r="IH151" s="41">
        <v>2</v>
      </c>
    </row>
    <row r="152" spans="1:242" s="41" customFormat="1" ht="28.8">
      <c r="A152" s="54">
        <v>146</v>
      </c>
      <c r="B152" s="38" t="s">
        <v>759</v>
      </c>
      <c r="C152" s="39"/>
      <c r="D152" s="41" t="s">
        <v>467</v>
      </c>
      <c r="E152" s="38" t="s">
        <v>798</v>
      </c>
      <c r="F152" s="38" t="s">
        <v>833</v>
      </c>
      <c r="G152" s="40"/>
      <c r="H152" s="40" t="s">
        <v>834</v>
      </c>
      <c r="I152" s="40" t="s">
        <v>835</v>
      </c>
      <c r="J152" s="41" t="s">
        <v>836</v>
      </c>
      <c r="K152" s="42">
        <v>34</v>
      </c>
      <c r="L152" s="41">
        <v>2</v>
      </c>
      <c r="M152" s="41">
        <v>4</v>
      </c>
      <c r="N152" s="41">
        <v>3</v>
      </c>
      <c r="O152" s="41">
        <v>1</v>
      </c>
      <c r="P152" s="41">
        <v>4</v>
      </c>
      <c r="Q152" s="41">
        <v>3</v>
      </c>
      <c r="R152" s="43">
        <v>1</v>
      </c>
      <c r="S152" s="41">
        <v>1</v>
      </c>
      <c r="T152" s="41">
        <v>2</v>
      </c>
      <c r="U152" s="41">
        <v>2</v>
      </c>
      <c r="W152" s="41">
        <v>1</v>
      </c>
      <c r="X152" s="41">
        <v>1</v>
      </c>
      <c r="Y152" s="41">
        <v>1</v>
      </c>
      <c r="Z152" s="41">
        <v>1</v>
      </c>
      <c r="AA152" s="41">
        <v>2</v>
      </c>
      <c r="AC152" s="41">
        <v>1</v>
      </c>
      <c r="AD152" s="41">
        <v>1</v>
      </c>
      <c r="AE152" s="41">
        <v>1</v>
      </c>
      <c r="AF152" s="41">
        <v>1</v>
      </c>
      <c r="AG152" s="41">
        <v>2</v>
      </c>
      <c r="AI152" s="41">
        <v>1</v>
      </c>
      <c r="AJ152" s="41">
        <v>2</v>
      </c>
      <c r="AK152" s="41">
        <v>2</v>
      </c>
      <c r="AL152" s="41">
        <v>2</v>
      </c>
      <c r="AN152" s="41">
        <v>1</v>
      </c>
      <c r="AO152" s="41">
        <v>1</v>
      </c>
      <c r="AP152" s="41">
        <v>5</v>
      </c>
      <c r="AQ152" s="41">
        <v>2</v>
      </c>
      <c r="AR152" s="41">
        <v>1</v>
      </c>
      <c r="AS152" s="41">
        <f t="shared" si="50"/>
        <v>7.88</v>
      </c>
      <c r="AU152" s="41">
        <v>2</v>
      </c>
      <c r="AV152" s="41">
        <v>1</v>
      </c>
      <c r="AX152" s="41">
        <v>0.08</v>
      </c>
      <c r="AY152" s="41">
        <v>0.7</v>
      </c>
      <c r="AZ152" s="41">
        <v>0.3</v>
      </c>
      <c r="BF152" s="41">
        <v>2</v>
      </c>
      <c r="BG152" s="41">
        <v>0.8</v>
      </c>
      <c r="BH152" s="41">
        <v>1</v>
      </c>
      <c r="BI152" s="44"/>
      <c r="BJ152" s="44">
        <f t="shared" si="51"/>
        <v>7.88</v>
      </c>
      <c r="BK152" s="58">
        <f t="shared" si="52"/>
        <v>21</v>
      </c>
      <c r="BL152" s="38"/>
      <c r="BM152" s="38"/>
      <c r="BN152" s="38"/>
      <c r="BO152" s="38">
        <v>20</v>
      </c>
      <c r="BP152" s="38">
        <v>1</v>
      </c>
      <c r="BQ152" s="38"/>
      <c r="BR152" s="38"/>
      <c r="BS152" s="38"/>
      <c r="BT152" s="58">
        <f t="shared" si="53"/>
        <v>21</v>
      </c>
      <c r="BU152" s="41">
        <v>2</v>
      </c>
      <c r="BV152" s="41">
        <v>2</v>
      </c>
      <c r="BW152" s="41">
        <v>1</v>
      </c>
      <c r="BY152" s="38"/>
      <c r="BZ152" s="38"/>
      <c r="CA152" s="38"/>
      <c r="CB152" s="38"/>
      <c r="CC152" s="38"/>
      <c r="CD152" s="38"/>
      <c r="CE152" s="38">
        <v>1</v>
      </c>
      <c r="CF152" s="38">
        <v>1</v>
      </c>
      <c r="CG152" s="38"/>
      <c r="CH152" s="38"/>
      <c r="CI152" s="38"/>
      <c r="CJ152" s="38"/>
      <c r="CK152" s="38"/>
      <c r="CL152" s="38"/>
      <c r="CM152" s="38"/>
      <c r="CN152" s="38"/>
      <c r="CU152" s="41" t="s">
        <v>465</v>
      </c>
      <c r="CV152" s="41">
        <v>1</v>
      </c>
      <c r="DE152" s="38">
        <v>20</v>
      </c>
      <c r="DF152" s="38">
        <v>1</v>
      </c>
      <c r="DG152" s="38"/>
      <c r="DH152" s="38">
        <v>1</v>
      </c>
      <c r="DI152" s="38">
        <v>1.5</v>
      </c>
      <c r="DP152" s="41">
        <v>2</v>
      </c>
      <c r="DZ152" s="38">
        <v>1</v>
      </c>
      <c r="EA152" s="38" t="s">
        <v>837</v>
      </c>
      <c r="EB152" s="38">
        <v>4</v>
      </c>
      <c r="EI152" s="41">
        <v>1</v>
      </c>
      <c r="ES152" s="38"/>
      <c r="ET152" s="38"/>
      <c r="EU152" s="38"/>
      <c r="EY152" s="38"/>
      <c r="EZ152" s="38"/>
      <c r="FA152" s="38"/>
      <c r="FB152" s="38"/>
      <c r="FC152" s="38"/>
      <c r="FD152" s="38"/>
      <c r="FE152" s="38">
        <v>1</v>
      </c>
      <c r="FF152" s="38"/>
      <c r="FG152" s="38"/>
      <c r="FH152" s="38"/>
      <c r="FI152" s="38"/>
      <c r="FJ152" s="38"/>
      <c r="FK152" s="38"/>
      <c r="FL152" s="38"/>
      <c r="FM152" s="38"/>
      <c r="FN152" s="38"/>
      <c r="FO152" s="41">
        <v>1</v>
      </c>
      <c r="FP152" s="41">
        <v>3</v>
      </c>
      <c r="FQ152" s="41">
        <v>2</v>
      </c>
      <c r="FR152" s="60"/>
      <c r="FS152" s="41">
        <v>1</v>
      </c>
      <c r="FT152" s="41">
        <v>1</v>
      </c>
      <c r="FU152" s="41">
        <v>2</v>
      </c>
      <c r="FV152" s="41">
        <v>1</v>
      </c>
      <c r="FX152" s="41">
        <v>3</v>
      </c>
      <c r="FY152" s="41">
        <v>2</v>
      </c>
      <c r="FZ152" s="41">
        <v>2</v>
      </c>
      <c r="GB152" s="41">
        <v>3</v>
      </c>
      <c r="GC152" s="41">
        <v>3</v>
      </c>
      <c r="GD152" s="41">
        <v>1</v>
      </c>
      <c r="GI152" s="41">
        <v>2</v>
      </c>
      <c r="GJ152" s="41">
        <v>2</v>
      </c>
      <c r="GL152" s="60"/>
      <c r="GN152" s="41">
        <v>1</v>
      </c>
      <c r="GO152" s="41">
        <v>1</v>
      </c>
      <c r="GQ152" s="41">
        <v>1</v>
      </c>
      <c r="HF152" s="41">
        <v>1</v>
      </c>
      <c r="HH152" s="41">
        <v>1</v>
      </c>
      <c r="HT152" s="41">
        <v>1</v>
      </c>
      <c r="HU152" s="41" t="s">
        <v>813</v>
      </c>
      <c r="HV152" s="41" t="s">
        <v>829</v>
      </c>
      <c r="HW152" s="41">
        <v>3</v>
      </c>
      <c r="HX152" s="41">
        <v>1</v>
      </c>
      <c r="HZ152" s="41">
        <v>1</v>
      </c>
      <c r="IA152" s="41">
        <v>1</v>
      </c>
      <c r="IB152" s="45">
        <v>5000</v>
      </c>
      <c r="IC152" s="41">
        <v>2</v>
      </c>
      <c r="ID152" s="45">
        <v>100000</v>
      </c>
      <c r="IE152" s="41">
        <v>1</v>
      </c>
      <c r="IF152" s="41">
        <v>1</v>
      </c>
      <c r="IG152" s="45">
        <v>300000</v>
      </c>
      <c r="IH152" s="41">
        <v>2</v>
      </c>
    </row>
    <row r="153" spans="1:242" s="41" customFormat="1" ht="28.8">
      <c r="A153" s="54">
        <v>147</v>
      </c>
      <c r="B153" s="38" t="s">
        <v>759</v>
      </c>
      <c r="C153" s="39"/>
      <c r="D153" s="41" t="s">
        <v>467</v>
      </c>
      <c r="E153" s="38" t="s">
        <v>798</v>
      </c>
      <c r="F153" s="38" t="s">
        <v>833</v>
      </c>
      <c r="G153" s="40"/>
      <c r="H153" s="40" t="s">
        <v>838</v>
      </c>
      <c r="I153" s="40" t="s">
        <v>839</v>
      </c>
      <c r="J153" s="41" t="s">
        <v>840</v>
      </c>
      <c r="K153" s="42">
        <v>69</v>
      </c>
      <c r="L153" s="41">
        <v>1</v>
      </c>
      <c r="M153" s="41">
        <v>3</v>
      </c>
      <c r="N153" s="41">
        <v>3</v>
      </c>
      <c r="O153" s="41">
        <v>1</v>
      </c>
      <c r="P153" s="41">
        <v>4</v>
      </c>
      <c r="Q153" s="41">
        <v>2</v>
      </c>
      <c r="R153" s="43">
        <v>2</v>
      </c>
      <c r="S153" s="41">
        <v>1</v>
      </c>
      <c r="T153" s="41">
        <v>2</v>
      </c>
      <c r="U153" s="41">
        <v>2</v>
      </c>
      <c r="W153" s="41">
        <v>1</v>
      </c>
      <c r="X153" s="41">
        <v>1</v>
      </c>
      <c r="Y153" s="41">
        <v>1</v>
      </c>
      <c r="Z153" s="41">
        <v>1</v>
      </c>
      <c r="AA153" s="41">
        <v>2</v>
      </c>
      <c r="AC153" s="41">
        <v>2</v>
      </c>
      <c r="AE153" s="41">
        <v>1</v>
      </c>
      <c r="AF153" s="41">
        <v>1</v>
      </c>
      <c r="AG153" s="41">
        <v>2</v>
      </c>
      <c r="AI153" s="41">
        <v>1</v>
      </c>
      <c r="AJ153" s="41">
        <v>3</v>
      </c>
      <c r="AK153" s="41">
        <v>2</v>
      </c>
      <c r="AL153" s="41">
        <v>2</v>
      </c>
      <c r="AN153" s="41">
        <v>1</v>
      </c>
      <c r="AO153" s="41">
        <v>1</v>
      </c>
      <c r="AP153" s="41">
        <v>3</v>
      </c>
      <c r="AQ153" s="41">
        <v>4</v>
      </c>
      <c r="AR153" s="41">
        <v>1</v>
      </c>
      <c r="AS153" s="41">
        <f t="shared" si="50"/>
        <v>11.120000000000001</v>
      </c>
      <c r="AU153" s="41">
        <v>2.5</v>
      </c>
      <c r="AW153" s="41">
        <v>5</v>
      </c>
      <c r="AX153" s="41">
        <v>0.12</v>
      </c>
      <c r="AY153" s="41">
        <v>0.2</v>
      </c>
      <c r="AZ153" s="41">
        <v>0.5</v>
      </c>
      <c r="BG153" s="41">
        <v>0.8</v>
      </c>
      <c r="BH153" s="41">
        <v>2</v>
      </c>
      <c r="BI153" s="44"/>
      <c r="BJ153" s="44">
        <f t="shared" si="51"/>
        <v>11.120000000000001</v>
      </c>
      <c r="BK153" s="58">
        <f t="shared" si="52"/>
        <v>11</v>
      </c>
      <c r="BL153" s="38">
        <v>1</v>
      </c>
      <c r="BM153" s="38">
        <v>10</v>
      </c>
      <c r="BN153" s="38"/>
      <c r="BO153" s="38"/>
      <c r="BP153" s="38"/>
      <c r="BQ153" s="38"/>
      <c r="BR153" s="38"/>
      <c r="BS153" s="38"/>
      <c r="BT153" s="58">
        <f t="shared" si="53"/>
        <v>11</v>
      </c>
      <c r="BU153" s="41">
        <v>1</v>
      </c>
      <c r="BV153" s="41">
        <v>2</v>
      </c>
      <c r="BW153" s="41">
        <v>2</v>
      </c>
      <c r="BX153" s="41">
        <v>20</v>
      </c>
      <c r="BY153" s="38"/>
      <c r="BZ153" s="38"/>
      <c r="CA153" s="38"/>
      <c r="CB153" s="38"/>
      <c r="CC153" s="38"/>
      <c r="CD153" s="38"/>
      <c r="CE153" s="38">
        <v>1</v>
      </c>
      <c r="CF153" s="38">
        <v>2</v>
      </c>
      <c r="CG153" s="38"/>
      <c r="CH153" s="38"/>
      <c r="CI153" s="38"/>
      <c r="CJ153" s="38"/>
      <c r="CK153" s="38"/>
      <c r="CL153" s="38"/>
      <c r="CM153" s="38"/>
      <c r="CN153" s="38"/>
      <c r="CU153" s="41" t="s">
        <v>465</v>
      </c>
      <c r="CV153" s="41">
        <v>1</v>
      </c>
      <c r="DE153" s="38">
        <v>25</v>
      </c>
      <c r="DF153" s="38">
        <v>1</v>
      </c>
      <c r="DG153" s="38"/>
      <c r="DH153" s="38">
        <v>1</v>
      </c>
      <c r="DI153" s="38">
        <v>1.2</v>
      </c>
      <c r="DP153" s="41">
        <v>2</v>
      </c>
      <c r="DZ153" s="38">
        <v>2</v>
      </c>
      <c r="EA153" s="38"/>
      <c r="EB153" s="38">
        <v>2</v>
      </c>
      <c r="EI153" s="41">
        <v>1</v>
      </c>
      <c r="ES153" s="38"/>
      <c r="ET153" s="38"/>
      <c r="EU153" s="38"/>
      <c r="EY153" s="38"/>
      <c r="EZ153" s="38"/>
      <c r="FA153" s="38"/>
      <c r="FB153" s="38"/>
      <c r="FC153" s="38"/>
      <c r="FD153" s="38"/>
      <c r="FE153" s="38">
        <v>1</v>
      </c>
      <c r="FF153" s="38"/>
      <c r="FG153" s="38"/>
      <c r="FH153" s="38"/>
      <c r="FI153" s="38"/>
      <c r="FJ153" s="38"/>
      <c r="FK153" s="38"/>
      <c r="FL153" s="38"/>
      <c r="FM153" s="38"/>
      <c r="FN153" s="38"/>
      <c r="FO153" s="41">
        <v>1</v>
      </c>
      <c r="FP153" s="41">
        <v>3</v>
      </c>
      <c r="FQ153" s="41">
        <v>2</v>
      </c>
      <c r="FR153" s="60"/>
      <c r="FS153" s="41">
        <v>1</v>
      </c>
      <c r="FU153" s="41">
        <v>2</v>
      </c>
      <c r="FV153" s="41">
        <v>1</v>
      </c>
      <c r="FX153" s="41">
        <v>3</v>
      </c>
      <c r="FY153" s="41">
        <v>3</v>
      </c>
      <c r="FZ153" s="41">
        <v>2</v>
      </c>
      <c r="GB153" s="41">
        <v>3</v>
      </c>
      <c r="GC153" s="41">
        <v>2</v>
      </c>
      <c r="GD153" s="41">
        <v>1</v>
      </c>
      <c r="GI153" s="41">
        <v>2</v>
      </c>
      <c r="GJ153" s="41">
        <v>2</v>
      </c>
      <c r="GL153" s="60"/>
      <c r="GN153" s="41">
        <v>3</v>
      </c>
      <c r="GO153" s="41">
        <v>2</v>
      </c>
      <c r="HF153" s="41">
        <v>1</v>
      </c>
      <c r="HG153" s="41">
        <v>1</v>
      </c>
      <c r="HH153" s="41">
        <v>1</v>
      </c>
      <c r="HT153" s="41">
        <v>2</v>
      </c>
      <c r="HU153" s="41" t="s">
        <v>813</v>
      </c>
      <c r="HV153" s="41" t="s">
        <v>829</v>
      </c>
      <c r="HW153" s="41">
        <v>3</v>
      </c>
      <c r="HX153" s="41">
        <v>1</v>
      </c>
      <c r="HZ153" s="41">
        <v>1</v>
      </c>
      <c r="IA153" s="41">
        <v>1</v>
      </c>
      <c r="IB153" s="45">
        <v>5000</v>
      </c>
      <c r="IC153" s="41">
        <v>2</v>
      </c>
      <c r="ID153" s="45">
        <v>100000</v>
      </c>
      <c r="IE153" s="41">
        <v>1</v>
      </c>
      <c r="IF153" s="41">
        <v>1</v>
      </c>
      <c r="IG153" s="45">
        <v>200000</v>
      </c>
      <c r="IH153" s="41">
        <v>2</v>
      </c>
    </row>
    <row r="154" spans="1:242" s="41" customFormat="1" ht="28.8">
      <c r="A154" s="54">
        <v>148</v>
      </c>
      <c r="B154" s="38" t="s">
        <v>759</v>
      </c>
      <c r="C154" s="39"/>
      <c r="D154" s="41" t="s">
        <v>467</v>
      </c>
      <c r="E154" s="38" t="s">
        <v>798</v>
      </c>
      <c r="F154" s="38" t="s">
        <v>833</v>
      </c>
      <c r="G154" s="40"/>
      <c r="H154" s="40" t="s">
        <v>841</v>
      </c>
      <c r="I154" s="40" t="s">
        <v>842</v>
      </c>
      <c r="J154" s="41" t="s">
        <v>843</v>
      </c>
      <c r="K154" s="42">
        <v>51</v>
      </c>
      <c r="L154" s="41">
        <v>2</v>
      </c>
      <c r="M154" s="41">
        <v>3</v>
      </c>
      <c r="N154" s="41">
        <v>3</v>
      </c>
      <c r="O154" s="41">
        <v>1</v>
      </c>
      <c r="P154" s="41">
        <v>2</v>
      </c>
      <c r="Q154" s="41">
        <v>1</v>
      </c>
      <c r="R154" s="43">
        <v>1</v>
      </c>
      <c r="S154" s="41">
        <v>1</v>
      </c>
      <c r="T154" s="41">
        <v>2</v>
      </c>
      <c r="U154" s="41">
        <v>2</v>
      </c>
      <c r="W154" s="41">
        <v>1</v>
      </c>
      <c r="X154" s="41">
        <v>1</v>
      </c>
      <c r="Y154" s="41">
        <v>1</v>
      </c>
      <c r="Z154" s="41">
        <v>1</v>
      </c>
      <c r="AA154" s="41">
        <v>2</v>
      </c>
      <c r="AC154" s="41">
        <v>1</v>
      </c>
      <c r="AD154" s="41">
        <v>1</v>
      </c>
      <c r="AE154" s="41">
        <v>1</v>
      </c>
      <c r="AF154" s="41">
        <v>1</v>
      </c>
      <c r="AG154" s="41">
        <v>1</v>
      </c>
      <c r="AH154" s="41">
        <v>1</v>
      </c>
      <c r="AI154" s="41">
        <v>1</v>
      </c>
      <c r="AJ154" s="41">
        <v>2</v>
      </c>
      <c r="AK154" s="41">
        <v>1</v>
      </c>
      <c r="AL154" s="41">
        <v>2</v>
      </c>
      <c r="AN154" s="41">
        <v>1</v>
      </c>
      <c r="AO154" s="41">
        <v>1</v>
      </c>
      <c r="AP154" s="41">
        <v>3</v>
      </c>
      <c r="AQ154" s="41">
        <v>4</v>
      </c>
      <c r="AR154" s="41">
        <v>1</v>
      </c>
      <c r="AS154" s="41">
        <f t="shared" si="50"/>
        <v>17.95</v>
      </c>
      <c r="AU154" s="41">
        <v>3</v>
      </c>
      <c r="AV154" s="41">
        <v>3</v>
      </c>
      <c r="AX154" s="41">
        <v>0.15</v>
      </c>
      <c r="AY154" s="41">
        <v>0.5</v>
      </c>
      <c r="BF154" s="41">
        <v>10</v>
      </c>
      <c r="BG154" s="41">
        <v>0.3</v>
      </c>
      <c r="BH154" s="41">
        <v>1</v>
      </c>
      <c r="BI154" s="44"/>
      <c r="BJ154" s="44">
        <f t="shared" ref="BJ154:BJ177" si="54">SUM(AT154:BI154)</f>
        <v>17.95</v>
      </c>
      <c r="BK154" s="58">
        <f t="shared" si="52"/>
        <v>20</v>
      </c>
      <c r="BL154" s="38">
        <v>1</v>
      </c>
      <c r="BM154" s="38"/>
      <c r="BN154" s="38"/>
      <c r="BO154" s="38">
        <v>17</v>
      </c>
      <c r="BP154" s="38">
        <v>2</v>
      </c>
      <c r="BQ154" s="38"/>
      <c r="BR154" s="38"/>
      <c r="BS154" s="38"/>
      <c r="BT154" s="58">
        <f t="shared" si="53"/>
        <v>20</v>
      </c>
      <c r="BU154" s="41">
        <v>2</v>
      </c>
      <c r="BV154" s="41">
        <v>2</v>
      </c>
      <c r="BW154" s="41">
        <v>1</v>
      </c>
      <c r="BY154" s="38"/>
      <c r="BZ154" s="38"/>
      <c r="CA154" s="38"/>
      <c r="CB154" s="38"/>
      <c r="CC154" s="38"/>
      <c r="CD154" s="38"/>
      <c r="CE154" s="38">
        <v>1</v>
      </c>
      <c r="CF154" s="38">
        <v>1</v>
      </c>
      <c r="CG154" s="38"/>
      <c r="CH154" s="38"/>
      <c r="CI154" s="38"/>
      <c r="CJ154" s="38"/>
      <c r="CK154" s="38"/>
      <c r="CL154" s="38"/>
      <c r="CM154" s="38"/>
      <c r="CN154" s="38"/>
      <c r="CU154" s="41" t="s">
        <v>465</v>
      </c>
      <c r="CV154" s="41">
        <v>1</v>
      </c>
      <c r="DE154" s="38">
        <v>20</v>
      </c>
      <c r="DF154" s="38">
        <v>1</v>
      </c>
      <c r="DG154" s="38"/>
      <c r="DH154" s="38">
        <v>1</v>
      </c>
      <c r="DI154" s="38">
        <v>1.2</v>
      </c>
      <c r="DP154" s="41">
        <v>2</v>
      </c>
      <c r="DZ154" s="38">
        <v>2</v>
      </c>
      <c r="EA154" s="38"/>
      <c r="EB154" s="38">
        <v>5</v>
      </c>
      <c r="EI154" s="41">
        <v>1</v>
      </c>
      <c r="ES154" s="38"/>
      <c r="ET154" s="38"/>
      <c r="EU154" s="38"/>
      <c r="EY154" s="38"/>
      <c r="EZ154" s="38"/>
      <c r="FA154" s="38"/>
      <c r="FB154" s="38"/>
      <c r="FC154" s="38"/>
      <c r="FD154" s="38"/>
      <c r="FE154" s="38">
        <v>1</v>
      </c>
      <c r="FF154" s="38"/>
      <c r="FG154" s="38"/>
      <c r="FH154" s="38"/>
      <c r="FI154" s="38"/>
      <c r="FJ154" s="38"/>
      <c r="FK154" s="38"/>
      <c r="FL154" s="38"/>
      <c r="FM154" s="38"/>
      <c r="FN154" s="38"/>
      <c r="FO154" s="41">
        <v>1</v>
      </c>
      <c r="FP154" s="41">
        <v>3</v>
      </c>
      <c r="FQ154" s="41">
        <v>2</v>
      </c>
      <c r="FR154" s="60"/>
      <c r="FS154" s="41">
        <v>1</v>
      </c>
      <c r="FT154" s="41">
        <v>1</v>
      </c>
      <c r="FU154" s="41">
        <v>2</v>
      </c>
      <c r="FV154" s="41">
        <v>1</v>
      </c>
      <c r="FX154" s="41">
        <v>1</v>
      </c>
      <c r="FY154" s="41">
        <v>5</v>
      </c>
      <c r="FZ154" s="41">
        <v>2</v>
      </c>
      <c r="GB154" s="41">
        <v>3</v>
      </c>
      <c r="GC154" s="41">
        <v>1</v>
      </c>
      <c r="GD154" s="41">
        <v>1</v>
      </c>
      <c r="GI154" s="41">
        <v>2</v>
      </c>
      <c r="GJ154" s="41">
        <v>2</v>
      </c>
      <c r="GL154" s="60"/>
      <c r="GN154" s="41">
        <v>1</v>
      </c>
      <c r="GO154" s="41">
        <v>2</v>
      </c>
      <c r="HF154" s="41">
        <v>1</v>
      </c>
      <c r="HH154" s="41">
        <v>1</v>
      </c>
      <c r="HT154" s="41">
        <v>2</v>
      </c>
      <c r="HU154" s="41" t="s">
        <v>494</v>
      </c>
      <c r="HV154" s="41" t="s">
        <v>829</v>
      </c>
      <c r="HW154" s="41">
        <v>3</v>
      </c>
      <c r="HX154" s="41">
        <v>1</v>
      </c>
      <c r="HZ154" s="41">
        <v>1</v>
      </c>
      <c r="IA154" s="41">
        <v>1</v>
      </c>
      <c r="IB154" s="45">
        <v>5000</v>
      </c>
      <c r="IC154" s="41">
        <v>2</v>
      </c>
      <c r="ID154" s="45">
        <v>1000000</v>
      </c>
      <c r="IE154" s="41">
        <v>1</v>
      </c>
      <c r="IF154" s="41">
        <v>1</v>
      </c>
      <c r="IG154" s="45"/>
      <c r="IH154" s="41">
        <v>2</v>
      </c>
    </row>
    <row r="155" spans="1:242" s="41" customFormat="1" ht="28.8">
      <c r="A155" s="54">
        <v>149</v>
      </c>
      <c r="B155" s="38" t="s">
        <v>759</v>
      </c>
      <c r="C155" s="39"/>
      <c r="D155" s="41" t="s">
        <v>467</v>
      </c>
      <c r="E155" s="38" t="s">
        <v>798</v>
      </c>
      <c r="F155" s="38" t="s">
        <v>833</v>
      </c>
      <c r="G155" s="40"/>
      <c r="H155" s="40" t="s">
        <v>844</v>
      </c>
      <c r="I155" s="40" t="s">
        <v>845</v>
      </c>
      <c r="J155" s="41" t="s">
        <v>846</v>
      </c>
      <c r="K155" s="42">
        <v>30</v>
      </c>
      <c r="L155" s="41">
        <v>2</v>
      </c>
      <c r="M155" s="41">
        <v>4</v>
      </c>
      <c r="N155" s="41">
        <v>9</v>
      </c>
      <c r="O155" s="41">
        <v>1</v>
      </c>
      <c r="P155" s="41">
        <v>4</v>
      </c>
      <c r="Q155" s="41">
        <v>2</v>
      </c>
      <c r="R155" s="43">
        <v>2</v>
      </c>
      <c r="S155" s="41">
        <v>1</v>
      </c>
      <c r="T155" s="41">
        <v>2</v>
      </c>
      <c r="U155" s="41">
        <v>2</v>
      </c>
      <c r="W155" s="41">
        <v>1</v>
      </c>
      <c r="X155" s="41">
        <v>1</v>
      </c>
      <c r="Y155" s="41">
        <v>1</v>
      </c>
      <c r="Z155" s="41">
        <v>1</v>
      </c>
      <c r="AA155" s="41">
        <v>1</v>
      </c>
      <c r="AB155" s="41">
        <v>1</v>
      </c>
      <c r="AC155" s="41">
        <v>1</v>
      </c>
      <c r="AD155" s="41">
        <v>1</v>
      </c>
      <c r="AE155" s="41">
        <v>2</v>
      </c>
      <c r="AG155" s="41">
        <v>2</v>
      </c>
      <c r="AI155" s="41">
        <v>1</v>
      </c>
      <c r="AJ155" s="41">
        <v>2</v>
      </c>
      <c r="AK155" s="41">
        <v>2</v>
      </c>
      <c r="AL155" s="41">
        <v>2</v>
      </c>
      <c r="AN155" s="41">
        <v>1</v>
      </c>
      <c r="AO155" s="41">
        <v>1</v>
      </c>
      <c r="AP155" s="41">
        <v>5</v>
      </c>
      <c r="AQ155" s="41">
        <v>2</v>
      </c>
      <c r="AR155" s="41">
        <v>1</v>
      </c>
      <c r="AS155" s="41">
        <f t="shared" ref="AS155:AS167" si="55">SUM(AT155:BI155)</f>
        <v>6</v>
      </c>
      <c r="AU155" s="41">
        <v>3</v>
      </c>
      <c r="AV155" s="41">
        <v>1</v>
      </c>
      <c r="AY155" s="41">
        <v>0.3</v>
      </c>
      <c r="BG155" s="41">
        <v>0.7</v>
      </c>
      <c r="BH155" s="41">
        <v>1</v>
      </c>
      <c r="BI155" s="44"/>
      <c r="BJ155" s="44">
        <f t="shared" si="54"/>
        <v>6</v>
      </c>
      <c r="BK155" s="58">
        <f t="shared" ref="BK155:BK177" si="56">SUM(BL155:BS155)</f>
        <v>10</v>
      </c>
      <c r="BL155" s="38"/>
      <c r="BM155" s="38">
        <v>10</v>
      </c>
      <c r="BN155" s="38"/>
      <c r="BO155" s="38"/>
      <c r="BP155" s="38"/>
      <c r="BQ155" s="38"/>
      <c r="BR155" s="38"/>
      <c r="BS155" s="38"/>
      <c r="BT155" s="58">
        <f t="shared" si="53"/>
        <v>10</v>
      </c>
      <c r="BU155" s="41">
        <v>2</v>
      </c>
      <c r="BV155" s="41">
        <v>2</v>
      </c>
      <c r="BW155" s="41">
        <v>1</v>
      </c>
      <c r="BY155" s="38"/>
      <c r="BZ155" s="38"/>
      <c r="CA155" s="38"/>
      <c r="CB155" s="38"/>
      <c r="CC155" s="38"/>
      <c r="CD155" s="38"/>
      <c r="CE155" s="38">
        <v>1</v>
      </c>
      <c r="CF155" s="38">
        <v>1</v>
      </c>
      <c r="CG155" s="38"/>
      <c r="CH155" s="38"/>
      <c r="CI155" s="38"/>
      <c r="CJ155" s="38"/>
      <c r="CK155" s="38"/>
      <c r="CL155" s="38"/>
      <c r="CM155" s="38"/>
      <c r="CN155" s="38"/>
      <c r="CU155" s="41" t="s">
        <v>465</v>
      </c>
      <c r="CV155" s="41">
        <v>1</v>
      </c>
      <c r="DE155" s="38">
        <v>20</v>
      </c>
      <c r="DF155" s="38">
        <v>1</v>
      </c>
      <c r="DG155" s="38"/>
      <c r="DH155" s="38">
        <v>1</v>
      </c>
      <c r="DI155" s="38">
        <v>1.5</v>
      </c>
      <c r="DP155" s="41">
        <v>2</v>
      </c>
      <c r="DZ155" s="38">
        <v>2</v>
      </c>
      <c r="EA155" s="38"/>
      <c r="EB155" s="38">
        <v>3</v>
      </c>
      <c r="EI155" s="41">
        <v>1</v>
      </c>
      <c r="ES155" s="38"/>
      <c r="ET155" s="38"/>
      <c r="EU155" s="38"/>
      <c r="EY155" s="38"/>
      <c r="EZ155" s="38"/>
      <c r="FA155" s="38"/>
      <c r="FB155" s="38"/>
      <c r="FC155" s="38"/>
      <c r="FD155" s="38"/>
      <c r="FE155" s="38">
        <v>1</v>
      </c>
      <c r="FF155" s="38"/>
      <c r="FG155" s="38"/>
      <c r="FH155" s="38"/>
      <c r="FI155" s="38"/>
      <c r="FJ155" s="38"/>
      <c r="FK155" s="38"/>
      <c r="FL155" s="38"/>
      <c r="FM155" s="38"/>
      <c r="FN155" s="38"/>
      <c r="FO155" s="41">
        <v>1</v>
      </c>
      <c r="FP155" s="41">
        <v>3</v>
      </c>
      <c r="FQ155" s="41">
        <v>2</v>
      </c>
      <c r="FR155" s="60"/>
      <c r="FS155" s="41">
        <v>1</v>
      </c>
      <c r="FT155" s="41">
        <v>1</v>
      </c>
      <c r="FU155" s="41">
        <v>2</v>
      </c>
      <c r="FV155" s="41">
        <v>1</v>
      </c>
      <c r="FX155" s="41">
        <v>3</v>
      </c>
      <c r="FY155" s="41">
        <v>3</v>
      </c>
      <c r="FZ155" s="41">
        <v>2</v>
      </c>
      <c r="GB155" s="41">
        <v>3</v>
      </c>
      <c r="GC155" s="41">
        <v>3</v>
      </c>
      <c r="GD155" s="41">
        <v>1</v>
      </c>
      <c r="GI155" s="41">
        <v>2</v>
      </c>
      <c r="GJ155" s="41">
        <v>2</v>
      </c>
      <c r="GL155" s="60"/>
      <c r="GN155" s="41">
        <v>3</v>
      </c>
      <c r="GO155" s="41">
        <v>2</v>
      </c>
      <c r="HM155" s="41">
        <v>1</v>
      </c>
      <c r="HP155" s="41">
        <v>1</v>
      </c>
      <c r="HT155" s="41">
        <v>1</v>
      </c>
      <c r="HU155" s="41" t="s">
        <v>473</v>
      </c>
      <c r="HV155" s="41" t="s">
        <v>495</v>
      </c>
      <c r="HW155" s="41">
        <v>1</v>
      </c>
      <c r="HX155" s="41">
        <v>1</v>
      </c>
      <c r="HZ155" s="41">
        <v>1</v>
      </c>
      <c r="IA155" s="41">
        <v>1</v>
      </c>
      <c r="IB155" s="45">
        <v>2000</v>
      </c>
      <c r="IC155" s="41">
        <v>1</v>
      </c>
      <c r="ID155" s="45">
        <v>40000</v>
      </c>
      <c r="IE155" s="41">
        <v>1</v>
      </c>
      <c r="IF155" s="41">
        <v>1</v>
      </c>
      <c r="IG155" s="45">
        <v>500000</v>
      </c>
      <c r="IH155" s="41">
        <v>2</v>
      </c>
    </row>
    <row r="156" spans="1:242" s="41" customFormat="1" ht="28.8">
      <c r="A156" s="54">
        <v>150</v>
      </c>
      <c r="B156" s="38" t="s">
        <v>759</v>
      </c>
      <c r="C156" s="39"/>
      <c r="D156" s="41" t="s">
        <v>467</v>
      </c>
      <c r="E156" s="38" t="s">
        <v>798</v>
      </c>
      <c r="F156" s="38" t="s">
        <v>833</v>
      </c>
      <c r="G156" s="40"/>
      <c r="H156" s="40" t="s">
        <v>847</v>
      </c>
      <c r="I156" s="40" t="s">
        <v>848</v>
      </c>
      <c r="J156" s="41" t="s">
        <v>849</v>
      </c>
      <c r="K156" s="42">
        <v>64</v>
      </c>
      <c r="L156" s="41">
        <v>1</v>
      </c>
      <c r="M156" s="41">
        <v>3</v>
      </c>
      <c r="N156" s="41">
        <v>2</v>
      </c>
      <c r="O156" s="41">
        <v>1</v>
      </c>
      <c r="P156" s="41">
        <v>4</v>
      </c>
      <c r="Q156" s="41">
        <v>2</v>
      </c>
      <c r="R156" s="43">
        <v>2</v>
      </c>
      <c r="S156" s="41">
        <v>1</v>
      </c>
      <c r="T156" s="41">
        <v>3</v>
      </c>
      <c r="U156" s="41">
        <v>2</v>
      </c>
      <c r="W156" s="41">
        <v>1</v>
      </c>
      <c r="X156" s="41">
        <v>1</v>
      </c>
      <c r="Y156" s="41">
        <v>1</v>
      </c>
      <c r="Z156" s="41">
        <v>1</v>
      </c>
      <c r="AA156" s="41">
        <v>1</v>
      </c>
      <c r="AB156" s="41">
        <v>2</v>
      </c>
      <c r="AC156" s="41">
        <v>1</v>
      </c>
      <c r="AD156" s="41">
        <v>1</v>
      </c>
      <c r="AE156" s="41">
        <v>1</v>
      </c>
      <c r="AF156" s="41">
        <v>2</v>
      </c>
      <c r="AG156" s="41">
        <v>2</v>
      </c>
      <c r="AI156" s="41">
        <v>1</v>
      </c>
      <c r="AJ156" s="41">
        <v>4</v>
      </c>
      <c r="AK156" s="41">
        <v>1</v>
      </c>
      <c r="AL156" s="41">
        <v>2</v>
      </c>
      <c r="AN156" s="41">
        <v>1</v>
      </c>
      <c r="AO156" s="41">
        <v>1</v>
      </c>
      <c r="AP156" s="41">
        <v>5</v>
      </c>
      <c r="AQ156" s="41">
        <v>2</v>
      </c>
      <c r="AR156" s="41">
        <v>1</v>
      </c>
      <c r="AS156" s="41">
        <f t="shared" si="55"/>
        <v>8.25</v>
      </c>
      <c r="AU156" s="41">
        <v>3</v>
      </c>
      <c r="AW156" s="41">
        <v>1</v>
      </c>
      <c r="AX156" s="41">
        <v>0.35</v>
      </c>
      <c r="AY156" s="41">
        <v>0.6</v>
      </c>
      <c r="AZ156" s="41">
        <v>0.6</v>
      </c>
      <c r="BG156" s="41">
        <v>0.7</v>
      </c>
      <c r="BH156" s="41">
        <v>2</v>
      </c>
      <c r="BI156" s="44"/>
      <c r="BJ156" s="44">
        <f t="shared" si="54"/>
        <v>8.25</v>
      </c>
      <c r="BK156" s="58">
        <f t="shared" si="56"/>
        <v>28</v>
      </c>
      <c r="BL156" s="38">
        <v>4</v>
      </c>
      <c r="BM156" s="38">
        <v>12</v>
      </c>
      <c r="BN156" s="38">
        <v>10</v>
      </c>
      <c r="BO156" s="38"/>
      <c r="BP156" s="38">
        <v>1</v>
      </c>
      <c r="BQ156" s="38">
        <v>1</v>
      </c>
      <c r="BR156" s="38"/>
      <c r="BS156" s="38"/>
      <c r="BT156" s="58">
        <f t="shared" si="53"/>
        <v>28</v>
      </c>
      <c r="BU156" s="41">
        <v>2</v>
      </c>
      <c r="BV156" s="41">
        <v>2</v>
      </c>
      <c r="BW156" s="41">
        <v>1</v>
      </c>
      <c r="BY156" s="38"/>
      <c r="BZ156" s="38"/>
      <c r="CA156" s="38"/>
      <c r="CB156" s="38"/>
      <c r="CC156" s="38"/>
      <c r="CD156" s="38"/>
      <c r="CE156" s="38">
        <v>1</v>
      </c>
      <c r="CF156" s="38">
        <v>1</v>
      </c>
      <c r="CG156" s="38"/>
      <c r="CH156" s="38"/>
      <c r="CI156" s="38"/>
      <c r="CJ156" s="38"/>
      <c r="CK156" s="38"/>
      <c r="CL156" s="38"/>
      <c r="CM156" s="38"/>
      <c r="CN156" s="38"/>
      <c r="CU156" s="41" t="s">
        <v>465</v>
      </c>
      <c r="CV156" s="41">
        <v>1</v>
      </c>
      <c r="DE156" s="38">
        <v>30</v>
      </c>
      <c r="DF156" s="38">
        <v>1</v>
      </c>
      <c r="DG156" s="38"/>
      <c r="DH156" s="38">
        <v>1</v>
      </c>
      <c r="DI156" s="38">
        <v>1.5</v>
      </c>
      <c r="DP156" s="41">
        <v>2</v>
      </c>
      <c r="DZ156" s="38">
        <v>2</v>
      </c>
      <c r="EA156" s="38"/>
      <c r="EB156" s="38">
        <v>3</v>
      </c>
      <c r="EI156" s="41">
        <v>1</v>
      </c>
      <c r="ES156" s="38"/>
      <c r="ET156" s="38"/>
      <c r="EU156" s="38"/>
      <c r="EY156" s="38"/>
      <c r="EZ156" s="38"/>
      <c r="FA156" s="38"/>
      <c r="FB156" s="38"/>
      <c r="FC156" s="38"/>
      <c r="FD156" s="38"/>
      <c r="FE156" s="38">
        <v>1</v>
      </c>
      <c r="FF156" s="38"/>
      <c r="FG156" s="38"/>
      <c r="FH156" s="38"/>
      <c r="FI156" s="38"/>
      <c r="FJ156" s="38"/>
      <c r="FK156" s="38"/>
      <c r="FL156" s="38"/>
      <c r="FM156" s="38"/>
      <c r="FN156" s="38"/>
      <c r="FO156" s="41">
        <v>1</v>
      </c>
      <c r="FP156" s="41">
        <v>3</v>
      </c>
      <c r="FQ156" s="41">
        <v>2</v>
      </c>
      <c r="FR156" s="60"/>
      <c r="FS156" s="41">
        <v>1</v>
      </c>
      <c r="FT156" s="41">
        <v>1</v>
      </c>
      <c r="FU156" s="41">
        <v>2</v>
      </c>
      <c r="FV156" s="41">
        <v>1</v>
      </c>
      <c r="FX156" s="41">
        <v>3</v>
      </c>
      <c r="FY156" s="41">
        <v>2</v>
      </c>
      <c r="FZ156" s="41">
        <v>2</v>
      </c>
      <c r="GB156" s="41">
        <v>3</v>
      </c>
      <c r="GC156" s="41">
        <v>3</v>
      </c>
      <c r="GD156" s="41">
        <v>1</v>
      </c>
      <c r="GI156" s="41">
        <v>2</v>
      </c>
      <c r="GJ156" s="41">
        <v>2</v>
      </c>
      <c r="GL156" s="60"/>
      <c r="GN156" s="41">
        <v>1</v>
      </c>
      <c r="GO156" s="41">
        <v>2</v>
      </c>
      <c r="HA156" s="41">
        <v>1</v>
      </c>
      <c r="HT156" s="41">
        <v>2</v>
      </c>
      <c r="HU156" s="41" t="s">
        <v>494</v>
      </c>
      <c r="HV156" s="41" t="s">
        <v>829</v>
      </c>
      <c r="HW156" s="41">
        <v>1</v>
      </c>
      <c r="HX156" s="41">
        <v>1</v>
      </c>
      <c r="HZ156" s="41">
        <v>1</v>
      </c>
      <c r="IA156" s="41">
        <v>1</v>
      </c>
      <c r="IB156" s="45">
        <v>5000</v>
      </c>
      <c r="IC156" s="41">
        <v>3</v>
      </c>
      <c r="ID156" s="45">
        <v>150000</v>
      </c>
      <c r="IE156" s="41">
        <v>1</v>
      </c>
      <c r="IF156" s="41">
        <v>1</v>
      </c>
      <c r="IG156" s="45">
        <v>500000</v>
      </c>
      <c r="IH156" s="41">
        <v>2</v>
      </c>
    </row>
    <row r="157" spans="1:242" s="41" customFormat="1" ht="28.8">
      <c r="A157" s="54">
        <v>151</v>
      </c>
      <c r="B157" s="38" t="s">
        <v>759</v>
      </c>
      <c r="C157" s="39"/>
      <c r="D157" s="41" t="s">
        <v>467</v>
      </c>
      <c r="E157" s="38" t="s">
        <v>798</v>
      </c>
      <c r="F157" s="38" t="s">
        <v>850</v>
      </c>
      <c r="G157" s="40"/>
      <c r="H157" s="40" t="s">
        <v>851</v>
      </c>
      <c r="I157" s="40" t="s">
        <v>852</v>
      </c>
      <c r="J157" s="41" t="s">
        <v>853</v>
      </c>
      <c r="K157" s="42">
        <v>44</v>
      </c>
      <c r="L157" s="41">
        <v>1</v>
      </c>
      <c r="M157" s="41">
        <v>3</v>
      </c>
      <c r="N157" s="41">
        <v>2</v>
      </c>
      <c r="O157" s="41">
        <v>1</v>
      </c>
      <c r="P157" s="41">
        <v>5</v>
      </c>
      <c r="Q157" s="41">
        <v>3</v>
      </c>
      <c r="R157" s="43">
        <v>2</v>
      </c>
      <c r="S157" s="41">
        <v>1</v>
      </c>
      <c r="T157" s="41">
        <v>3</v>
      </c>
      <c r="U157" s="41">
        <v>2</v>
      </c>
      <c r="W157" s="41">
        <v>1</v>
      </c>
      <c r="X157" s="41">
        <v>1</v>
      </c>
      <c r="Y157" s="41">
        <v>1</v>
      </c>
      <c r="Z157" s="41">
        <v>1</v>
      </c>
      <c r="AA157" s="41">
        <v>2</v>
      </c>
      <c r="AC157" s="41">
        <v>2</v>
      </c>
      <c r="AE157" s="41">
        <v>1</v>
      </c>
      <c r="AF157" s="41">
        <v>1</v>
      </c>
      <c r="AG157" s="41">
        <v>1</v>
      </c>
      <c r="AH157" s="41">
        <v>1</v>
      </c>
      <c r="AI157" s="41">
        <v>1</v>
      </c>
      <c r="AJ157" s="41">
        <v>3</v>
      </c>
      <c r="AK157" s="41">
        <v>1</v>
      </c>
      <c r="AL157" s="41">
        <v>2</v>
      </c>
      <c r="AN157" s="41">
        <v>1</v>
      </c>
      <c r="AO157" s="41">
        <v>1</v>
      </c>
      <c r="AP157" s="41">
        <v>3</v>
      </c>
      <c r="AQ157" s="41">
        <v>4</v>
      </c>
      <c r="AR157" s="41">
        <v>1</v>
      </c>
      <c r="AS157" s="41">
        <f t="shared" si="55"/>
        <v>5</v>
      </c>
      <c r="AU157" s="41">
        <v>2</v>
      </c>
      <c r="AV157" s="41">
        <v>0.3</v>
      </c>
      <c r="AX157" s="41">
        <v>0.3</v>
      </c>
      <c r="AY157" s="41">
        <v>0.5</v>
      </c>
      <c r="AZ157" s="41">
        <v>0.3</v>
      </c>
      <c r="BG157" s="41">
        <v>0.6</v>
      </c>
      <c r="BH157" s="41">
        <v>1</v>
      </c>
      <c r="BI157" s="44"/>
      <c r="BJ157" s="44">
        <f t="shared" si="54"/>
        <v>5</v>
      </c>
      <c r="BK157" s="58">
        <f t="shared" si="56"/>
        <v>9</v>
      </c>
      <c r="BL157" s="38">
        <v>2</v>
      </c>
      <c r="BM157" s="38">
        <v>5</v>
      </c>
      <c r="BN157" s="38"/>
      <c r="BO157" s="38"/>
      <c r="BP157" s="38"/>
      <c r="BQ157" s="38"/>
      <c r="BR157" s="38">
        <v>2</v>
      </c>
      <c r="BS157" s="38"/>
      <c r="BT157" s="58">
        <f t="shared" si="53"/>
        <v>9</v>
      </c>
      <c r="BU157" s="41">
        <v>2</v>
      </c>
      <c r="BV157" s="41">
        <v>2</v>
      </c>
      <c r="BW157" s="41">
        <v>1</v>
      </c>
      <c r="BY157" s="38"/>
      <c r="BZ157" s="38"/>
      <c r="CA157" s="38"/>
      <c r="CB157" s="38"/>
      <c r="CC157" s="38"/>
      <c r="CD157" s="38"/>
      <c r="CE157" s="38">
        <v>1</v>
      </c>
      <c r="CF157" s="38">
        <v>2</v>
      </c>
      <c r="CG157" s="38"/>
      <c r="CH157" s="38"/>
      <c r="CI157" s="38"/>
      <c r="CJ157" s="38"/>
      <c r="CK157" s="38"/>
      <c r="CL157" s="38"/>
      <c r="CM157" s="38"/>
      <c r="CN157" s="38"/>
      <c r="CU157" s="41" t="s">
        <v>465</v>
      </c>
      <c r="CV157" s="41">
        <v>1</v>
      </c>
      <c r="DE157" s="38">
        <v>25</v>
      </c>
      <c r="DF157" s="38">
        <v>1</v>
      </c>
      <c r="DG157" s="38"/>
      <c r="DH157" s="38">
        <v>1</v>
      </c>
      <c r="DI157" s="38">
        <v>1.5</v>
      </c>
      <c r="DP157" s="41">
        <v>2</v>
      </c>
      <c r="DZ157" s="38">
        <v>2</v>
      </c>
      <c r="EA157" s="38"/>
      <c r="EB157" s="38">
        <v>1</v>
      </c>
      <c r="EI157" s="41">
        <v>1</v>
      </c>
      <c r="ES157" s="38"/>
      <c r="ET157" s="38"/>
      <c r="EU157" s="38"/>
      <c r="EY157" s="38"/>
      <c r="EZ157" s="38"/>
      <c r="FA157" s="38"/>
      <c r="FB157" s="38"/>
      <c r="FC157" s="38"/>
      <c r="FD157" s="38"/>
      <c r="FE157" s="38">
        <v>1</v>
      </c>
      <c r="FF157" s="38"/>
      <c r="FG157" s="38"/>
      <c r="FH157" s="38"/>
      <c r="FI157" s="38"/>
      <c r="FJ157" s="38"/>
      <c r="FK157" s="38"/>
      <c r="FL157" s="38"/>
      <c r="FM157" s="38"/>
      <c r="FN157" s="38"/>
      <c r="FO157" s="41">
        <v>1</v>
      </c>
      <c r="FP157" s="41">
        <v>3</v>
      </c>
      <c r="FQ157" s="41">
        <v>2</v>
      </c>
      <c r="FR157" s="60"/>
      <c r="FS157" s="41">
        <v>1</v>
      </c>
      <c r="FU157" s="41">
        <v>2</v>
      </c>
      <c r="FV157" s="41">
        <v>1</v>
      </c>
      <c r="FX157" s="41">
        <v>3</v>
      </c>
      <c r="FY157" s="41">
        <v>2</v>
      </c>
      <c r="FZ157" s="41">
        <v>2</v>
      </c>
      <c r="GB157" s="41">
        <v>3</v>
      </c>
      <c r="GC157" s="41">
        <v>3</v>
      </c>
      <c r="GD157" s="41">
        <v>1</v>
      </c>
      <c r="GI157" s="41">
        <v>2</v>
      </c>
      <c r="GJ157" s="41">
        <v>2</v>
      </c>
      <c r="GL157" s="60"/>
      <c r="GN157" s="41">
        <v>1</v>
      </c>
      <c r="GO157" s="41">
        <v>1</v>
      </c>
      <c r="GQ157" s="41">
        <v>1</v>
      </c>
      <c r="GR157" s="41">
        <v>1</v>
      </c>
      <c r="HF157" s="41">
        <v>1</v>
      </c>
      <c r="HM157" s="41">
        <v>1</v>
      </c>
      <c r="HT157" s="41">
        <v>2</v>
      </c>
      <c r="HU157" s="41" t="s">
        <v>813</v>
      </c>
      <c r="HV157" s="41" t="s">
        <v>829</v>
      </c>
      <c r="HW157" s="41">
        <v>1</v>
      </c>
      <c r="HX157" s="41">
        <v>1</v>
      </c>
      <c r="HZ157" s="41">
        <v>1</v>
      </c>
      <c r="IA157" s="41">
        <v>1</v>
      </c>
      <c r="IB157" s="45">
        <v>5000</v>
      </c>
      <c r="IC157" s="41">
        <v>3</v>
      </c>
      <c r="ID157" s="45">
        <v>120000</v>
      </c>
      <c r="IE157" s="41">
        <v>1</v>
      </c>
      <c r="IF157" s="41">
        <v>1</v>
      </c>
      <c r="IG157" s="45">
        <v>500000</v>
      </c>
      <c r="IH157" s="41">
        <v>2</v>
      </c>
    </row>
    <row r="158" spans="1:242" s="41" customFormat="1" ht="28.8">
      <c r="A158" s="54">
        <v>152</v>
      </c>
      <c r="B158" s="38" t="s">
        <v>759</v>
      </c>
      <c r="C158" s="39"/>
      <c r="D158" s="41" t="s">
        <v>467</v>
      </c>
      <c r="E158" s="38" t="s">
        <v>798</v>
      </c>
      <c r="F158" s="38" t="s">
        <v>850</v>
      </c>
      <c r="G158" s="40"/>
      <c r="H158" s="40" t="s">
        <v>854</v>
      </c>
      <c r="I158" s="40" t="s">
        <v>855</v>
      </c>
      <c r="J158" s="41" t="s">
        <v>470</v>
      </c>
      <c r="K158" s="42">
        <v>50</v>
      </c>
      <c r="L158" s="41">
        <v>2</v>
      </c>
      <c r="M158" s="41">
        <v>3</v>
      </c>
      <c r="N158" s="41">
        <v>2</v>
      </c>
      <c r="O158" s="41">
        <v>2</v>
      </c>
      <c r="P158" s="41">
        <v>5</v>
      </c>
      <c r="Q158" s="41">
        <v>1</v>
      </c>
      <c r="R158" s="43">
        <v>4</v>
      </c>
      <c r="S158" s="41">
        <v>1</v>
      </c>
      <c r="T158" s="41">
        <v>3</v>
      </c>
      <c r="U158" s="41">
        <v>2</v>
      </c>
      <c r="W158" s="41">
        <v>1</v>
      </c>
      <c r="X158" s="41">
        <v>1</v>
      </c>
      <c r="Y158" s="41">
        <v>1</v>
      </c>
      <c r="Z158" s="41">
        <v>1</v>
      </c>
      <c r="AA158" s="41">
        <v>1</v>
      </c>
      <c r="AB158" s="41">
        <v>1</v>
      </c>
      <c r="AC158" s="41">
        <v>1</v>
      </c>
      <c r="AD158" s="41">
        <v>1</v>
      </c>
      <c r="AE158" s="41">
        <v>1</v>
      </c>
      <c r="AF158" s="41">
        <v>1</v>
      </c>
      <c r="AG158" s="41">
        <v>1</v>
      </c>
      <c r="AH158" s="41">
        <v>1</v>
      </c>
      <c r="AI158" s="41">
        <v>1</v>
      </c>
      <c r="AJ158" s="41">
        <v>4</v>
      </c>
      <c r="AK158" s="41">
        <v>1</v>
      </c>
      <c r="AL158" s="41">
        <v>1</v>
      </c>
      <c r="AM158" s="41">
        <v>1</v>
      </c>
      <c r="AN158" s="41">
        <v>1</v>
      </c>
      <c r="AO158" s="41">
        <v>1</v>
      </c>
      <c r="AP158" s="41">
        <v>3</v>
      </c>
      <c r="AQ158" s="41">
        <v>3</v>
      </c>
      <c r="AR158" s="41">
        <v>1</v>
      </c>
      <c r="AS158" s="41">
        <f t="shared" si="55"/>
        <v>7.45</v>
      </c>
      <c r="AU158" s="41">
        <v>3</v>
      </c>
      <c r="AV158" s="41">
        <v>0.25</v>
      </c>
      <c r="AW158" s="41">
        <v>0.5</v>
      </c>
      <c r="AX158" s="41">
        <v>0.2</v>
      </c>
      <c r="AY158" s="41">
        <v>0.6</v>
      </c>
      <c r="AZ158" s="41">
        <v>0.4</v>
      </c>
      <c r="BG158" s="41">
        <v>1</v>
      </c>
      <c r="BH158" s="41">
        <v>1.5</v>
      </c>
      <c r="BI158" s="44"/>
      <c r="BJ158" s="44">
        <f t="shared" si="54"/>
        <v>7.45</v>
      </c>
      <c r="BK158" s="58">
        <f t="shared" si="56"/>
        <v>11</v>
      </c>
      <c r="BL158" s="38">
        <v>1</v>
      </c>
      <c r="BM158" s="38">
        <v>10</v>
      </c>
      <c r="BN158" s="38"/>
      <c r="BO158" s="38"/>
      <c r="BP158" s="38"/>
      <c r="BQ158" s="38"/>
      <c r="BR158" s="38"/>
      <c r="BS158" s="38"/>
      <c r="BT158" s="58">
        <f t="shared" si="53"/>
        <v>11</v>
      </c>
      <c r="BU158" s="41">
        <v>2</v>
      </c>
      <c r="BV158" s="41">
        <v>2</v>
      </c>
      <c r="BW158" s="41">
        <v>1</v>
      </c>
      <c r="BY158" s="38"/>
      <c r="BZ158" s="38"/>
      <c r="CA158" s="38"/>
      <c r="CB158" s="38"/>
      <c r="CC158" s="38"/>
      <c r="CD158" s="38"/>
      <c r="CE158" s="38">
        <v>1</v>
      </c>
      <c r="CF158" s="38">
        <v>1</v>
      </c>
      <c r="CG158" s="38"/>
      <c r="CH158" s="38"/>
      <c r="CI158" s="38"/>
      <c r="CJ158" s="38"/>
      <c r="CK158" s="38"/>
      <c r="CL158" s="38"/>
      <c r="CM158" s="38"/>
      <c r="CN158" s="38"/>
      <c r="CU158" s="41" t="s">
        <v>465</v>
      </c>
      <c r="CV158" s="41">
        <v>1</v>
      </c>
      <c r="DE158" s="38">
        <v>20</v>
      </c>
      <c r="DF158" s="38">
        <v>1</v>
      </c>
      <c r="DG158" s="38"/>
      <c r="DH158" s="38">
        <v>1</v>
      </c>
      <c r="DI158" s="38">
        <v>1.2</v>
      </c>
      <c r="DP158" s="41">
        <v>2</v>
      </c>
      <c r="DZ158" s="38">
        <v>2</v>
      </c>
      <c r="EA158" s="38"/>
      <c r="EB158" s="38">
        <v>4</v>
      </c>
      <c r="EI158" s="41">
        <v>1</v>
      </c>
      <c r="ES158" s="38"/>
      <c r="ET158" s="38"/>
      <c r="EU158" s="38"/>
      <c r="EY158" s="38"/>
      <c r="EZ158" s="38"/>
      <c r="FA158" s="38"/>
      <c r="FB158" s="38"/>
      <c r="FC158" s="38"/>
      <c r="FD158" s="38"/>
      <c r="FE158" s="38">
        <v>1</v>
      </c>
      <c r="FF158" s="38"/>
      <c r="FG158" s="38"/>
      <c r="FH158" s="38"/>
      <c r="FI158" s="38"/>
      <c r="FJ158" s="38"/>
      <c r="FK158" s="38"/>
      <c r="FL158" s="38"/>
      <c r="FM158" s="38"/>
      <c r="FN158" s="38"/>
      <c r="FO158" s="41">
        <v>1</v>
      </c>
      <c r="FP158" s="41">
        <v>3</v>
      </c>
      <c r="FQ158" s="41">
        <v>2</v>
      </c>
      <c r="FR158" s="60"/>
      <c r="FS158" s="41">
        <v>1</v>
      </c>
      <c r="FT158" s="41">
        <v>1</v>
      </c>
      <c r="FU158" s="41">
        <v>2</v>
      </c>
      <c r="FV158" s="41">
        <v>1</v>
      </c>
      <c r="FX158" s="41">
        <v>3</v>
      </c>
      <c r="FY158" s="41">
        <v>4</v>
      </c>
      <c r="FZ158" s="41">
        <v>1</v>
      </c>
      <c r="GA158" s="41">
        <v>60</v>
      </c>
      <c r="GB158" s="41">
        <v>3</v>
      </c>
      <c r="GC158" s="41">
        <v>3</v>
      </c>
      <c r="GD158" s="41">
        <v>1</v>
      </c>
      <c r="GI158" s="41">
        <v>1</v>
      </c>
      <c r="GJ158" s="41">
        <v>2</v>
      </c>
      <c r="GL158" s="60"/>
      <c r="GN158" s="41">
        <v>3</v>
      </c>
      <c r="GO158" s="41">
        <v>1</v>
      </c>
      <c r="GQ158" s="41">
        <v>1</v>
      </c>
      <c r="GR158" s="41">
        <v>1</v>
      </c>
      <c r="HC158" s="41">
        <v>1</v>
      </c>
      <c r="HF158" s="41">
        <v>1</v>
      </c>
      <c r="HH158" s="41">
        <v>1</v>
      </c>
      <c r="HT158" s="41">
        <v>2</v>
      </c>
      <c r="HU158" s="41" t="s">
        <v>813</v>
      </c>
      <c r="HV158" s="41" t="s">
        <v>829</v>
      </c>
      <c r="HW158" s="41">
        <v>1</v>
      </c>
      <c r="HX158" s="41">
        <v>1</v>
      </c>
      <c r="HZ158" s="41">
        <v>1</v>
      </c>
      <c r="IA158" s="41">
        <v>1</v>
      </c>
      <c r="IB158" s="45">
        <v>3000</v>
      </c>
      <c r="IC158" s="41">
        <v>2</v>
      </c>
      <c r="ID158" s="45">
        <v>60000</v>
      </c>
      <c r="IE158" s="41">
        <v>1</v>
      </c>
      <c r="IF158" s="41">
        <v>1</v>
      </c>
      <c r="IG158" s="45">
        <v>500000</v>
      </c>
      <c r="IH158" s="41">
        <v>2</v>
      </c>
    </row>
    <row r="159" spans="1:242" s="41" customFormat="1" ht="28.8">
      <c r="A159" s="54">
        <v>153</v>
      </c>
      <c r="B159" s="38" t="s">
        <v>759</v>
      </c>
      <c r="C159" s="39"/>
      <c r="D159" s="41" t="s">
        <v>467</v>
      </c>
      <c r="E159" s="38" t="s">
        <v>798</v>
      </c>
      <c r="F159" s="38" t="s">
        <v>850</v>
      </c>
      <c r="G159" s="40"/>
      <c r="H159" s="40" t="s">
        <v>856</v>
      </c>
      <c r="I159" s="40" t="s">
        <v>857</v>
      </c>
      <c r="J159" s="41" t="s">
        <v>858</v>
      </c>
      <c r="K159" s="42">
        <v>40</v>
      </c>
      <c r="L159" s="41">
        <v>2</v>
      </c>
      <c r="M159" s="41">
        <v>4</v>
      </c>
      <c r="N159" s="41">
        <v>2</v>
      </c>
      <c r="O159" s="41">
        <v>2</v>
      </c>
      <c r="P159" s="41">
        <v>5</v>
      </c>
      <c r="Q159" s="41">
        <v>2</v>
      </c>
      <c r="R159" s="43">
        <v>3</v>
      </c>
      <c r="S159" s="41">
        <v>1</v>
      </c>
      <c r="T159" s="41">
        <v>2</v>
      </c>
      <c r="U159" s="41">
        <v>2</v>
      </c>
      <c r="W159" s="41">
        <v>1</v>
      </c>
      <c r="X159" s="41">
        <v>1</v>
      </c>
      <c r="Y159" s="41">
        <v>1</v>
      </c>
      <c r="Z159" s="41">
        <v>1</v>
      </c>
      <c r="AA159" s="41">
        <v>1</v>
      </c>
      <c r="AB159" s="41">
        <v>3</v>
      </c>
      <c r="AC159" s="41">
        <v>1</v>
      </c>
      <c r="AD159" s="41">
        <v>1</v>
      </c>
      <c r="AE159" s="41">
        <v>1</v>
      </c>
      <c r="AF159" s="41">
        <v>1</v>
      </c>
      <c r="AG159" s="41">
        <v>1</v>
      </c>
      <c r="AH159" s="41">
        <v>1</v>
      </c>
      <c r="AI159" s="41">
        <v>1</v>
      </c>
      <c r="AJ159" s="41">
        <v>3</v>
      </c>
      <c r="AK159" s="41">
        <v>1</v>
      </c>
      <c r="AL159" s="41">
        <v>1</v>
      </c>
      <c r="AM159" s="41">
        <v>1</v>
      </c>
      <c r="AN159" s="41">
        <v>1</v>
      </c>
      <c r="AO159" s="41">
        <v>1</v>
      </c>
      <c r="AP159" s="41">
        <v>5</v>
      </c>
      <c r="AQ159" s="41">
        <v>3</v>
      </c>
      <c r="AR159" s="41">
        <v>1</v>
      </c>
      <c r="AS159" s="41">
        <f t="shared" si="55"/>
        <v>8.4</v>
      </c>
      <c r="AU159" s="41">
        <v>3</v>
      </c>
      <c r="AV159" s="41">
        <v>0.9</v>
      </c>
      <c r="AW159" s="41">
        <v>0.5</v>
      </c>
      <c r="AX159" s="41">
        <v>0.5</v>
      </c>
      <c r="AY159" s="41">
        <v>0.5</v>
      </c>
      <c r="AZ159" s="41">
        <v>0.5</v>
      </c>
      <c r="BG159" s="41">
        <v>1</v>
      </c>
      <c r="BH159" s="41">
        <v>1.5</v>
      </c>
      <c r="BI159" s="44"/>
      <c r="BJ159" s="44">
        <f t="shared" si="54"/>
        <v>8.4</v>
      </c>
      <c r="BK159" s="58">
        <f t="shared" si="56"/>
        <v>10</v>
      </c>
      <c r="BL159" s="38">
        <v>2</v>
      </c>
      <c r="BM159" s="38">
        <v>5</v>
      </c>
      <c r="BN159" s="38"/>
      <c r="BO159" s="38"/>
      <c r="BP159" s="38">
        <v>1</v>
      </c>
      <c r="BQ159" s="38"/>
      <c r="BR159" s="38">
        <v>2</v>
      </c>
      <c r="BS159" s="38"/>
      <c r="BT159" s="58">
        <f t="shared" si="53"/>
        <v>10</v>
      </c>
      <c r="BU159" s="41">
        <v>2</v>
      </c>
      <c r="BV159" s="41">
        <v>2</v>
      </c>
      <c r="BW159" s="41">
        <v>1</v>
      </c>
      <c r="BY159" s="38"/>
      <c r="BZ159" s="38"/>
      <c r="CA159" s="38"/>
      <c r="CB159" s="38"/>
      <c r="CC159" s="38"/>
      <c r="CD159" s="38"/>
      <c r="CE159" s="38">
        <v>1</v>
      </c>
      <c r="CF159" s="38">
        <v>1</v>
      </c>
      <c r="CG159" s="38"/>
      <c r="CH159" s="38"/>
      <c r="CI159" s="38"/>
      <c r="CJ159" s="38"/>
      <c r="CK159" s="38"/>
      <c r="CL159" s="38"/>
      <c r="CM159" s="38"/>
      <c r="CN159" s="38"/>
      <c r="CU159" s="41" t="s">
        <v>465</v>
      </c>
      <c r="CV159" s="41">
        <v>1</v>
      </c>
      <c r="DE159" s="38">
        <v>20</v>
      </c>
      <c r="DF159" s="38">
        <v>1</v>
      </c>
      <c r="DG159" s="38"/>
      <c r="DH159" s="38">
        <v>1</v>
      </c>
      <c r="DI159" s="38">
        <v>1.5</v>
      </c>
      <c r="DP159" s="41">
        <v>2</v>
      </c>
      <c r="DZ159" s="38">
        <v>2</v>
      </c>
      <c r="EA159" s="38"/>
      <c r="EB159" s="38">
        <v>2</v>
      </c>
      <c r="EI159" s="41">
        <v>1</v>
      </c>
      <c r="ES159" s="38"/>
      <c r="ET159" s="38"/>
      <c r="EU159" s="38"/>
      <c r="EY159" s="38"/>
      <c r="EZ159" s="38"/>
      <c r="FA159" s="38"/>
      <c r="FB159" s="38"/>
      <c r="FC159" s="38"/>
      <c r="FD159" s="38"/>
      <c r="FE159" s="38">
        <v>1</v>
      </c>
      <c r="FF159" s="38"/>
      <c r="FG159" s="38"/>
      <c r="FH159" s="38"/>
      <c r="FI159" s="38"/>
      <c r="FJ159" s="38"/>
      <c r="FK159" s="38"/>
      <c r="FL159" s="38"/>
      <c r="FM159" s="38"/>
      <c r="FN159" s="38"/>
      <c r="FO159" s="41">
        <v>1</v>
      </c>
      <c r="FP159" s="41">
        <v>3</v>
      </c>
      <c r="FQ159" s="41">
        <v>2</v>
      </c>
      <c r="FR159" s="60"/>
      <c r="FS159" s="41">
        <v>1</v>
      </c>
      <c r="FT159" s="41">
        <v>1</v>
      </c>
      <c r="FU159" s="41">
        <v>2</v>
      </c>
      <c r="FV159" s="41">
        <v>1</v>
      </c>
      <c r="FX159" s="41">
        <v>3</v>
      </c>
      <c r="FY159" s="41">
        <v>4</v>
      </c>
      <c r="FZ159" s="41">
        <v>2</v>
      </c>
      <c r="GB159" s="41">
        <v>3</v>
      </c>
      <c r="GC159" s="41">
        <v>3</v>
      </c>
      <c r="GH159" s="41">
        <v>1</v>
      </c>
      <c r="GI159" s="41">
        <v>1</v>
      </c>
      <c r="GJ159" s="41">
        <v>1</v>
      </c>
      <c r="GK159" s="41">
        <v>50000</v>
      </c>
      <c r="GL159" s="41">
        <v>2</v>
      </c>
      <c r="GM159" s="41" t="s">
        <v>859</v>
      </c>
      <c r="GN159" s="41">
        <v>1</v>
      </c>
      <c r="GO159" s="41">
        <v>2</v>
      </c>
      <c r="HA159" s="41">
        <v>1</v>
      </c>
      <c r="HB159" s="41">
        <v>1</v>
      </c>
      <c r="HT159" s="41">
        <v>1</v>
      </c>
      <c r="HU159" s="41" t="s">
        <v>494</v>
      </c>
      <c r="HV159" s="41">
        <v>1</v>
      </c>
      <c r="HW159" s="41">
        <v>1</v>
      </c>
      <c r="HX159" s="41">
        <v>1</v>
      </c>
      <c r="HZ159" s="41">
        <v>1</v>
      </c>
      <c r="IA159" s="41">
        <v>1</v>
      </c>
      <c r="IB159" s="45">
        <v>3000</v>
      </c>
      <c r="IC159" s="41">
        <v>2</v>
      </c>
      <c r="ID159" s="45">
        <v>80000</v>
      </c>
      <c r="IE159" s="41">
        <v>1</v>
      </c>
      <c r="IF159" s="41">
        <v>1</v>
      </c>
      <c r="IG159" s="45">
        <v>500000</v>
      </c>
      <c r="IH159" s="41">
        <v>2</v>
      </c>
    </row>
    <row r="160" spans="1:242" s="41" customFormat="1" ht="28.8">
      <c r="A160" s="54">
        <v>154</v>
      </c>
      <c r="B160" s="38" t="s">
        <v>759</v>
      </c>
      <c r="C160" s="39"/>
      <c r="D160" s="41" t="s">
        <v>467</v>
      </c>
      <c r="E160" s="38" t="s">
        <v>798</v>
      </c>
      <c r="F160" s="38" t="s">
        <v>850</v>
      </c>
      <c r="G160" s="40"/>
      <c r="H160" s="40" t="s">
        <v>860</v>
      </c>
      <c r="I160" s="40" t="s">
        <v>861</v>
      </c>
      <c r="J160" s="41" t="s">
        <v>862</v>
      </c>
      <c r="K160" s="42">
        <v>43</v>
      </c>
      <c r="L160" s="41">
        <v>2</v>
      </c>
      <c r="M160" s="41">
        <v>3</v>
      </c>
      <c r="N160" s="41">
        <v>3</v>
      </c>
      <c r="O160" s="41">
        <v>1</v>
      </c>
      <c r="P160" s="41">
        <v>2</v>
      </c>
      <c r="Q160" s="41">
        <v>1</v>
      </c>
      <c r="R160" s="43">
        <v>1</v>
      </c>
      <c r="S160" s="41">
        <v>1</v>
      </c>
      <c r="T160" s="41">
        <v>1</v>
      </c>
      <c r="U160" s="41">
        <v>1</v>
      </c>
      <c r="V160" s="41">
        <v>1</v>
      </c>
      <c r="W160" s="41">
        <v>1</v>
      </c>
      <c r="X160" s="41">
        <v>1</v>
      </c>
      <c r="Y160" s="41">
        <v>1</v>
      </c>
      <c r="Z160" s="41">
        <v>1</v>
      </c>
      <c r="AA160" s="41">
        <v>1</v>
      </c>
      <c r="AB160" s="41">
        <v>1</v>
      </c>
      <c r="AC160" s="41">
        <v>1</v>
      </c>
      <c r="AD160" s="41">
        <v>1</v>
      </c>
      <c r="AE160" s="41">
        <v>1</v>
      </c>
      <c r="AF160" s="41">
        <v>1</v>
      </c>
      <c r="AG160" s="41">
        <v>1</v>
      </c>
      <c r="AH160" s="41">
        <v>1</v>
      </c>
      <c r="AI160" s="41">
        <v>1</v>
      </c>
      <c r="AJ160" s="41">
        <v>2</v>
      </c>
      <c r="AK160" s="41">
        <v>1</v>
      </c>
      <c r="AL160" s="41">
        <v>1</v>
      </c>
      <c r="AM160" s="41">
        <v>2</v>
      </c>
      <c r="AN160" s="41">
        <v>1</v>
      </c>
      <c r="AO160" s="41">
        <v>1</v>
      </c>
      <c r="AP160" s="41">
        <v>5</v>
      </c>
      <c r="AQ160" s="41">
        <v>2</v>
      </c>
      <c r="AR160" s="41">
        <v>1</v>
      </c>
      <c r="AS160" s="41">
        <f t="shared" si="55"/>
        <v>5.4</v>
      </c>
      <c r="AU160" s="41">
        <v>1.5</v>
      </c>
      <c r="AW160" s="41">
        <v>0.5</v>
      </c>
      <c r="AX160" s="41">
        <v>0.1</v>
      </c>
      <c r="AY160" s="41">
        <v>0.5</v>
      </c>
      <c r="AZ160" s="41">
        <v>0.3</v>
      </c>
      <c r="BG160" s="41">
        <v>1</v>
      </c>
      <c r="BH160" s="41">
        <v>1.5</v>
      </c>
      <c r="BI160" s="44"/>
      <c r="BJ160" s="44">
        <f t="shared" si="54"/>
        <v>5.4</v>
      </c>
      <c r="BK160" s="58">
        <f t="shared" si="56"/>
        <v>10</v>
      </c>
      <c r="BL160" s="38"/>
      <c r="BM160" s="38">
        <v>5</v>
      </c>
      <c r="BN160" s="38"/>
      <c r="BO160" s="38">
        <v>5</v>
      </c>
      <c r="BP160" s="38"/>
      <c r="BQ160" s="38"/>
      <c r="BR160" s="38"/>
      <c r="BS160" s="38"/>
      <c r="BT160" s="58">
        <f t="shared" si="53"/>
        <v>10</v>
      </c>
      <c r="BU160" s="41">
        <v>2</v>
      </c>
      <c r="BV160" s="41">
        <v>2</v>
      </c>
      <c r="BW160" s="41">
        <v>1</v>
      </c>
      <c r="BY160" s="38"/>
      <c r="BZ160" s="38"/>
      <c r="CA160" s="38"/>
      <c r="CB160" s="38"/>
      <c r="CC160" s="38"/>
      <c r="CD160" s="38"/>
      <c r="CE160" s="38">
        <v>1</v>
      </c>
      <c r="CF160" s="38">
        <v>1</v>
      </c>
      <c r="CG160" s="38"/>
      <c r="CH160" s="38"/>
      <c r="CI160" s="38"/>
      <c r="CJ160" s="38"/>
      <c r="CK160" s="38"/>
      <c r="CL160" s="38"/>
      <c r="CM160" s="38"/>
      <c r="CN160" s="38"/>
      <c r="CU160" s="41" t="s">
        <v>465</v>
      </c>
      <c r="CV160" s="41">
        <v>1</v>
      </c>
      <c r="DE160" s="38">
        <v>20</v>
      </c>
      <c r="DF160" s="38">
        <v>1</v>
      </c>
      <c r="DG160" s="38"/>
      <c r="DH160" s="38">
        <v>1</v>
      </c>
      <c r="DI160" s="38">
        <v>1.5</v>
      </c>
      <c r="DP160" s="41">
        <v>2</v>
      </c>
      <c r="DZ160" s="38">
        <v>2</v>
      </c>
      <c r="EA160" s="38"/>
      <c r="EB160" s="38">
        <v>4</v>
      </c>
      <c r="EI160" s="41">
        <v>1</v>
      </c>
      <c r="ES160" s="38"/>
      <c r="ET160" s="38"/>
      <c r="EU160" s="38"/>
      <c r="EY160" s="38"/>
      <c r="EZ160" s="38"/>
      <c r="FA160" s="38"/>
      <c r="FB160" s="38"/>
      <c r="FC160" s="38"/>
      <c r="FD160" s="38"/>
      <c r="FE160" s="38">
        <v>1</v>
      </c>
      <c r="FF160" s="38"/>
      <c r="FG160" s="38"/>
      <c r="FH160" s="38"/>
      <c r="FI160" s="38"/>
      <c r="FJ160" s="38"/>
      <c r="FK160" s="38"/>
      <c r="FL160" s="38"/>
      <c r="FM160" s="38"/>
      <c r="FN160" s="38"/>
      <c r="FO160" s="41">
        <v>1</v>
      </c>
      <c r="FP160" s="41">
        <v>3</v>
      </c>
      <c r="FQ160" s="41">
        <v>2</v>
      </c>
      <c r="FR160" s="60"/>
      <c r="FS160" s="41">
        <v>1</v>
      </c>
      <c r="FT160" s="41">
        <v>1</v>
      </c>
      <c r="FU160" s="41">
        <v>1</v>
      </c>
      <c r="FV160" s="41">
        <v>1</v>
      </c>
      <c r="FX160" s="41">
        <v>3</v>
      </c>
      <c r="FY160" s="41">
        <v>3</v>
      </c>
      <c r="FZ160" s="41">
        <v>2</v>
      </c>
      <c r="GB160" s="41">
        <v>3</v>
      </c>
      <c r="GC160" s="41">
        <v>3</v>
      </c>
      <c r="GD160" s="41">
        <v>1</v>
      </c>
      <c r="GI160" s="41">
        <v>2</v>
      </c>
      <c r="GJ160" s="41">
        <v>2</v>
      </c>
      <c r="GL160" s="60"/>
      <c r="GN160" s="41">
        <v>1</v>
      </c>
      <c r="GO160" s="41">
        <v>2</v>
      </c>
      <c r="HC160" s="41">
        <v>1</v>
      </c>
      <c r="HH160" s="41">
        <v>1</v>
      </c>
      <c r="HT160" s="41">
        <v>1</v>
      </c>
      <c r="HU160" s="41" t="s">
        <v>813</v>
      </c>
      <c r="HV160" s="41" t="s">
        <v>829</v>
      </c>
      <c r="HW160" s="41">
        <v>1</v>
      </c>
      <c r="HX160" s="41">
        <v>1</v>
      </c>
      <c r="HZ160" s="41">
        <v>1</v>
      </c>
      <c r="IA160" s="41">
        <v>1</v>
      </c>
      <c r="IB160" s="45">
        <v>2000</v>
      </c>
      <c r="IC160" s="41">
        <v>1</v>
      </c>
      <c r="ID160" s="45">
        <v>50000</v>
      </c>
      <c r="IE160" s="41">
        <v>1</v>
      </c>
      <c r="IF160" s="41">
        <v>1</v>
      </c>
      <c r="IG160" s="45">
        <v>300000</v>
      </c>
      <c r="IH160" s="41">
        <v>2</v>
      </c>
    </row>
    <row r="161" spans="1:242" s="41" customFormat="1" ht="43.2">
      <c r="A161" s="54">
        <v>155</v>
      </c>
      <c r="B161" s="38" t="s">
        <v>759</v>
      </c>
      <c r="C161" s="39"/>
      <c r="D161" s="41" t="s">
        <v>467</v>
      </c>
      <c r="E161" s="38" t="s">
        <v>798</v>
      </c>
      <c r="F161" s="38" t="s">
        <v>863</v>
      </c>
      <c r="G161" s="40"/>
      <c r="H161" s="40" t="s">
        <v>864</v>
      </c>
      <c r="I161" s="40" t="s">
        <v>865</v>
      </c>
      <c r="J161" s="41" t="s">
        <v>866</v>
      </c>
      <c r="K161" s="42">
        <v>61</v>
      </c>
      <c r="L161" s="41">
        <v>1</v>
      </c>
      <c r="M161" s="41">
        <v>3</v>
      </c>
      <c r="N161" s="41">
        <v>3</v>
      </c>
      <c r="O161" s="41">
        <v>1</v>
      </c>
      <c r="P161" s="41">
        <v>2</v>
      </c>
      <c r="Q161" s="41">
        <v>1</v>
      </c>
      <c r="R161" s="43">
        <v>1</v>
      </c>
      <c r="S161" s="41">
        <v>1</v>
      </c>
      <c r="T161" s="41">
        <v>2</v>
      </c>
      <c r="U161" s="41">
        <v>1</v>
      </c>
      <c r="V161" s="41">
        <v>1</v>
      </c>
      <c r="W161" s="41">
        <v>1</v>
      </c>
      <c r="X161" s="41">
        <v>1</v>
      </c>
      <c r="Y161" s="41">
        <v>1</v>
      </c>
      <c r="Z161" s="41">
        <v>1</v>
      </c>
      <c r="AA161" s="41">
        <v>1</v>
      </c>
      <c r="AB161" s="41">
        <v>2</v>
      </c>
      <c r="AC161" s="41">
        <v>1</v>
      </c>
      <c r="AD161" s="41">
        <v>1</v>
      </c>
      <c r="AE161" s="41">
        <v>1</v>
      </c>
      <c r="AF161" s="41">
        <v>1</v>
      </c>
      <c r="AG161" s="41">
        <v>1</v>
      </c>
      <c r="AH161" s="41">
        <v>1</v>
      </c>
      <c r="AI161" s="41">
        <v>1</v>
      </c>
      <c r="AJ161" s="41">
        <v>2</v>
      </c>
      <c r="AK161" s="41">
        <v>1</v>
      </c>
      <c r="AL161" s="41">
        <v>1</v>
      </c>
      <c r="AM161" s="41">
        <v>1</v>
      </c>
      <c r="AN161" s="41">
        <v>1</v>
      </c>
      <c r="AO161" s="41">
        <v>1</v>
      </c>
      <c r="AP161" s="41">
        <v>3</v>
      </c>
      <c r="AQ161" s="41">
        <v>3</v>
      </c>
      <c r="AR161" s="41">
        <v>1</v>
      </c>
      <c r="AS161" s="41">
        <f t="shared" si="55"/>
        <v>5.7200000000000006</v>
      </c>
      <c r="AU161" s="41">
        <v>1</v>
      </c>
      <c r="AW161" s="41">
        <v>1</v>
      </c>
      <c r="AX161" s="41">
        <v>0.2</v>
      </c>
      <c r="AY161" s="41">
        <v>0.4</v>
      </c>
      <c r="AZ161" s="41">
        <v>0.2</v>
      </c>
      <c r="BC161" s="41">
        <v>0.02</v>
      </c>
      <c r="BG161" s="41">
        <v>0.9</v>
      </c>
      <c r="BH161" s="41">
        <v>2</v>
      </c>
      <c r="BI161" s="44"/>
      <c r="BJ161" s="44">
        <f t="shared" si="54"/>
        <v>5.7200000000000006</v>
      </c>
      <c r="BK161" s="58">
        <f t="shared" si="56"/>
        <v>13</v>
      </c>
      <c r="BL161" s="38"/>
      <c r="BM161" s="38"/>
      <c r="BN161" s="38">
        <v>10</v>
      </c>
      <c r="BO161" s="38">
        <v>3</v>
      </c>
      <c r="BP161" s="38"/>
      <c r="BQ161" s="38"/>
      <c r="BR161" s="38"/>
      <c r="BS161" s="38"/>
      <c r="BT161" s="58">
        <f t="shared" si="53"/>
        <v>13</v>
      </c>
      <c r="BU161" s="41">
        <v>2</v>
      </c>
      <c r="BV161" s="41">
        <v>2</v>
      </c>
      <c r="BW161" s="41">
        <v>1</v>
      </c>
      <c r="BY161" s="38"/>
      <c r="BZ161" s="38"/>
      <c r="CA161" s="38"/>
      <c r="CB161" s="38"/>
      <c r="CC161" s="38"/>
      <c r="CD161" s="38"/>
      <c r="CE161" s="38">
        <v>1</v>
      </c>
      <c r="CF161" s="38">
        <v>1</v>
      </c>
      <c r="CG161" s="38"/>
      <c r="CH161" s="38"/>
      <c r="CI161" s="38"/>
      <c r="CJ161" s="38"/>
      <c r="CK161" s="38"/>
      <c r="CL161" s="38"/>
      <c r="CM161" s="38"/>
      <c r="CN161" s="38"/>
      <c r="CU161" s="41" t="s">
        <v>465</v>
      </c>
      <c r="CV161" s="41">
        <v>2</v>
      </c>
      <c r="DE161" s="38">
        <v>15</v>
      </c>
      <c r="DF161" s="38">
        <v>1</v>
      </c>
      <c r="DG161" s="38"/>
      <c r="DH161" s="38">
        <v>1</v>
      </c>
      <c r="DI161" s="38">
        <v>1.2</v>
      </c>
      <c r="DP161" s="41">
        <v>2</v>
      </c>
      <c r="DZ161" s="38">
        <v>2</v>
      </c>
      <c r="EA161" s="38"/>
      <c r="EB161" s="38">
        <v>1</v>
      </c>
      <c r="EI161" s="41">
        <v>1</v>
      </c>
      <c r="ES161" s="38"/>
      <c r="ET161" s="38"/>
      <c r="EU161" s="38"/>
      <c r="EY161" s="38"/>
      <c r="EZ161" s="38"/>
      <c r="FA161" s="38"/>
      <c r="FB161" s="38"/>
      <c r="FC161" s="38"/>
      <c r="FD161" s="38"/>
      <c r="FE161" s="38">
        <v>1</v>
      </c>
      <c r="FF161" s="38"/>
      <c r="FG161" s="38"/>
      <c r="FH161" s="38"/>
      <c r="FI161" s="38"/>
      <c r="FJ161" s="38"/>
      <c r="FK161" s="38"/>
      <c r="FL161" s="38"/>
      <c r="FM161" s="38"/>
      <c r="FN161" s="38"/>
      <c r="FO161" s="41">
        <v>1</v>
      </c>
      <c r="FP161" s="41">
        <v>2</v>
      </c>
      <c r="FQ161" s="41">
        <v>2</v>
      </c>
      <c r="FR161" s="60"/>
      <c r="FS161" s="41">
        <v>1</v>
      </c>
      <c r="FT161" s="41">
        <v>1</v>
      </c>
      <c r="FU161" s="41">
        <v>2</v>
      </c>
      <c r="FV161" s="41">
        <v>1</v>
      </c>
      <c r="FX161" s="41">
        <v>3</v>
      </c>
      <c r="FY161" s="41">
        <v>5</v>
      </c>
      <c r="FZ161" s="41">
        <v>2</v>
      </c>
      <c r="GB161" s="41">
        <v>3</v>
      </c>
      <c r="GC161" s="41">
        <v>3</v>
      </c>
      <c r="GH161" s="41">
        <v>1</v>
      </c>
      <c r="GI161" s="41">
        <v>3</v>
      </c>
      <c r="GJ161" s="41">
        <v>2</v>
      </c>
      <c r="GK161" s="41">
        <v>20000</v>
      </c>
      <c r="GL161" s="41">
        <v>2</v>
      </c>
      <c r="GM161" s="41" t="s">
        <v>859</v>
      </c>
      <c r="GN161" s="41">
        <v>1</v>
      </c>
      <c r="GO161" s="41">
        <v>2</v>
      </c>
      <c r="HA161" s="41">
        <v>1</v>
      </c>
      <c r="HT161" s="41">
        <v>2</v>
      </c>
      <c r="HU161" s="41" t="s">
        <v>494</v>
      </c>
      <c r="HV161" s="41" t="s">
        <v>585</v>
      </c>
      <c r="HW161" s="41">
        <v>1</v>
      </c>
      <c r="HX161" s="41">
        <v>1</v>
      </c>
      <c r="HZ161" s="41">
        <v>1</v>
      </c>
      <c r="IA161" s="41">
        <v>1</v>
      </c>
      <c r="IB161" s="45">
        <v>5000</v>
      </c>
      <c r="IC161" s="41">
        <v>2</v>
      </c>
      <c r="ID161" s="45">
        <v>100000</v>
      </c>
      <c r="IE161" s="41">
        <v>1</v>
      </c>
      <c r="IF161" s="41">
        <v>1</v>
      </c>
      <c r="IG161" s="45">
        <v>1500000</v>
      </c>
      <c r="IH161" s="41">
        <v>2</v>
      </c>
    </row>
    <row r="162" spans="1:242" s="41" customFormat="1" ht="43.2">
      <c r="A162" s="54">
        <v>156</v>
      </c>
      <c r="B162" s="38" t="s">
        <v>759</v>
      </c>
      <c r="C162" s="39"/>
      <c r="D162" s="41" t="s">
        <v>467</v>
      </c>
      <c r="E162" s="38" t="s">
        <v>798</v>
      </c>
      <c r="F162" s="38" t="s">
        <v>863</v>
      </c>
      <c r="G162" s="40"/>
      <c r="H162" s="40" t="s">
        <v>867</v>
      </c>
      <c r="I162" s="40" t="s">
        <v>868</v>
      </c>
      <c r="J162" s="41" t="s">
        <v>869</v>
      </c>
      <c r="K162" s="42">
        <v>63</v>
      </c>
      <c r="L162" s="41">
        <v>1</v>
      </c>
      <c r="M162" s="41">
        <v>3</v>
      </c>
      <c r="N162" s="41">
        <v>3</v>
      </c>
      <c r="O162" s="41">
        <v>1</v>
      </c>
      <c r="P162" s="41">
        <v>3</v>
      </c>
      <c r="Q162" s="41">
        <v>2</v>
      </c>
      <c r="R162" s="43">
        <v>1</v>
      </c>
      <c r="S162" s="41">
        <v>1</v>
      </c>
      <c r="T162" s="41">
        <v>2</v>
      </c>
      <c r="U162" s="41">
        <v>2</v>
      </c>
      <c r="W162" s="41">
        <v>1</v>
      </c>
      <c r="X162" s="41">
        <v>1</v>
      </c>
      <c r="Y162" s="41">
        <v>1</v>
      </c>
      <c r="Z162" s="41">
        <v>1</v>
      </c>
      <c r="AA162" s="41">
        <v>1</v>
      </c>
      <c r="AB162" s="41">
        <v>1</v>
      </c>
      <c r="AC162" s="41">
        <v>1</v>
      </c>
      <c r="AD162" s="41">
        <v>1</v>
      </c>
      <c r="AE162" s="41">
        <v>1</v>
      </c>
      <c r="AF162" s="41">
        <v>1</v>
      </c>
      <c r="AG162" s="41">
        <v>2</v>
      </c>
      <c r="AI162" s="41">
        <v>1</v>
      </c>
      <c r="AJ162" s="41">
        <v>2</v>
      </c>
      <c r="AK162" s="41">
        <v>1</v>
      </c>
      <c r="AL162" s="41">
        <v>2</v>
      </c>
      <c r="AN162" s="41">
        <v>1</v>
      </c>
      <c r="AO162" s="41">
        <v>1</v>
      </c>
      <c r="AP162" s="41">
        <v>5</v>
      </c>
      <c r="AQ162" s="41">
        <v>3</v>
      </c>
      <c r="AR162" s="41">
        <v>1</v>
      </c>
      <c r="AS162" s="41">
        <f t="shared" si="55"/>
        <v>5.7299999999999995</v>
      </c>
      <c r="AU162" s="41">
        <v>1</v>
      </c>
      <c r="AV162" s="41">
        <v>1</v>
      </c>
      <c r="AW162" s="41">
        <v>0.5</v>
      </c>
      <c r="AX162" s="41">
        <v>0.2</v>
      </c>
      <c r="AY162" s="41">
        <v>0.6</v>
      </c>
      <c r="AZ162" s="41">
        <v>0.3</v>
      </c>
      <c r="BC162" s="41">
        <v>0.03</v>
      </c>
      <c r="BG162" s="41">
        <v>0.6</v>
      </c>
      <c r="BH162" s="41">
        <v>1.5</v>
      </c>
      <c r="BI162" s="44"/>
      <c r="BJ162" s="44">
        <f t="shared" si="54"/>
        <v>5.7299999999999995</v>
      </c>
      <c r="BK162" s="58">
        <f t="shared" si="56"/>
        <v>10</v>
      </c>
      <c r="BL162" s="38"/>
      <c r="BM162" s="38"/>
      <c r="BN162" s="38"/>
      <c r="BO162" s="38">
        <v>10</v>
      </c>
      <c r="BP162" s="38"/>
      <c r="BQ162" s="38"/>
      <c r="BR162" s="38"/>
      <c r="BS162" s="38"/>
      <c r="BT162" s="58">
        <f t="shared" si="53"/>
        <v>10</v>
      </c>
      <c r="BU162" s="41">
        <v>2</v>
      </c>
      <c r="BV162" s="41">
        <v>2</v>
      </c>
      <c r="BW162" s="41">
        <v>1</v>
      </c>
      <c r="BY162" s="38"/>
      <c r="BZ162" s="38"/>
      <c r="CA162" s="38"/>
      <c r="CB162" s="38"/>
      <c r="CC162" s="38"/>
      <c r="CD162" s="38"/>
      <c r="CE162" s="38">
        <v>1</v>
      </c>
      <c r="CF162" s="38">
        <v>1</v>
      </c>
      <c r="CG162" s="38"/>
      <c r="CH162" s="38"/>
      <c r="CI162" s="38"/>
      <c r="CJ162" s="38"/>
      <c r="CK162" s="38"/>
      <c r="CL162" s="38"/>
      <c r="CM162" s="38"/>
      <c r="CN162" s="38"/>
      <c r="CU162" s="41" t="s">
        <v>465</v>
      </c>
      <c r="CV162" s="41">
        <v>2</v>
      </c>
      <c r="DE162" s="38">
        <v>20</v>
      </c>
      <c r="DF162" s="38">
        <v>1</v>
      </c>
      <c r="DG162" s="38"/>
      <c r="DH162" s="38">
        <v>1</v>
      </c>
      <c r="DI162" s="38">
        <v>1.2</v>
      </c>
      <c r="DP162" s="41">
        <v>2</v>
      </c>
      <c r="DZ162" s="38">
        <v>2</v>
      </c>
      <c r="EA162" s="38"/>
      <c r="EB162" s="38">
        <v>1</v>
      </c>
      <c r="EI162" s="41">
        <v>1</v>
      </c>
      <c r="ES162" s="38"/>
      <c r="ET162" s="38"/>
      <c r="EU162" s="38"/>
      <c r="EY162" s="38"/>
      <c r="EZ162" s="38"/>
      <c r="FA162" s="38"/>
      <c r="FB162" s="38"/>
      <c r="FC162" s="38"/>
      <c r="FD162" s="38"/>
      <c r="FE162" s="38">
        <v>1</v>
      </c>
      <c r="FF162" s="38"/>
      <c r="FG162" s="38"/>
      <c r="FH162" s="38"/>
      <c r="FI162" s="38"/>
      <c r="FJ162" s="38"/>
      <c r="FK162" s="38"/>
      <c r="FL162" s="38"/>
      <c r="FM162" s="38"/>
      <c r="FN162" s="38"/>
      <c r="FO162" s="41">
        <v>1</v>
      </c>
      <c r="FP162" s="41">
        <v>2</v>
      </c>
      <c r="FQ162" s="41">
        <v>2</v>
      </c>
      <c r="FR162" s="60"/>
      <c r="FS162" s="41">
        <v>1</v>
      </c>
      <c r="FT162" s="41">
        <v>1</v>
      </c>
      <c r="FU162" s="41">
        <v>2</v>
      </c>
      <c r="FV162" s="41">
        <v>1</v>
      </c>
      <c r="FX162" s="41">
        <v>3</v>
      </c>
      <c r="FY162" s="41">
        <v>5</v>
      </c>
      <c r="FZ162" s="41">
        <v>2</v>
      </c>
      <c r="GB162" s="41">
        <v>3</v>
      </c>
      <c r="GC162" s="41">
        <v>3</v>
      </c>
      <c r="GH162" s="41">
        <v>1</v>
      </c>
      <c r="GI162" s="41">
        <v>2</v>
      </c>
      <c r="GJ162" s="41">
        <v>1</v>
      </c>
      <c r="GK162" s="41">
        <v>30000</v>
      </c>
      <c r="GL162" s="41">
        <v>2</v>
      </c>
      <c r="GN162" s="41">
        <v>1</v>
      </c>
      <c r="GO162" s="41">
        <v>1</v>
      </c>
      <c r="GQ162" s="41">
        <v>1</v>
      </c>
      <c r="GR162" s="41">
        <v>1</v>
      </c>
      <c r="GU162" s="41">
        <v>1</v>
      </c>
      <c r="HA162" s="41">
        <v>1</v>
      </c>
      <c r="HC162" s="41">
        <v>1</v>
      </c>
      <c r="HT162" s="41">
        <v>2</v>
      </c>
      <c r="HU162" s="41" t="s">
        <v>473</v>
      </c>
      <c r="HV162" s="41">
        <v>2</v>
      </c>
      <c r="HW162" s="41">
        <v>1</v>
      </c>
      <c r="HX162" s="41">
        <v>1</v>
      </c>
      <c r="HZ162" s="41">
        <v>1</v>
      </c>
      <c r="IA162" s="41">
        <v>1</v>
      </c>
      <c r="IB162" s="45">
        <v>7000</v>
      </c>
      <c r="IC162" s="41">
        <v>3</v>
      </c>
      <c r="ID162" s="45">
        <v>140000</v>
      </c>
      <c r="IE162" s="41">
        <v>1</v>
      </c>
      <c r="IF162" s="41">
        <v>1</v>
      </c>
      <c r="IG162" s="45">
        <v>300000</v>
      </c>
      <c r="IH162" s="41">
        <v>2</v>
      </c>
    </row>
    <row r="163" spans="1:242" s="41" customFormat="1" ht="43.2">
      <c r="A163" s="54">
        <v>157</v>
      </c>
      <c r="B163" s="38" t="s">
        <v>759</v>
      </c>
      <c r="C163" s="39"/>
      <c r="D163" s="41" t="s">
        <v>467</v>
      </c>
      <c r="E163" s="38" t="s">
        <v>798</v>
      </c>
      <c r="F163" s="38" t="s">
        <v>863</v>
      </c>
      <c r="G163" s="40"/>
      <c r="H163" s="40" t="s">
        <v>870</v>
      </c>
      <c r="I163" s="40" t="s">
        <v>871</v>
      </c>
      <c r="J163" s="41" t="s">
        <v>745</v>
      </c>
      <c r="K163" s="42">
        <v>32</v>
      </c>
      <c r="L163" s="41">
        <v>2</v>
      </c>
      <c r="M163" s="41">
        <v>6</v>
      </c>
      <c r="N163" s="41">
        <v>3</v>
      </c>
      <c r="O163" s="41">
        <v>1</v>
      </c>
      <c r="P163" s="41">
        <v>3</v>
      </c>
      <c r="Q163" s="41">
        <v>2</v>
      </c>
      <c r="R163" s="43">
        <v>1</v>
      </c>
      <c r="S163" s="41">
        <v>1</v>
      </c>
      <c r="T163" s="41">
        <v>1</v>
      </c>
      <c r="U163" s="41">
        <v>2</v>
      </c>
      <c r="W163" s="41">
        <v>1</v>
      </c>
      <c r="X163" s="41">
        <v>1</v>
      </c>
      <c r="Y163" s="41">
        <v>1</v>
      </c>
      <c r="Z163" s="41">
        <v>1</v>
      </c>
      <c r="AA163" s="41">
        <v>1</v>
      </c>
      <c r="AB163" s="41">
        <v>1</v>
      </c>
      <c r="AC163" s="41">
        <v>1</v>
      </c>
      <c r="AD163" s="41">
        <v>1</v>
      </c>
      <c r="AE163" s="41">
        <v>1</v>
      </c>
      <c r="AF163" s="41">
        <v>1</v>
      </c>
      <c r="AG163" s="41">
        <v>2</v>
      </c>
      <c r="AI163" s="41">
        <v>1</v>
      </c>
      <c r="AJ163" s="41">
        <v>2</v>
      </c>
      <c r="AK163" s="41">
        <v>1</v>
      </c>
      <c r="AL163" s="41">
        <v>2</v>
      </c>
      <c r="AN163" s="41">
        <v>1</v>
      </c>
      <c r="AO163" s="41">
        <v>1</v>
      </c>
      <c r="AP163" s="41">
        <v>3</v>
      </c>
      <c r="AQ163" s="41">
        <v>4</v>
      </c>
      <c r="AR163" s="41">
        <v>1</v>
      </c>
      <c r="AS163" s="41">
        <f t="shared" si="55"/>
        <v>6.52</v>
      </c>
      <c r="AU163" s="41">
        <v>1.5</v>
      </c>
      <c r="AV163" s="41">
        <v>0.5</v>
      </c>
      <c r="AX163" s="41">
        <v>0.2</v>
      </c>
      <c r="AY163" s="41">
        <v>0.5</v>
      </c>
      <c r="AZ163" s="41">
        <v>0.3</v>
      </c>
      <c r="BC163" s="41">
        <v>0.02</v>
      </c>
      <c r="BF163" s="41">
        <v>1</v>
      </c>
      <c r="BG163" s="41">
        <v>0.5</v>
      </c>
      <c r="BH163" s="41">
        <v>2</v>
      </c>
      <c r="BI163" s="44"/>
      <c r="BJ163" s="44">
        <f t="shared" si="54"/>
        <v>6.52</v>
      </c>
      <c r="BK163" s="58">
        <f t="shared" si="56"/>
        <v>10</v>
      </c>
      <c r="BL163" s="38"/>
      <c r="BM163" s="38"/>
      <c r="BN163" s="38"/>
      <c r="BO163" s="38">
        <v>10</v>
      </c>
      <c r="BP163" s="38"/>
      <c r="BQ163" s="38"/>
      <c r="BR163" s="38"/>
      <c r="BS163" s="38"/>
      <c r="BT163" s="58">
        <f t="shared" si="53"/>
        <v>10</v>
      </c>
      <c r="BU163" s="41">
        <v>2</v>
      </c>
      <c r="BV163" s="41">
        <v>2</v>
      </c>
      <c r="BW163" s="41">
        <v>1</v>
      </c>
      <c r="BY163" s="38"/>
      <c r="BZ163" s="38"/>
      <c r="CA163" s="38"/>
      <c r="CB163" s="38"/>
      <c r="CC163" s="38"/>
      <c r="CD163" s="38"/>
      <c r="CE163" s="38">
        <v>1</v>
      </c>
      <c r="CF163" s="38">
        <v>1</v>
      </c>
      <c r="CG163" s="38"/>
      <c r="CH163" s="38"/>
      <c r="CI163" s="38"/>
      <c r="CJ163" s="38"/>
      <c r="CK163" s="38"/>
      <c r="CL163" s="38"/>
      <c r="CM163" s="38"/>
      <c r="CN163" s="38"/>
      <c r="CU163" s="41" t="s">
        <v>465</v>
      </c>
      <c r="CV163" s="41">
        <v>1</v>
      </c>
      <c r="DE163" s="38">
        <v>15</v>
      </c>
      <c r="DF163" s="38">
        <v>1</v>
      </c>
      <c r="DG163" s="38"/>
      <c r="DH163" s="38">
        <v>1</v>
      </c>
      <c r="DI163" s="38">
        <v>1.2</v>
      </c>
      <c r="DP163" s="41">
        <v>2</v>
      </c>
      <c r="DZ163" s="38">
        <v>2</v>
      </c>
      <c r="EA163" s="38"/>
      <c r="EB163" s="38">
        <v>1</v>
      </c>
      <c r="EI163" s="41">
        <v>1</v>
      </c>
      <c r="ES163" s="38"/>
      <c r="ET163" s="38"/>
      <c r="EU163" s="38"/>
      <c r="EY163" s="38"/>
      <c r="EZ163" s="38"/>
      <c r="FA163" s="38"/>
      <c r="FB163" s="38"/>
      <c r="FC163" s="38"/>
      <c r="FD163" s="38"/>
      <c r="FE163" s="38">
        <v>1</v>
      </c>
      <c r="FF163" s="38"/>
      <c r="FG163" s="38"/>
      <c r="FH163" s="38"/>
      <c r="FI163" s="38"/>
      <c r="FJ163" s="38"/>
      <c r="FK163" s="38"/>
      <c r="FL163" s="38"/>
      <c r="FM163" s="38"/>
      <c r="FN163" s="38"/>
      <c r="FO163" s="41">
        <v>1</v>
      </c>
      <c r="FP163" s="41">
        <v>2</v>
      </c>
      <c r="FQ163" s="41">
        <v>2</v>
      </c>
      <c r="FR163" s="60"/>
      <c r="FS163" s="41">
        <v>1</v>
      </c>
      <c r="FT163" s="41">
        <v>1</v>
      </c>
      <c r="FU163" s="41">
        <v>2</v>
      </c>
      <c r="FV163" s="41">
        <v>1</v>
      </c>
      <c r="FX163" s="41">
        <v>3</v>
      </c>
      <c r="FY163" s="41">
        <v>5</v>
      </c>
      <c r="FZ163" s="41">
        <v>2</v>
      </c>
      <c r="GB163" s="41">
        <v>3</v>
      </c>
      <c r="GC163" s="41">
        <v>2</v>
      </c>
      <c r="GH163" s="41">
        <v>1</v>
      </c>
      <c r="GI163" s="41">
        <v>2</v>
      </c>
      <c r="GJ163" s="41">
        <v>1</v>
      </c>
      <c r="GK163" s="41">
        <v>20000</v>
      </c>
      <c r="GL163" s="41">
        <v>2</v>
      </c>
      <c r="GN163" s="41">
        <v>1</v>
      </c>
      <c r="GO163" s="41">
        <v>2</v>
      </c>
      <c r="HA163" s="41">
        <v>1</v>
      </c>
      <c r="HG163" s="41">
        <v>1</v>
      </c>
      <c r="HH163" s="41">
        <v>1</v>
      </c>
      <c r="HT163" s="41">
        <v>1</v>
      </c>
      <c r="HU163" s="41" t="s">
        <v>473</v>
      </c>
      <c r="HV163" s="41" t="s">
        <v>472</v>
      </c>
      <c r="HW163" s="41">
        <v>1</v>
      </c>
      <c r="HX163" s="41">
        <v>1</v>
      </c>
      <c r="HZ163" s="41">
        <v>1</v>
      </c>
      <c r="IA163" s="41">
        <v>1</v>
      </c>
      <c r="IB163" s="45">
        <v>2000</v>
      </c>
      <c r="IC163" s="41">
        <v>1</v>
      </c>
      <c r="ID163" s="45">
        <v>50000</v>
      </c>
      <c r="IE163" s="41">
        <v>1</v>
      </c>
      <c r="IF163" s="41">
        <v>1</v>
      </c>
      <c r="IG163" s="45">
        <v>600000</v>
      </c>
      <c r="IH163" s="41">
        <v>2</v>
      </c>
    </row>
    <row r="164" spans="1:242" s="41" customFormat="1" ht="43.2">
      <c r="A164" s="54">
        <v>158</v>
      </c>
      <c r="B164" s="38" t="s">
        <v>759</v>
      </c>
      <c r="C164" s="39"/>
      <c r="D164" s="41" t="s">
        <v>467</v>
      </c>
      <c r="E164" s="38" t="s">
        <v>798</v>
      </c>
      <c r="F164" s="38" t="s">
        <v>863</v>
      </c>
      <c r="G164" s="40"/>
      <c r="H164" s="40" t="s">
        <v>872</v>
      </c>
      <c r="I164" s="40" t="s">
        <v>873</v>
      </c>
      <c r="J164" s="41" t="s">
        <v>874</v>
      </c>
      <c r="K164" s="42">
        <v>56</v>
      </c>
      <c r="L164" s="41">
        <v>1</v>
      </c>
      <c r="M164" s="41">
        <v>3</v>
      </c>
      <c r="N164" s="41">
        <v>3</v>
      </c>
      <c r="O164" s="41">
        <v>1</v>
      </c>
      <c r="P164" s="41">
        <v>2</v>
      </c>
      <c r="Q164" s="41">
        <v>1</v>
      </c>
      <c r="R164" s="43">
        <v>1</v>
      </c>
      <c r="S164" s="41">
        <v>1</v>
      </c>
      <c r="T164" s="41">
        <v>2</v>
      </c>
      <c r="U164" s="41">
        <v>2</v>
      </c>
      <c r="W164" s="41">
        <v>1</v>
      </c>
      <c r="X164" s="41">
        <v>1</v>
      </c>
      <c r="Y164" s="41">
        <v>1</v>
      </c>
      <c r="Z164" s="41">
        <v>1</v>
      </c>
      <c r="AA164" s="41">
        <v>1</v>
      </c>
      <c r="AB164" s="41">
        <v>2</v>
      </c>
      <c r="AC164" s="41">
        <v>1</v>
      </c>
      <c r="AD164" s="41">
        <v>1</v>
      </c>
      <c r="AE164" s="41">
        <v>1</v>
      </c>
      <c r="AF164" s="41">
        <v>2</v>
      </c>
      <c r="AG164" s="41">
        <v>1</v>
      </c>
      <c r="AH164" s="41">
        <v>1</v>
      </c>
      <c r="AI164" s="41">
        <v>1</v>
      </c>
      <c r="AJ164" s="41">
        <v>2</v>
      </c>
      <c r="AK164" s="41">
        <v>1</v>
      </c>
      <c r="AL164" s="41">
        <v>2</v>
      </c>
      <c r="AN164" s="41">
        <v>1</v>
      </c>
      <c r="AO164" s="41">
        <v>1</v>
      </c>
      <c r="AP164" s="41">
        <v>5</v>
      </c>
      <c r="AQ164" s="41">
        <v>2</v>
      </c>
      <c r="AR164" s="41">
        <v>1</v>
      </c>
      <c r="AS164" s="41">
        <f t="shared" si="55"/>
        <v>4.92</v>
      </c>
      <c r="AU164" s="41">
        <v>1</v>
      </c>
      <c r="AW164" s="41">
        <v>1</v>
      </c>
      <c r="AX164" s="41">
        <v>0.2</v>
      </c>
      <c r="AY164" s="41">
        <v>0.5</v>
      </c>
      <c r="AZ164" s="41">
        <v>0.2</v>
      </c>
      <c r="BC164" s="41">
        <v>0.02</v>
      </c>
      <c r="BG164" s="41">
        <v>0.5</v>
      </c>
      <c r="BH164" s="41">
        <v>1.5</v>
      </c>
      <c r="BI164" s="44"/>
      <c r="BJ164" s="44">
        <f t="shared" si="54"/>
        <v>4.92</v>
      </c>
      <c r="BK164" s="58">
        <f t="shared" si="56"/>
        <v>11</v>
      </c>
      <c r="BL164" s="38"/>
      <c r="BM164" s="38"/>
      <c r="BN164" s="38"/>
      <c r="BO164" s="38">
        <v>10</v>
      </c>
      <c r="BP164" s="38">
        <v>1</v>
      </c>
      <c r="BQ164" s="38"/>
      <c r="BR164" s="38"/>
      <c r="BS164" s="38"/>
      <c r="BT164" s="58">
        <f t="shared" si="53"/>
        <v>11</v>
      </c>
      <c r="BU164" s="41">
        <v>2</v>
      </c>
      <c r="BV164" s="41">
        <v>2</v>
      </c>
      <c r="BW164" s="41">
        <v>1</v>
      </c>
      <c r="BY164" s="38"/>
      <c r="BZ164" s="38"/>
      <c r="CA164" s="38"/>
      <c r="CB164" s="38"/>
      <c r="CC164" s="38"/>
      <c r="CD164" s="38"/>
      <c r="CE164" s="38">
        <v>1</v>
      </c>
      <c r="CF164" s="38">
        <v>1</v>
      </c>
      <c r="CG164" s="38"/>
      <c r="CH164" s="38"/>
      <c r="CI164" s="38"/>
      <c r="CJ164" s="38"/>
      <c r="CK164" s="38"/>
      <c r="CL164" s="38"/>
      <c r="CM164" s="38"/>
      <c r="CN164" s="38"/>
      <c r="CU164" s="41" t="s">
        <v>465</v>
      </c>
      <c r="CV164" s="41">
        <v>1</v>
      </c>
      <c r="DE164" s="38">
        <v>20</v>
      </c>
      <c r="DF164" s="38">
        <v>1</v>
      </c>
      <c r="DG164" s="38"/>
      <c r="DH164" s="38">
        <v>1</v>
      </c>
      <c r="DI164" s="38">
        <v>1.5</v>
      </c>
      <c r="DP164" s="41">
        <v>2</v>
      </c>
      <c r="DZ164" s="38">
        <v>2</v>
      </c>
      <c r="EA164" s="38"/>
      <c r="EB164" s="38">
        <v>3</v>
      </c>
      <c r="EI164" s="41">
        <v>1</v>
      </c>
      <c r="ES164" s="38"/>
      <c r="ET164" s="38"/>
      <c r="EU164" s="38"/>
      <c r="EY164" s="38"/>
      <c r="EZ164" s="38"/>
      <c r="FA164" s="38"/>
      <c r="FB164" s="38"/>
      <c r="FC164" s="38"/>
      <c r="FD164" s="38"/>
      <c r="FE164" s="38">
        <v>1</v>
      </c>
      <c r="FF164" s="38"/>
      <c r="FG164" s="38"/>
      <c r="FH164" s="38"/>
      <c r="FI164" s="38"/>
      <c r="FJ164" s="38"/>
      <c r="FK164" s="38"/>
      <c r="FL164" s="38"/>
      <c r="FM164" s="38"/>
      <c r="FN164" s="38"/>
      <c r="FO164" s="41">
        <v>1</v>
      </c>
      <c r="FP164" s="41">
        <v>1</v>
      </c>
      <c r="FQ164" s="41">
        <v>2</v>
      </c>
      <c r="FU164" s="41">
        <v>2</v>
      </c>
      <c r="FV164" s="41">
        <v>1</v>
      </c>
      <c r="FX164" s="41">
        <v>3</v>
      </c>
      <c r="FY164" s="41">
        <v>2</v>
      </c>
      <c r="FZ164" s="41">
        <v>2</v>
      </c>
      <c r="GB164" s="41">
        <v>3</v>
      </c>
      <c r="GC164" s="41">
        <v>3</v>
      </c>
      <c r="GH164" s="41">
        <v>1</v>
      </c>
      <c r="GI164" s="41">
        <v>3</v>
      </c>
      <c r="GJ164" s="41">
        <v>1</v>
      </c>
      <c r="GK164" s="41">
        <v>20000</v>
      </c>
      <c r="GL164" s="41">
        <v>2</v>
      </c>
      <c r="GN164" s="41">
        <v>1</v>
      </c>
      <c r="GO164" s="41">
        <v>2</v>
      </c>
      <c r="HA164" s="41">
        <v>1</v>
      </c>
      <c r="HT164" s="41">
        <v>1</v>
      </c>
      <c r="HU164" s="41">
        <v>6</v>
      </c>
      <c r="HV164" s="41">
        <v>4</v>
      </c>
      <c r="HW164" s="41">
        <v>1</v>
      </c>
      <c r="HX164" s="41">
        <v>1</v>
      </c>
      <c r="HZ164" s="41">
        <v>1</v>
      </c>
      <c r="IA164" s="41">
        <v>2</v>
      </c>
      <c r="IB164" s="45">
        <v>6000</v>
      </c>
      <c r="IC164" s="41">
        <v>3</v>
      </c>
      <c r="ID164" s="45">
        <v>120000</v>
      </c>
      <c r="IE164" s="41">
        <v>1</v>
      </c>
      <c r="IF164" s="41">
        <v>1</v>
      </c>
      <c r="IG164" s="45"/>
      <c r="IH164" s="41">
        <v>2</v>
      </c>
    </row>
    <row r="165" spans="1:242" s="41" customFormat="1" ht="43.2">
      <c r="A165" s="54">
        <v>159</v>
      </c>
      <c r="B165" s="38" t="s">
        <v>759</v>
      </c>
      <c r="C165" s="39"/>
      <c r="D165" s="41" t="s">
        <v>467</v>
      </c>
      <c r="E165" s="38" t="s">
        <v>798</v>
      </c>
      <c r="F165" s="38" t="s">
        <v>863</v>
      </c>
      <c r="G165" s="40"/>
      <c r="H165" s="40" t="s">
        <v>875</v>
      </c>
      <c r="I165" s="40" t="s">
        <v>876</v>
      </c>
      <c r="J165" s="41" t="s">
        <v>877</v>
      </c>
      <c r="K165" s="42">
        <v>42</v>
      </c>
      <c r="L165" s="41">
        <v>2</v>
      </c>
      <c r="M165" s="41">
        <v>4</v>
      </c>
      <c r="N165" s="41">
        <v>3</v>
      </c>
      <c r="O165" s="41">
        <v>1</v>
      </c>
      <c r="P165" s="41">
        <v>4</v>
      </c>
      <c r="Q165" s="41">
        <v>2</v>
      </c>
      <c r="R165" s="43">
        <v>2</v>
      </c>
      <c r="S165" s="41">
        <v>1</v>
      </c>
      <c r="T165" s="41">
        <v>2</v>
      </c>
      <c r="U165" s="41">
        <v>2</v>
      </c>
      <c r="W165" s="41">
        <v>1</v>
      </c>
      <c r="X165" s="41">
        <v>1</v>
      </c>
      <c r="Y165" s="41">
        <v>1</v>
      </c>
      <c r="Z165" s="41">
        <v>1</v>
      </c>
      <c r="AA165" s="41">
        <v>1</v>
      </c>
      <c r="AB165" s="41">
        <v>2</v>
      </c>
      <c r="AC165" s="41">
        <v>1</v>
      </c>
      <c r="AD165" s="41">
        <v>1</v>
      </c>
      <c r="AE165" s="41">
        <v>1</v>
      </c>
      <c r="AF165" s="41">
        <v>1</v>
      </c>
      <c r="AG165" s="41">
        <v>1</v>
      </c>
      <c r="AH165" s="41">
        <v>1</v>
      </c>
      <c r="AI165" s="41">
        <v>1</v>
      </c>
      <c r="AJ165" s="41">
        <v>2</v>
      </c>
      <c r="AK165" s="41">
        <v>1</v>
      </c>
      <c r="AL165" s="41">
        <v>1</v>
      </c>
      <c r="AM165" s="41">
        <v>1</v>
      </c>
      <c r="AN165" s="41">
        <v>1</v>
      </c>
      <c r="AO165" s="41">
        <v>1</v>
      </c>
      <c r="AP165" s="41">
        <v>5</v>
      </c>
      <c r="AQ165" s="41">
        <v>1</v>
      </c>
      <c r="AR165" s="41">
        <v>1</v>
      </c>
      <c r="AS165" s="41">
        <f t="shared" si="55"/>
        <v>6.23</v>
      </c>
      <c r="AU165" s="41">
        <v>2</v>
      </c>
      <c r="AV165" s="41">
        <v>1</v>
      </c>
      <c r="AX165" s="41">
        <v>0.2</v>
      </c>
      <c r="AY165" s="41">
        <v>0.6</v>
      </c>
      <c r="AZ165" s="41">
        <v>0.3</v>
      </c>
      <c r="BC165" s="41">
        <v>0.03</v>
      </c>
      <c r="BG165" s="41">
        <v>0.6</v>
      </c>
      <c r="BH165" s="41">
        <v>1.5</v>
      </c>
      <c r="BI165" s="44"/>
      <c r="BJ165" s="44">
        <f t="shared" si="54"/>
        <v>6.23</v>
      </c>
      <c r="BK165" s="58">
        <f t="shared" si="56"/>
        <v>12</v>
      </c>
      <c r="BL165" s="38"/>
      <c r="BM165" s="38">
        <v>5</v>
      </c>
      <c r="BN165" s="38"/>
      <c r="BO165" s="38">
        <v>6</v>
      </c>
      <c r="BP165" s="38">
        <v>1</v>
      </c>
      <c r="BQ165" s="38"/>
      <c r="BR165" s="38"/>
      <c r="BS165" s="38"/>
      <c r="BT165" s="58">
        <f t="shared" si="53"/>
        <v>12</v>
      </c>
      <c r="BU165" s="41">
        <v>2</v>
      </c>
      <c r="BV165" s="41">
        <v>2</v>
      </c>
      <c r="BW165" s="41">
        <v>1</v>
      </c>
      <c r="BY165" s="38"/>
      <c r="BZ165" s="38"/>
      <c r="CA165" s="38"/>
      <c r="CB165" s="38"/>
      <c r="CC165" s="38"/>
      <c r="CD165" s="38"/>
      <c r="CE165" s="38">
        <v>1</v>
      </c>
      <c r="CF165" s="38">
        <v>1</v>
      </c>
      <c r="CG165" s="38"/>
      <c r="CH165" s="38"/>
      <c r="CI165" s="38"/>
      <c r="CJ165" s="38"/>
      <c r="CK165" s="38"/>
      <c r="CL165" s="38"/>
      <c r="CM165" s="38"/>
      <c r="CN165" s="38"/>
      <c r="CU165" s="41" t="s">
        <v>465</v>
      </c>
      <c r="CV165" s="41">
        <v>2</v>
      </c>
      <c r="DE165" s="38">
        <v>25</v>
      </c>
      <c r="DF165" s="38">
        <v>1</v>
      </c>
      <c r="DG165" s="38"/>
      <c r="DH165" s="38">
        <v>1</v>
      </c>
      <c r="DI165" s="38">
        <v>1.2</v>
      </c>
      <c r="DP165" s="41">
        <v>2</v>
      </c>
      <c r="DZ165" s="38">
        <v>2</v>
      </c>
      <c r="EA165" s="38"/>
      <c r="EB165" s="38">
        <v>3</v>
      </c>
      <c r="EI165" s="41">
        <v>1</v>
      </c>
      <c r="ES165" s="38"/>
      <c r="ET165" s="38"/>
      <c r="EU165" s="38"/>
      <c r="EY165" s="38"/>
      <c r="EZ165" s="38"/>
      <c r="FA165" s="38"/>
      <c r="FB165" s="38"/>
      <c r="FC165" s="38"/>
      <c r="FD165" s="38"/>
      <c r="FE165" s="38">
        <v>1</v>
      </c>
      <c r="FF165" s="38"/>
      <c r="FG165" s="38"/>
      <c r="FH165" s="38"/>
      <c r="FI165" s="38"/>
      <c r="FJ165" s="38"/>
      <c r="FK165" s="38"/>
      <c r="FL165" s="38"/>
      <c r="FM165" s="38"/>
      <c r="FN165" s="38"/>
      <c r="FO165" s="41">
        <v>1</v>
      </c>
      <c r="FP165" s="41">
        <v>3</v>
      </c>
      <c r="FQ165" s="41">
        <v>2</v>
      </c>
      <c r="FR165" s="60"/>
      <c r="FS165" s="41">
        <v>1</v>
      </c>
      <c r="FT165" s="41">
        <v>1</v>
      </c>
      <c r="FU165" s="41">
        <v>2</v>
      </c>
      <c r="FV165" s="41">
        <v>1</v>
      </c>
      <c r="FX165" s="41">
        <v>3</v>
      </c>
      <c r="FY165" s="41">
        <v>2</v>
      </c>
      <c r="FZ165" s="41">
        <v>2</v>
      </c>
      <c r="GB165" s="41">
        <v>3</v>
      </c>
      <c r="GC165" s="41">
        <v>3</v>
      </c>
      <c r="GH165" s="41">
        <v>1</v>
      </c>
      <c r="GI165" s="41">
        <v>2</v>
      </c>
      <c r="GJ165" s="41">
        <v>1</v>
      </c>
      <c r="GK165" s="41">
        <v>30000</v>
      </c>
      <c r="GL165" s="41">
        <v>2</v>
      </c>
      <c r="GM165" s="41" t="s">
        <v>859</v>
      </c>
      <c r="GN165" s="41">
        <v>1</v>
      </c>
      <c r="GO165" s="41">
        <v>2</v>
      </c>
      <c r="HF165" s="41">
        <v>1</v>
      </c>
      <c r="HG165" s="41">
        <v>1</v>
      </c>
      <c r="HH165" s="41">
        <v>1</v>
      </c>
      <c r="HT165" s="41">
        <v>2</v>
      </c>
      <c r="HU165" s="41" t="s">
        <v>878</v>
      </c>
      <c r="HV165" s="41" t="s">
        <v>829</v>
      </c>
      <c r="HW165" s="41">
        <v>1</v>
      </c>
      <c r="HX165" s="41">
        <v>1</v>
      </c>
      <c r="HZ165" s="41">
        <v>2</v>
      </c>
      <c r="IA165" s="41">
        <v>1</v>
      </c>
      <c r="IB165" s="45">
        <v>6000</v>
      </c>
      <c r="IC165" s="41">
        <v>3</v>
      </c>
      <c r="ID165" s="45">
        <v>150000</v>
      </c>
      <c r="IE165" s="41">
        <v>1</v>
      </c>
      <c r="IF165" s="41">
        <v>1</v>
      </c>
      <c r="IG165" s="45">
        <v>1000000</v>
      </c>
      <c r="IH165" s="41">
        <v>2</v>
      </c>
    </row>
    <row r="166" spans="1:242" s="41" customFormat="1" ht="43.2">
      <c r="A166" s="54">
        <v>160</v>
      </c>
      <c r="B166" s="38" t="s">
        <v>759</v>
      </c>
      <c r="C166" s="39"/>
      <c r="D166" s="41" t="s">
        <v>467</v>
      </c>
      <c r="E166" s="38" t="s">
        <v>798</v>
      </c>
      <c r="F166" s="38" t="s">
        <v>863</v>
      </c>
      <c r="G166" s="40"/>
      <c r="H166" s="40" t="s">
        <v>879</v>
      </c>
      <c r="I166" s="40" t="s">
        <v>880</v>
      </c>
      <c r="J166" s="41" t="s">
        <v>881</v>
      </c>
      <c r="K166" s="42">
        <v>48</v>
      </c>
      <c r="L166" s="41">
        <v>1</v>
      </c>
      <c r="M166" s="41">
        <v>5</v>
      </c>
      <c r="N166" s="41">
        <v>3</v>
      </c>
      <c r="O166" s="41">
        <v>1</v>
      </c>
      <c r="P166" s="41">
        <v>4</v>
      </c>
      <c r="Q166" s="41">
        <v>2</v>
      </c>
      <c r="R166" s="43">
        <v>2</v>
      </c>
      <c r="S166" s="41">
        <v>1</v>
      </c>
      <c r="T166" s="41">
        <v>3</v>
      </c>
      <c r="U166" s="41">
        <v>2</v>
      </c>
      <c r="W166" s="41">
        <v>1</v>
      </c>
      <c r="X166" s="41">
        <v>1</v>
      </c>
      <c r="Y166" s="41">
        <v>1</v>
      </c>
      <c r="Z166" s="41">
        <v>1</v>
      </c>
      <c r="AA166" s="41">
        <v>2</v>
      </c>
      <c r="AC166" s="41">
        <v>1</v>
      </c>
      <c r="AD166" s="41">
        <v>1</v>
      </c>
      <c r="AE166" s="41">
        <v>1</v>
      </c>
      <c r="AF166" s="41">
        <v>1</v>
      </c>
      <c r="AG166" s="41">
        <v>1</v>
      </c>
      <c r="AH166" s="41">
        <v>1</v>
      </c>
      <c r="AI166" s="41">
        <v>1</v>
      </c>
      <c r="AJ166" s="41">
        <v>3</v>
      </c>
      <c r="AK166" s="41">
        <v>1</v>
      </c>
      <c r="AL166" s="41">
        <v>1</v>
      </c>
      <c r="AM166" s="41">
        <v>1</v>
      </c>
      <c r="AN166" s="41">
        <v>1</v>
      </c>
      <c r="AO166" s="41">
        <v>1</v>
      </c>
      <c r="AP166" s="41">
        <v>3</v>
      </c>
      <c r="AQ166" s="41">
        <v>4</v>
      </c>
      <c r="AR166" s="41">
        <v>1</v>
      </c>
      <c r="AS166" s="41">
        <f t="shared" si="55"/>
        <v>13.8</v>
      </c>
      <c r="AU166" s="41">
        <v>3</v>
      </c>
      <c r="AV166" s="41">
        <v>0.2</v>
      </c>
      <c r="AX166" s="41">
        <v>0.16</v>
      </c>
      <c r="AY166" s="41">
        <v>0.4</v>
      </c>
      <c r="AZ166" s="41">
        <v>0.3</v>
      </c>
      <c r="BC166" s="41">
        <v>0.04</v>
      </c>
      <c r="BF166" s="41">
        <v>8</v>
      </c>
      <c r="BG166" s="41">
        <v>0.7</v>
      </c>
      <c r="BH166" s="41">
        <v>1</v>
      </c>
      <c r="BI166" s="44"/>
      <c r="BJ166" s="44">
        <f t="shared" si="54"/>
        <v>13.8</v>
      </c>
      <c r="BK166" s="58">
        <f t="shared" si="56"/>
        <v>19</v>
      </c>
      <c r="BL166" s="38"/>
      <c r="BM166" s="38"/>
      <c r="BN166" s="38"/>
      <c r="BO166" s="38">
        <v>14</v>
      </c>
      <c r="BP166" s="38"/>
      <c r="BQ166" s="38"/>
      <c r="BR166" s="38">
        <v>5</v>
      </c>
      <c r="BS166" s="38"/>
      <c r="BT166" s="58">
        <f t="shared" ref="BT166:BT172" si="57">SUM(BL166:BS166)</f>
        <v>19</v>
      </c>
      <c r="BU166" s="41">
        <v>2</v>
      </c>
      <c r="BV166" s="41">
        <v>2</v>
      </c>
      <c r="BW166" s="41">
        <v>1</v>
      </c>
      <c r="BY166" s="38"/>
      <c r="BZ166" s="38"/>
      <c r="CA166" s="38"/>
      <c r="CB166" s="38"/>
      <c r="CC166" s="38"/>
      <c r="CD166" s="38"/>
      <c r="CE166" s="38">
        <v>1</v>
      </c>
      <c r="CF166" s="38">
        <v>1</v>
      </c>
      <c r="CG166" s="38"/>
      <c r="CH166" s="38"/>
      <c r="CI166" s="38"/>
      <c r="CJ166" s="38"/>
      <c r="CK166" s="38"/>
      <c r="CL166" s="38"/>
      <c r="CM166" s="38"/>
      <c r="CN166" s="38"/>
      <c r="CU166" s="41" t="s">
        <v>465</v>
      </c>
      <c r="CV166" s="41">
        <v>3</v>
      </c>
      <c r="DE166" s="38">
        <v>20</v>
      </c>
      <c r="DF166" s="38">
        <v>1</v>
      </c>
      <c r="DG166" s="38"/>
      <c r="DH166" s="38">
        <v>1</v>
      </c>
      <c r="DI166" s="38">
        <v>1.2</v>
      </c>
      <c r="DP166" s="41">
        <v>2</v>
      </c>
      <c r="DZ166" s="38">
        <v>2</v>
      </c>
      <c r="EA166" s="38"/>
      <c r="EB166" s="38">
        <v>1</v>
      </c>
      <c r="EI166" s="41">
        <v>1</v>
      </c>
      <c r="ES166" s="38"/>
      <c r="ET166" s="38"/>
      <c r="EU166" s="38"/>
      <c r="EY166" s="38"/>
      <c r="EZ166" s="38"/>
      <c r="FA166" s="38"/>
      <c r="FB166" s="38"/>
      <c r="FC166" s="38"/>
      <c r="FD166" s="38"/>
      <c r="FE166" s="38">
        <v>1</v>
      </c>
      <c r="FF166" s="38"/>
      <c r="FG166" s="38"/>
      <c r="FH166" s="38"/>
      <c r="FI166" s="38"/>
      <c r="FJ166" s="38"/>
      <c r="FK166" s="38"/>
      <c r="FL166" s="38"/>
      <c r="FM166" s="38"/>
      <c r="FN166" s="38"/>
      <c r="FO166" s="41">
        <v>1</v>
      </c>
      <c r="FP166" s="41">
        <v>2</v>
      </c>
      <c r="FQ166" s="41">
        <v>2</v>
      </c>
      <c r="FU166" s="41">
        <v>2</v>
      </c>
      <c r="FV166" s="41">
        <v>1</v>
      </c>
      <c r="FX166" s="41">
        <v>3</v>
      </c>
      <c r="FY166" s="41">
        <v>5</v>
      </c>
      <c r="FZ166" s="41">
        <v>2</v>
      </c>
      <c r="GB166" s="41">
        <v>3</v>
      </c>
      <c r="GC166" s="41">
        <v>3</v>
      </c>
      <c r="GH166" s="41">
        <v>1</v>
      </c>
      <c r="GI166" s="41">
        <v>3</v>
      </c>
      <c r="GJ166" s="41">
        <v>1</v>
      </c>
      <c r="GK166" s="41">
        <v>30000</v>
      </c>
      <c r="GL166" s="41">
        <v>2</v>
      </c>
      <c r="GN166" s="41">
        <v>1</v>
      </c>
      <c r="GO166" s="41">
        <v>1</v>
      </c>
      <c r="GU166" s="41">
        <v>1</v>
      </c>
      <c r="GV166" s="41">
        <v>1</v>
      </c>
      <c r="HC166" s="41">
        <v>1</v>
      </c>
      <c r="HT166" s="41">
        <v>2</v>
      </c>
      <c r="HU166" s="41" t="s">
        <v>473</v>
      </c>
      <c r="HV166" s="41" t="s">
        <v>829</v>
      </c>
      <c r="HW166" s="41">
        <v>1</v>
      </c>
      <c r="HX166" s="41">
        <v>1</v>
      </c>
      <c r="HZ166" s="41">
        <v>1</v>
      </c>
      <c r="IA166" s="41">
        <v>1</v>
      </c>
      <c r="IB166" s="45">
        <v>5000</v>
      </c>
      <c r="IC166" s="41">
        <v>2</v>
      </c>
      <c r="ID166" s="45">
        <v>100000</v>
      </c>
      <c r="IE166" s="41">
        <v>1</v>
      </c>
      <c r="IF166" s="41">
        <v>1</v>
      </c>
      <c r="IG166" s="45"/>
      <c r="IH166" s="41">
        <v>2</v>
      </c>
    </row>
    <row r="167" spans="1:242" s="41" customFormat="1" ht="43.2">
      <c r="A167" s="54">
        <v>161</v>
      </c>
      <c r="B167" s="38" t="s">
        <v>759</v>
      </c>
      <c r="C167" s="39"/>
      <c r="D167" s="41" t="s">
        <v>467</v>
      </c>
      <c r="E167" s="38" t="s">
        <v>798</v>
      </c>
      <c r="F167" s="38" t="s">
        <v>863</v>
      </c>
      <c r="G167" s="40"/>
      <c r="H167" s="74" t="s">
        <v>882</v>
      </c>
      <c r="I167" s="74" t="s">
        <v>883</v>
      </c>
      <c r="J167" s="41" t="s">
        <v>884</v>
      </c>
      <c r="K167" s="42">
        <v>47</v>
      </c>
      <c r="L167" s="41">
        <v>1</v>
      </c>
      <c r="M167" s="41">
        <v>4</v>
      </c>
      <c r="N167" s="41">
        <v>3</v>
      </c>
      <c r="O167" s="41">
        <v>1</v>
      </c>
      <c r="P167" s="41">
        <v>3</v>
      </c>
      <c r="Q167" s="41">
        <v>2</v>
      </c>
      <c r="R167" s="43">
        <v>1</v>
      </c>
      <c r="S167" s="41">
        <v>1</v>
      </c>
      <c r="T167" s="41">
        <v>2</v>
      </c>
      <c r="U167" s="41">
        <v>2</v>
      </c>
      <c r="W167" s="41">
        <v>1</v>
      </c>
      <c r="X167" s="41">
        <v>1</v>
      </c>
      <c r="Y167" s="41">
        <v>1</v>
      </c>
      <c r="Z167" s="41">
        <v>1</v>
      </c>
      <c r="AA167" s="41">
        <v>2</v>
      </c>
      <c r="AC167" s="41">
        <v>1</v>
      </c>
      <c r="AD167" s="41">
        <v>1</v>
      </c>
      <c r="AE167" s="41">
        <v>1</v>
      </c>
      <c r="AF167" s="41">
        <v>1</v>
      </c>
      <c r="AG167" s="41">
        <v>2</v>
      </c>
      <c r="AI167" s="41">
        <v>1</v>
      </c>
      <c r="AJ167" s="41">
        <v>2</v>
      </c>
      <c r="AK167" s="41">
        <v>2</v>
      </c>
      <c r="AL167" s="41">
        <v>2</v>
      </c>
      <c r="AN167" s="41">
        <v>1</v>
      </c>
      <c r="AO167" s="41">
        <v>1</v>
      </c>
      <c r="AP167" s="41">
        <v>3</v>
      </c>
      <c r="AQ167" s="41">
        <v>2</v>
      </c>
      <c r="AR167" s="41">
        <v>1</v>
      </c>
      <c r="AS167" s="41">
        <f t="shared" si="55"/>
        <v>6.5299999999999994</v>
      </c>
      <c r="AU167" s="41">
        <v>1.5</v>
      </c>
      <c r="AV167" s="41">
        <v>1</v>
      </c>
      <c r="AX167" s="41">
        <v>0.2</v>
      </c>
      <c r="AY167" s="41">
        <v>0.4</v>
      </c>
      <c r="AZ167" s="41">
        <v>0.3</v>
      </c>
      <c r="BC167" s="41">
        <v>0.03</v>
      </c>
      <c r="BF167" s="41">
        <v>1</v>
      </c>
      <c r="BG167" s="41">
        <v>0.6</v>
      </c>
      <c r="BH167" s="41">
        <v>1.5</v>
      </c>
      <c r="BI167" s="44"/>
      <c r="BJ167" s="44">
        <f t="shared" si="54"/>
        <v>6.5299999999999994</v>
      </c>
      <c r="BK167" s="58">
        <f t="shared" si="56"/>
        <v>9</v>
      </c>
      <c r="BL167" s="38"/>
      <c r="BM167" s="38"/>
      <c r="BN167" s="38"/>
      <c r="BO167" s="38">
        <v>8</v>
      </c>
      <c r="BP167" s="38">
        <v>1</v>
      </c>
      <c r="BQ167" s="38"/>
      <c r="BR167" s="38"/>
      <c r="BS167" s="38"/>
      <c r="BT167" s="58">
        <f t="shared" si="57"/>
        <v>9</v>
      </c>
      <c r="BU167" s="41">
        <v>2</v>
      </c>
      <c r="BV167" s="41">
        <v>2</v>
      </c>
      <c r="BW167" s="41">
        <v>1</v>
      </c>
      <c r="BY167" s="38"/>
      <c r="BZ167" s="38"/>
      <c r="CA167" s="38"/>
      <c r="CB167" s="38"/>
      <c r="CC167" s="38"/>
      <c r="CD167" s="38"/>
      <c r="CE167" s="38">
        <v>1</v>
      </c>
      <c r="CF167" s="38">
        <v>1</v>
      </c>
      <c r="CG167" s="38"/>
      <c r="CH167" s="38"/>
      <c r="CI167" s="38"/>
      <c r="CJ167" s="38"/>
      <c r="CK167" s="38"/>
      <c r="CL167" s="38"/>
      <c r="CM167" s="38"/>
      <c r="CN167" s="38"/>
      <c r="CU167" s="41" t="s">
        <v>465</v>
      </c>
      <c r="CV167" s="41">
        <v>1</v>
      </c>
      <c r="DE167" s="38">
        <v>25</v>
      </c>
      <c r="DF167" s="38">
        <v>1</v>
      </c>
      <c r="DG167" s="38"/>
      <c r="DH167" s="38">
        <v>1</v>
      </c>
      <c r="DI167" s="38">
        <v>1.2</v>
      </c>
      <c r="DP167" s="41">
        <v>2</v>
      </c>
      <c r="DZ167" s="38">
        <v>2</v>
      </c>
      <c r="EA167" s="38"/>
      <c r="EB167" s="38">
        <v>3</v>
      </c>
      <c r="EI167" s="41">
        <v>1</v>
      </c>
      <c r="ES167" s="38"/>
      <c r="ET167" s="38"/>
      <c r="EU167" s="38"/>
      <c r="EY167" s="38"/>
      <c r="EZ167" s="38"/>
      <c r="FA167" s="38"/>
      <c r="FB167" s="38"/>
      <c r="FC167" s="38"/>
      <c r="FD167" s="38"/>
      <c r="FE167" s="38">
        <v>1</v>
      </c>
      <c r="FF167" s="38"/>
      <c r="FG167" s="38"/>
      <c r="FH167" s="38"/>
      <c r="FI167" s="38"/>
      <c r="FJ167" s="38"/>
      <c r="FK167" s="38"/>
      <c r="FL167" s="38"/>
      <c r="FM167" s="38"/>
      <c r="FN167" s="38"/>
      <c r="FO167" s="41">
        <v>1</v>
      </c>
      <c r="FP167" s="41">
        <v>1</v>
      </c>
      <c r="FQ167" s="41">
        <v>2</v>
      </c>
      <c r="FU167" s="41">
        <v>2</v>
      </c>
      <c r="FV167" s="41">
        <v>1</v>
      </c>
      <c r="FX167" s="41">
        <v>3</v>
      </c>
      <c r="FY167" s="41">
        <v>2</v>
      </c>
      <c r="FZ167" s="41">
        <v>2</v>
      </c>
      <c r="GB167" s="41">
        <v>3</v>
      </c>
      <c r="GC167" s="41">
        <v>2</v>
      </c>
      <c r="GH167" s="41">
        <v>1</v>
      </c>
      <c r="GI167" s="41">
        <v>3</v>
      </c>
      <c r="GJ167" s="41">
        <v>1</v>
      </c>
      <c r="GK167" s="41">
        <v>30000</v>
      </c>
      <c r="GL167" s="41">
        <v>2</v>
      </c>
      <c r="GM167" s="41" t="s">
        <v>859</v>
      </c>
      <c r="GN167" s="41">
        <v>1</v>
      </c>
      <c r="GO167" s="41">
        <v>2</v>
      </c>
      <c r="HG167" s="41">
        <v>1</v>
      </c>
      <c r="HH167" s="41">
        <v>1</v>
      </c>
      <c r="HT167" s="41">
        <v>2</v>
      </c>
      <c r="HU167" s="41" t="s">
        <v>813</v>
      </c>
      <c r="HV167" s="41">
        <v>2</v>
      </c>
      <c r="HW167" s="41">
        <v>1</v>
      </c>
      <c r="HX167" s="41">
        <v>1</v>
      </c>
      <c r="HZ167" s="41">
        <v>1</v>
      </c>
      <c r="IA167" s="41">
        <v>1</v>
      </c>
      <c r="IB167" s="45">
        <v>5000</v>
      </c>
      <c r="IC167" s="41">
        <v>3</v>
      </c>
      <c r="ID167" s="45">
        <v>150000</v>
      </c>
      <c r="IE167" s="41">
        <v>1</v>
      </c>
      <c r="IF167" s="41">
        <v>1</v>
      </c>
      <c r="IG167" s="45">
        <v>500000</v>
      </c>
      <c r="IH167" s="41">
        <v>2</v>
      </c>
    </row>
    <row r="168" spans="1:242" s="41" customFormat="1" ht="43.2">
      <c r="A168" s="54">
        <v>162</v>
      </c>
      <c r="B168" s="38" t="s">
        <v>759</v>
      </c>
      <c r="C168" s="39"/>
      <c r="D168" s="41" t="s">
        <v>467</v>
      </c>
      <c r="E168" s="38" t="s">
        <v>798</v>
      </c>
      <c r="F168" s="38" t="s">
        <v>863</v>
      </c>
      <c r="G168" s="40"/>
      <c r="H168" s="40" t="s">
        <v>885</v>
      </c>
      <c r="I168" s="40" t="s">
        <v>886</v>
      </c>
      <c r="J168" s="41" t="s">
        <v>887</v>
      </c>
      <c r="K168" s="42">
        <v>32</v>
      </c>
      <c r="L168" s="41">
        <v>1</v>
      </c>
      <c r="M168" s="41">
        <v>4</v>
      </c>
      <c r="N168" s="41">
        <v>3</v>
      </c>
      <c r="O168" s="41">
        <v>1</v>
      </c>
      <c r="P168" s="41">
        <v>4</v>
      </c>
      <c r="Q168" s="41">
        <v>2</v>
      </c>
      <c r="R168" s="43">
        <v>2</v>
      </c>
      <c r="S168" s="41">
        <v>1</v>
      </c>
      <c r="T168" s="41">
        <v>2</v>
      </c>
      <c r="U168" s="41">
        <v>2</v>
      </c>
      <c r="W168" s="41">
        <v>1</v>
      </c>
      <c r="X168" s="41">
        <v>1</v>
      </c>
      <c r="Y168" s="41">
        <v>1</v>
      </c>
      <c r="Z168" s="41">
        <v>1</v>
      </c>
      <c r="AA168" s="41">
        <v>1</v>
      </c>
      <c r="AB168" s="41">
        <v>2</v>
      </c>
      <c r="AC168" s="41">
        <v>1</v>
      </c>
      <c r="AD168" s="41">
        <v>1</v>
      </c>
      <c r="AE168" s="41">
        <v>1</v>
      </c>
      <c r="AF168" s="41">
        <v>1</v>
      </c>
      <c r="AG168" s="41">
        <v>2</v>
      </c>
      <c r="AI168" s="41">
        <v>1</v>
      </c>
      <c r="AJ168" s="41">
        <v>3</v>
      </c>
      <c r="AK168" s="41">
        <v>1</v>
      </c>
      <c r="AL168" s="41">
        <v>2</v>
      </c>
      <c r="AN168" s="41">
        <v>1</v>
      </c>
      <c r="AO168" s="41">
        <v>1</v>
      </c>
      <c r="AP168" s="41">
        <v>5</v>
      </c>
      <c r="AQ168" s="41">
        <v>1</v>
      </c>
      <c r="AR168" s="41">
        <v>1</v>
      </c>
      <c r="AS168" s="41">
        <f t="shared" ref="AS168:AS191" si="58">SUM(AT168:BI168)</f>
        <v>8.7899999999999991</v>
      </c>
      <c r="AU168" s="41">
        <v>2</v>
      </c>
      <c r="AV168" s="41">
        <v>1</v>
      </c>
      <c r="AW168" s="41">
        <v>0.2</v>
      </c>
      <c r="AX168" s="41">
        <v>0.16</v>
      </c>
      <c r="AY168" s="41">
        <v>0.5</v>
      </c>
      <c r="AZ168" s="41">
        <v>0.3</v>
      </c>
      <c r="BA168" s="41">
        <v>0.1</v>
      </c>
      <c r="BC168" s="41">
        <v>0.03</v>
      </c>
      <c r="BF168" s="41">
        <v>2</v>
      </c>
      <c r="BG168" s="41">
        <v>1</v>
      </c>
      <c r="BH168" s="41">
        <v>1.5</v>
      </c>
      <c r="BI168" s="44"/>
      <c r="BJ168" s="44">
        <f t="shared" si="54"/>
        <v>8.7899999999999991</v>
      </c>
      <c r="BK168" s="58">
        <f t="shared" si="56"/>
        <v>15</v>
      </c>
      <c r="BL168" s="38"/>
      <c r="BM168" s="38">
        <v>5</v>
      </c>
      <c r="BN168" s="38"/>
      <c r="BO168" s="38">
        <v>10</v>
      </c>
      <c r="BP168" s="38"/>
      <c r="BQ168" s="38"/>
      <c r="BR168" s="38"/>
      <c r="BS168" s="38"/>
      <c r="BT168" s="58">
        <f t="shared" si="57"/>
        <v>15</v>
      </c>
      <c r="BU168" s="41">
        <v>2</v>
      </c>
      <c r="BV168" s="41">
        <v>2</v>
      </c>
      <c r="BW168" s="41">
        <v>1</v>
      </c>
      <c r="BY168" s="38">
        <v>1</v>
      </c>
      <c r="BZ168" s="38">
        <v>2</v>
      </c>
      <c r="CA168" s="38"/>
      <c r="CB168" s="38"/>
      <c r="CC168" s="38"/>
      <c r="CD168" s="38"/>
      <c r="CE168" s="38">
        <v>1</v>
      </c>
      <c r="CF168" s="38">
        <v>1</v>
      </c>
      <c r="CG168" s="38"/>
      <c r="CH168" s="38"/>
      <c r="CI168" s="38"/>
      <c r="CJ168" s="38"/>
      <c r="CK168" s="38"/>
      <c r="CL168" s="38"/>
      <c r="CM168" s="38"/>
      <c r="CN168" s="38"/>
      <c r="CO168" s="41">
        <v>2</v>
      </c>
      <c r="CP168" s="41">
        <v>1</v>
      </c>
      <c r="CU168" s="41" t="s">
        <v>888</v>
      </c>
      <c r="CV168" s="41">
        <v>1</v>
      </c>
      <c r="DE168" s="38">
        <v>30</v>
      </c>
      <c r="DF168" s="38">
        <v>1</v>
      </c>
      <c r="DG168" s="38"/>
      <c r="DH168" s="38">
        <v>1</v>
      </c>
      <c r="DI168" s="38">
        <v>1.2</v>
      </c>
      <c r="DJ168" s="41">
        <v>2</v>
      </c>
      <c r="DP168" s="41">
        <v>2</v>
      </c>
      <c r="DZ168" s="38">
        <v>1</v>
      </c>
      <c r="EA168" s="38" t="s">
        <v>889</v>
      </c>
      <c r="EB168" s="38">
        <v>4</v>
      </c>
      <c r="EC168" s="41">
        <v>1</v>
      </c>
      <c r="EI168" s="41">
        <v>1</v>
      </c>
      <c r="ES168" s="38"/>
      <c r="ET168" s="38"/>
      <c r="EU168" s="38"/>
      <c r="EY168" s="38">
        <v>1</v>
      </c>
      <c r="EZ168" s="38"/>
      <c r="FA168" s="38"/>
      <c r="FB168" s="38"/>
      <c r="FC168" s="38"/>
      <c r="FD168" s="38"/>
      <c r="FE168" s="38">
        <v>1</v>
      </c>
      <c r="FF168" s="38"/>
      <c r="FG168" s="38"/>
      <c r="FH168" s="38"/>
      <c r="FI168" s="38"/>
      <c r="FJ168" s="38"/>
      <c r="FK168" s="38"/>
      <c r="FL168" s="38"/>
      <c r="FM168" s="38"/>
      <c r="FN168" s="38"/>
      <c r="FO168" s="41">
        <v>1</v>
      </c>
      <c r="FP168" s="41">
        <v>2</v>
      </c>
      <c r="FQ168" s="41">
        <v>2</v>
      </c>
      <c r="FR168" s="60"/>
      <c r="FS168" s="41">
        <v>1</v>
      </c>
      <c r="FT168" s="41">
        <v>1</v>
      </c>
      <c r="FU168" s="41">
        <v>2</v>
      </c>
      <c r="FV168" s="41">
        <v>1</v>
      </c>
      <c r="FX168" s="41">
        <v>3</v>
      </c>
      <c r="FY168" s="41">
        <v>2</v>
      </c>
      <c r="FZ168" s="41">
        <v>2</v>
      </c>
      <c r="GB168" s="41">
        <v>3</v>
      </c>
      <c r="GC168" s="41">
        <v>3</v>
      </c>
      <c r="GH168" s="41">
        <v>1</v>
      </c>
      <c r="GI168" s="41">
        <v>2</v>
      </c>
      <c r="GJ168" s="41">
        <v>1</v>
      </c>
      <c r="GK168" s="41">
        <v>30000</v>
      </c>
      <c r="GL168" s="41">
        <v>2</v>
      </c>
      <c r="GM168" s="41">
        <v>6</v>
      </c>
      <c r="GN168" s="41">
        <v>1</v>
      </c>
      <c r="GO168" s="41">
        <v>1</v>
      </c>
      <c r="GU168" s="41">
        <v>1</v>
      </c>
      <c r="HC168" s="41">
        <v>1</v>
      </c>
      <c r="HF168" s="41">
        <v>1</v>
      </c>
      <c r="HH168" s="41">
        <v>1</v>
      </c>
      <c r="HT168" s="41">
        <v>2</v>
      </c>
      <c r="HU168" s="41" t="s">
        <v>555</v>
      </c>
      <c r="HV168" s="41" t="s">
        <v>486</v>
      </c>
      <c r="HW168" s="41">
        <v>1</v>
      </c>
      <c r="HX168" s="41">
        <v>1</v>
      </c>
      <c r="HZ168" s="41">
        <v>1</v>
      </c>
      <c r="IA168" s="41">
        <v>2</v>
      </c>
      <c r="IB168" s="45">
        <v>11000</v>
      </c>
      <c r="IC168" s="41">
        <v>5</v>
      </c>
      <c r="ID168" s="45">
        <v>300000</v>
      </c>
      <c r="IE168" s="41">
        <v>1</v>
      </c>
      <c r="IF168" s="41">
        <v>1</v>
      </c>
      <c r="IG168" s="45">
        <v>1500000</v>
      </c>
      <c r="IH168" s="41">
        <v>2</v>
      </c>
    </row>
    <row r="169" spans="1:242" s="41" customFormat="1" ht="43.2">
      <c r="A169" s="54">
        <v>163</v>
      </c>
      <c r="B169" s="38" t="s">
        <v>759</v>
      </c>
      <c r="C169" s="39"/>
      <c r="D169" s="41" t="s">
        <v>467</v>
      </c>
      <c r="E169" s="38" t="s">
        <v>798</v>
      </c>
      <c r="F169" s="38" t="s">
        <v>863</v>
      </c>
      <c r="G169" s="40"/>
      <c r="H169" s="40" t="s">
        <v>890</v>
      </c>
      <c r="I169" s="40" t="s">
        <v>891</v>
      </c>
      <c r="J169" s="41" t="s">
        <v>892</v>
      </c>
      <c r="K169" s="42">
        <v>50</v>
      </c>
      <c r="L169" s="41">
        <v>1</v>
      </c>
      <c r="M169" s="41">
        <v>3</v>
      </c>
      <c r="N169" s="41">
        <v>3</v>
      </c>
      <c r="O169" s="41">
        <v>1</v>
      </c>
      <c r="P169" s="41">
        <v>2</v>
      </c>
      <c r="Q169" s="41">
        <v>1</v>
      </c>
      <c r="R169" s="43">
        <v>1</v>
      </c>
      <c r="S169" s="41">
        <v>1</v>
      </c>
      <c r="T169" s="41">
        <v>2</v>
      </c>
      <c r="U169" s="41">
        <v>2</v>
      </c>
      <c r="W169" s="41">
        <v>1</v>
      </c>
      <c r="X169" s="41">
        <v>1</v>
      </c>
      <c r="Y169" s="41">
        <v>1</v>
      </c>
      <c r="Z169" s="41">
        <v>1</v>
      </c>
      <c r="AA169" s="41">
        <v>1</v>
      </c>
      <c r="AB169" s="41">
        <v>1</v>
      </c>
      <c r="AC169" s="41">
        <v>1</v>
      </c>
      <c r="AD169" s="41">
        <v>1</v>
      </c>
      <c r="AE169" s="41">
        <v>1</v>
      </c>
      <c r="AF169" s="41">
        <v>1</v>
      </c>
      <c r="AG169" s="41">
        <v>2</v>
      </c>
      <c r="AI169" s="41">
        <v>1</v>
      </c>
      <c r="AJ169" s="41">
        <v>2</v>
      </c>
      <c r="AK169" s="41">
        <v>1</v>
      </c>
      <c r="AL169" s="41">
        <v>1</v>
      </c>
      <c r="AM169" s="41">
        <v>1</v>
      </c>
      <c r="AN169" s="41">
        <v>1</v>
      </c>
      <c r="AO169" s="41">
        <v>1</v>
      </c>
      <c r="AP169" s="41">
        <v>5</v>
      </c>
      <c r="AQ169" s="41">
        <v>1</v>
      </c>
      <c r="AR169" s="41">
        <v>1</v>
      </c>
      <c r="AS169" s="41">
        <f t="shared" si="58"/>
        <v>5.5200000000000005</v>
      </c>
      <c r="AU169" s="41">
        <v>1</v>
      </c>
      <c r="AW169" s="41">
        <v>1</v>
      </c>
      <c r="AX169" s="41">
        <v>0.2</v>
      </c>
      <c r="AY169" s="41">
        <v>0.6</v>
      </c>
      <c r="AZ169" s="41">
        <v>0.2</v>
      </c>
      <c r="BC169" s="41">
        <v>0.02</v>
      </c>
      <c r="BF169" s="41">
        <v>1</v>
      </c>
      <c r="BG169" s="41">
        <v>0.5</v>
      </c>
      <c r="BH169" s="41">
        <v>1</v>
      </c>
      <c r="BI169" s="44"/>
      <c r="BJ169" s="44">
        <f t="shared" si="54"/>
        <v>5.5200000000000005</v>
      </c>
      <c r="BK169" s="58">
        <f t="shared" si="56"/>
        <v>10</v>
      </c>
      <c r="BL169" s="38"/>
      <c r="BM169" s="38">
        <v>5</v>
      </c>
      <c r="BN169" s="38"/>
      <c r="BO169" s="38">
        <v>5</v>
      </c>
      <c r="BP169" s="38"/>
      <c r="BQ169" s="38"/>
      <c r="BR169" s="38"/>
      <c r="BS169" s="38"/>
      <c r="BT169" s="58">
        <f t="shared" si="57"/>
        <v>10</v>
      </c>
      <c r="BU169" s="41">
        <v>2</v>
      </c>
      <c r="BV169" s="41">
        <v>2</v>
      </c>
      <c r="BW169" s="41">
        <v>1</v>
      </c>
      <c r="BY169" s="38"/>
      <c r="BZ169" s="38"/>
      <c r="CA169" s="38"/>
      <c r="CB169" s="38"/>
      <c r="CC169" s="38"/>
      <c r="CD169" s="38"/>
      <c r="CE169" s="38">
        <v>1</v>
      </c>
      <c r="CF169" s="38">
        <v>1</v>
      </c>
      <c r="CG169" s="38"/>
      <c r="CH169" s="38"/>
      <c r="CI169" s="38"/>
      <c r="CJ169" s="38"/>
      <c r="CK169" s="38"/>
      <c r="CL169" s="38"/>
      <c r="CM169" s="38"/>
      <c r="CN169" s="38"/>
      <c r="CU169" s="41" t="s">
        <v>465</v>
      </c>
      <c r="CV169" s="41">
        <v>1</v>
      </c>
      <c r="DE169" s="38">
        <v>20</v>
      </c>
      <c r="DF169" s="38">
        <v>1</v>
      </c>
      <c r="DG169" s="38"/>
      <c r="DH169" s="38">
        <v>1</v>
      </c>
      <c r="DI169" s="38">
        <v>1.5</v>
      </c>
      <c r="DP169" s="41">
        <v>2</v>
      </c>
      <c r="DZ169" s="38">
        <v>2</v>
      </c>
      <c r="EA169" s="38"/>
      <c r="EB169" s="38">
        <v>4</v>
      </c>
      <c r="EI169" s="41">
        <v>1</v>
      </c>
      <c r="ES169" s="38"/>
      <c r="ET169" s="38"/>
      <c r="EU169" s="38"/>
      <c r="EY169" s="38"/>
      <c r="EZ169" s="38"/>
      <c r="FA169" s="38"/>
      <c r="FB169" s="38"/>
      <c r="FC169" s="38"/>
      <c r="FD169" s="38"/>
      <c r="FE169" s="38">
        <v>1</v>
      </c>
      <c r="FF169" s="38"/>
      <c r="FG169" s="38"/>
      <c r="FH169" s="38"/>
      <c r="FI169" s="38"/>
      <c r="FJ169" s="38"/>
      <c r="FK169" s="38"/>
      <c r="FL169" s="38"/>
      <c r="FM169" s="38"/>
      <c r="FN169" s="38"/>
      <c r="FO169" s="41">
        <v>1</v>
      </c>
      <c r="FP169" s="41">
        <v>2</v>
      </c>
      <c r="FQ169" s="41">
        <v>2</v>
      </c>
      <c r="FR169" s="60"/>
      <c r="FS169" s="41">
        <v>1</v>
      </c>
      <c r="FT169" s="41">
        <v>1</v>
      </c>
      <c r="FU169" s="41">
        <v>2</v>
      </c>
      <c r="FV169" s="41">
        <v>1</v>
      </c>
      <c r="FX169" s="41">
        <v>3</v>
      </c>
      <c r="FY169" s="41">
        <v>2</v>
      </c>
      <c r="FZ169" s="41">
        <v>2</v>
      </c>
      <c r="GB169" s="41">
        <v>3</v>
      </c>
      <c r="GC169" s="41">
        <v>3</v>
      </c>
      <c r="GH169" s="41">
        <v>1</v>
      </c>
      <c r="GI169" s="41">
        <v>2</v>
      </c>
      <c r="GJ169" s="41">
        <v>1</v>
      </c>
      <c r="GK169" s="41">
        <v>20000</v>
      </c>
      <c r="GL169" s="41">
        <v>2</v>
      </c>
      <c r="GM169" s="41">
        <v>5</v>
      </c>
      <c r="GN169" s="41">
        <v>1</v>
      </c>
      <c r="GO169" s="41">
        <v>1</v>
      </c>
      <c r="GU169" s="41">
        <v>1</v>
      </c>
      <c r="HF169" s="41">
        <v>1</v>
      </c>
      <c r="HH169" s="41">
        <v>1</v>
      </c>
      <c r="HT169" s="41">
        <v>2</v>
      </c>
      <c r="HU169" s="41" t="s">
        <v>813</v>
      </c>
      <c r="HV169" s="41" t="s">
        <v>825</v>
      </c>
      <c r="HW169" s="41">
        <v>1</v>
      </c>
      <c r="HX169" s="41">
        <v>1</v>
      </c>
      <c r="HZ169" s="41">
        <v>1</v>
      </c>
      <c r="IA169" s="41">
        <v>1</v>
      </c>
      <c r="IB169" s="45">
        <v>6000</v>
      </c>
      <c r="IC169" s="41">
        <v>3</v>
      </c>
      <c r="ID169" s="45">
        <v>120000</v>
      </c>
      <c r="IE169" s="41">
        <v>1</v>
      </c>
      <c r="IG169" s="45">
        <v>1500000</v>
      </c>
      <c r="IH169" s="41">
        <v>2</v>
      </c>
    </row>
    <row r="170" spans="1:242" s="41" customFormat="1" ht="43.2">
      <c r="A170" s="54">
        <v>164</v>
      </c>
      <c r="B170" s="38" t="s">
        <v>759</v>
      </c>
      <c r="C170" s="39"/>
      <c r="D170" s="41" t="s">
        <v>467</v>
      </c>
      <c r="E170" s="38" t="s">
        <v>798</v>
      </c>
      <c r="F170" s="38" t="s">
        <v>863</v>
      </c>
      <c r="G170" s="40"/>
      <c r="H170" s="40" t="s">
        <v>893</v>
      </c>
      <c r="I170" s="40" t="s">
        <v>894</v>
      </c>
      <c r="J170" s="41" t="s">
        <v>895</v>
      </c>
      <c r="K170" s="42">
        <v>70</v>
      </c>
      <c r="L170" s="41">
        <v>1</v>
      </c>
      <c r="M170" s="41">
        <v>2</v>
      </c>
      <c r="N170" s="41">
        <v>2</v>
      </c>
      <c r="O170" s="41">
        <v>1</v>
      </c>
      <c r="P170" s="41">
        <v>4</v>
      </c>
      <c r="Q170" s="41">
        <v>2</v>
      </c>
      <c r="R170" s="43">
        <v>2</v>
      </c>
      <c r="S170" s="41">
        <v>1</v>
      </c>
      <c r="T170" s="41">
        <v>2</v>
      </c>
      <c r="U170" s="41">
        <v>1</v>
      </c>
      <c r="V170" s="41">
        <v>1</v>
      </c>
      <c r="W170" s="41">
        <v>1</v>
      </c>
      <c r="X170" s="41">
        <v>1</v>
      </c>
      <c r="Y170" s="41">
        <v>1</v>
      </c>
      <c r="Z170" s="41">
        <v>1</v>
      </c>
      <c r="AA170" s="41">
        <v>1</v>
      </c>
      <c r="AB170" s="41">
        <v>2</v>
      </c>
      <c r="AC170" s="41">
        <v>1</v>
      </c>
      <c r="AD170" s="41">
        <v>1</v>
      </c>
      <c r="AE170" s="41">
        <v>1</v>
      </c>
      <c r="AF170" s="41">
        <v>1</v>
      </c>
      <c r="AG170" s="41">
        <v>2</v>
      </c>
      <c r="AI170" s="41">
        <v>1</v>
      </c>
      <c r="AJ170" s="41">
        <v>4</v>
      </c>
      <c r="AK170" s="41">
        <v>1</v>
      </c>
      <c r="AL170" s="41">
        <v>1</v>
      </c>
      <c r="AM170" s="41">
        <v>1</v>
      </c>
      <c r="AN170" s="41">
        <v>1</v>
      </c>
      <c r="AO170" s="41">
        <v>1</v>
      </c>
      <c r="AP170" s="41">
        <v>5</v>
      </c>
      <c r="AQ170" s="41">
        <v>3</v>
      </c>
      <c r="AR170" s="41">
        <v>1</v>
      </c>
      <c r="AS170" s="41">
        <f t="shared" si="58"/>
        <v>7.63</v>
      </c>
      <c r="AU170" s="41">
        <v>2</v>
      </c>
      <c r="AV170" s="41">
        <v>1</v>
      </c>
      <c r="AW170" s="41">
        <v>1</v>
      </c>
      <c r="AX170" s="41">
        <v>0.1</v>
      </c>
      <c r="AY170" s="41">
        <v>0.6</v>
      </c>
      <c r="AZ170" s="41">
        <v>0.4</v>
      </c>
      <c r="BC170" s="41">
        <v>0.03</v>
      </c>
      <c r="BG170" s="41">
        <v>1</v>
      </c>
      <c r="BH170" s="41">
        <v>1.5</v>
      </c>
      <c r="BI170" s="44"/>
      <c r="BJ170" s="44">
        <f t="shared" si="54"/>
        <v>7.63</v>
      </c>
      <c r="BK170" s="58">
        <f t="shared" si="56"/>
        <v>13</v>
      </c>
      <c r="BL170" s="38">
        <v>3</v>
      </c>
      <c r="BM170" s="38">
        <v>6</v>
      </c>
      <c r="BN170" s="38"/>
      <c r="BO170" s="38"/>
      <c r="BP170" s="38">
        <v>1</v>
      </c>
      <c r="BQ170" s="38">
        <v>1</v>
      </c>
      <c r="BR170" s="38">
        <v>2</v>
      </c>
      <c r="BS170" s="38"/>
      <c r="BT170" s="58">
        <f t="shared" si="57"/>
        <v>13</v>
      </c>
      <c r="BU170" s="41">
        <v>2</v>
      </c>
      <c r="BV170" s="41">
        <v>2</v>
      </c>
      <c r="BW170" s="41">
        <v>1</v>
      </c>
      <c r="BY170" s="38"/>
      <c r="BZ170" s="38"/>
      <c r="CA170" s="38"/>
      <c r="CB170" s="38"/>
      <c r="CC170" s="38"/>
      <c r="CD170" s="38"/>
      <c r="CE170" s="38">
        <v>1</v>
      </c>
      <c r="CF170" s="38">
        <v>1</v>
      </c>
      <c r="CG170" s="38"/>
      <c r="CH170" s="38"/>
      <c r="CI170" s="38"/>
      <c r="CJ170" s="38"/>
      <c r="CK170" s="38"/>
      <c r="CL170" s="38"/>
      <c r="CM170" s="38"/>
      <c r="CN170" s="38"/>
      <c r="CU170" s="41" t="s">
        <v>465</v>
      </c>
      <c r="CV170" s="41">
        <v>1</v>
      </c>
      <c r="DE170" s="38">
        <v>20</v>
      </c>
      <c r="DF170" s="38">
        <v>1</v>
      </c>
      <c r="DG170" s="38"/>
      <c r="DH170" s="38">
        <v>1</v>
      </c>
      <c r="DI170" s="38">
        <v>1.5</v>
      </c>
      <c r="DP170" s="41">
        <v>2</v>
      </c>
      <c r="DZ170" s="38">
        <v>2</v>
      </c>
      <c r="EA170" s="38"/>
      <c r="EB170" s="38">
        <v>2</v>
      </c>
      <c r="EI170" s="41">
        <v>1</v>
      </c>
      <c r="ES170" s="38"/>
      <c r="ET170" s="38"/>
      <c r="EU170" s="38"/>
      <c r="EY170" s="38"/>
      <c r="EZ170" s="38"/>
      <c r="FA170" s="38"/>
      <c r="FB170" s="38"/>
      <c r="FC170" s="38"/>
      <c r="FD170" s="38"/>
      <c r="FE170" s="38">
        <v>1</v>
      </c>
      <c r="FF170" s="38"/>
      <c r="FG170" s="38"/>
      <c r="FH170" s="38"/>
      <c r="FI170" s="38"/>
      <c r="FJ170" s="38"/>
      <c r="FK170" s="38"/>
      <c r="FL170" s="38"/>
      <c r="FM170" s="38"/>
      <c r="FN170" s="38"/>
      <c r="FO170" s="41">
        <v>1</v>
      </c>
      <c r="FP170" s="41">
        <v>2</v>
      </c>
      <c r="FQ170" s="41">
        <v>2</v>
      </c>
      <c r="FU170" s="41">
        <v>1</v>
      </c>
      <c r="FV170" s="41">
        <v>1</v>
      </c>
      <c r="FX170" s="41">
        <v>3</v>
      </c>
      <c r="FY170" s="41">
        <v>4</v>
      </c>
      <c r="FZ170" s="41">
        <v>2</v>
      </c>
      <c r="GB170" s="41">
        <v>3</v>
      </c>
      <c r="GC170" s="41">
        <v>3</v>
      </c>
      <c r="GH170" s="41">
        <v>1</v>
      </c>
      <c r="GI170" s="41">
        <v>3</v>
      </c>
      <c r="GJ170" s="41">
        <v>1</v>
      </c>
      <c r="GK170" s="41">
        <v>30000</v>
      </c>
      <c r="GL170" s="41">
        <v>2</v>
      </c>
      <c r="GN170" s="41">
        <v>1</v>
      </c>
      <c r="GO170" s="41">
        <v>1</v>
      </c>
      <c r="GV170" s="41">
        <v>1</v>
      </c>
      <c r="HH170" s="41">
        <v>1</v>
      </c>
      <c r="HM170" s="41">
        <v>1</v>
      </c>
      <c r="HP170" s="41">
        <v>1</v>
      </c>
      <c r="HT170" s="41">
        <v>2</v>
      </c>
      <c r="HU170" s="41">
        <v>6</v>
      </c>
      <c r="HV170" s="41" t="s">
        <v>829</v>
      </c>
      <c r="HW170" s="41">
        <v>1</v>
      </c>
      <c r="HX170" s="41">
        <v>1</v>
      </c>
      <c r="HZ170" s="41">
        <v>2</v>
      </c>
      <c r="IA170" s="41">
        <v>1</v>
      </c>
      <c r="IB170" s="45">
        <v>10000</v>
      </c>
      <c r="IC170" s="41">
        <v>4</v>
      </c>
      <c r="ID170" s="45">
        <v>200000</v>
      </c>
      <c r="IE170" s="41">
        <v>1</v>
      </c>
      <c r="IF170" s="41">
        <v>2</v>
      </c>
      <c r="IG170" s="45">
        <v>2000000</v>
      </c>
      <c r="IH170" s="41">
        <v>2</v>
      </c>
    </row>
    <row r="171" spans="1:242" s="41" customFormat="1" ht="43.2">
      <c r="A171" s="54">
        <v>165</v>
      </c>
      <c r="B171" s="38" t="s">
        <v>759</v>
      </c>
      <c r="C171" s="39"/>
      <c r="D171" s="41" t="s">
        <v>467</v>
      </c>
      <c r="E171" s="38" t="s">
        <v>798</v>
      </c>
      <c r="F171" s="38" t="s">
        <v>863</v>
      </c>
      <c r="G171" s="40"/>
      <c r="H171" s="40" t="s">
        <v>885</v>
      </c>
      <c r="I171" s="40" t="s">
        <v>886</v>
      </c>
      <c r="J171" s="41" t="s">
        <v>896</v>
      </c>
      <c r="K171" s="42">
        <v>34</v>
      </c>
      <c r="L171" s="41">
        <v>2</v>
      </c>
      <c r="M171" s="41">
        <v>4</v>
      </c>
      <c r="N171" s="41">
        <v>2</v>
      </c>
      <c r="O171" s="41">
        <v>1</v>
      </c>
      <c r="P171" s="41">
        <v>4</v>
      </c>
      <c r="Q171" s="41">
        <v>1</v>
      </c>
      <c r="R171" s="43">
        <v>3</v>
      </c>
      <c r="S171" s="41">
        <v>1</v>
      </c>
      <c r="T171" s="41">
        <v>2</v>
      </c>
      <c r="U171" s="41">
        <v>2</v>
      </c>
      <c r="W171" s="41">
        <v>1</v>
      </c>
      <c r="X171" s="41">
        <v>1</v>
      </c>
      <c r="Y171" s="41">
        <v>1</v>
      </c>
      <c r="Z171" s="41">
        <v>1</v>
      </c>
      <c r="AA171" s="41">
        <v>2</v>
      </c>
      <c r="AC171" s="41">
        <v>1</v>
      </c>
      <c r="AD171" s="41">
        <v>1</v>
      </c>
      <c r="AE171" s="41">
        <v>1</v>
      </c>
      <c r="AF171" s="41">
        <v>1</v>
      </c>
      <c r="AG171" s="41">
        <v>2</v>
      </c>
      <c r="AI171" s="41">
        <v>1</v>
      </c>
      <c r="AJ171" s="41">
        <v>3</v>
      </c>
      <c r="AK171" s="41">
        <v>1</v>
      </c>
      <c r="AL171" s="41">
        <v>2</v>
      </c>
      <c r="AN171" s="41">
        <v>1</v>
      </c>
      <c r="AO171" s="41">
        <v>1</v>
      </c>
      <c r="AP171" s="41">
        <v>3</v>
      </c>
      <c r="AQ171" s="41">
        <v>4</v>
      </c>
      <c r="AR171" s="41">
        <v>1</v>
      </c>
      <c r="AS171" s="41">
        <f t="shared" si="58"/>
        <v>6.14</v>
      </c>
      <c r="AU171" s="41">
        <v>2</v>
      </c>
      <c r="AV171" s="41">
        <v>1</v>
      </c>
      <c r="AX171" s="41">
        <v>0.3</v>
      </c>
      <c r="AY171" s="41">
        <v>0.4</v>
      </c>
      <c r="AZ171" s="41">
        <v>0.4</v>
      </c>
      <c r="BC171" s="41">
        <v>0.04</v>
      </c>
      <c r="BE171" s="41">
        <v>0.5</v>
      </c>
      <c r="BG171" s="41">
        <v>0.5</v>
      </c>
      <c r="BH171" s="41">
        <v>1</v>
      </c>
      <c r="BI171" s="44"/>
      <c r="BJ171" s="44">
        <f t="shared" si="54"/>
        <v>6.14</v>
      </c>
      <c r="BK171" s="58">
        <f t="shared" si="56"/>
        <v>10</v>
      </c>
      <c r="BL171" s="38">
        <v>2</v>
      </c>
      <c r="BM171" s="38">
        <v>6</v>
      </c>
      <c r="BN171" s="38"/>
      <c r="BO171" s="38"/>
      <c r="BP171" s="38"/>
      <c r="BQ171" s="38"/>
      <c r="BR171" s="38">
        <v>2</v>
      </c>
      <c r="BS171" s="38"/>
      <c r="BT171" s="58">
        <f t="shared" si="57"/>
        <v>10</v>
      </c>
      <c r="BU171" s="41">
        <v>1</v>
      </c>
      <c r="BV171" s="41">
        <v>2</v>
      </c>
      <c r="BW171" s="41">
        <v>1</v>
      </c>
      <c r="BY171" s="38"/>
      <c r="BZ171" s="38"/>
      <c r="CA171" s="38"/>
      <c r="CB171" s="38"/>
      <c r="CC171" s="38"/>
      <c r="CD171" s="38"/>
      <c r="CE171" s="38">
        <v>1</v>
      </c>
      <c r="CF171" s="38">
        <v>2</v>
      </c>
      <c r="CG171" s="38"/>
      <c r="CH171" s="38"/>
      <c r="CI171" s="38"/>
      <c r="CJ171" s="38"/>
      <c r="CK171" s="38"/>
      <c r="CL171" s="38"/>
      <c r="CM171" s="38"/>
      <c r="CN171" s="38"/>
      <c r="CU171" s="41" t="s">
        <v>465</v>
      </c>
      <c r="CV171" s="41">
        <v>2</v>
      </c>
      <c r="DE171" s="38">
        <v>20</v>
      </c>
      <c r="DF171" s="38">
        <v>1</v>
      </c>
      <c r="DG171" s="38"/>
      <c r="DH171" s="38">
        <v>1</v>
      </c>
      <c r="DI171" s="38">
        <v>1.2</v>
      </c>
      <c r="DP171" s="41">
        <v>1</v>
      </c>
      <c r="DZ171" s="38">
        <v>1</v>
      </c>
      <c r="EA171" s="38" t="s">
        <v>889</v>
      </c>
      <c r="EB171" s="38">
        <v>2</v>
      </c>
      <c r="EI171" s="41">
        <v>2</v>
      </c>
      <c r="ES171" s="38"/>
      <c r="ET171" s="38"/>
      <c r="EU171" s="38"/>
      <c r="EY171" s="38"/>
      <c r="EZ171" s="38"/>
      <c r="FA171" s="38"/>
      <c r="FB171" s="38"/>
      <c r="FC171" s="38"/>
      <c r="FD171" s="38"/>
      <c r="FE171" s="38">
        <v>1</v>
      </c>
      <c r="FF171" s="38"/>
      <c r="FG171" s="38"/>
      <c r="FH171" s="38"/>
      <c r="FI171" s="38"/>
      <c r="FJ171" s="38"/>
      <c r="FK171" s="38"/>
      <c r="FL171" s="38"/>
      <c r="FM171" s="38"/>
      <c r="FN171" s="38"/>
      <c r="FO171" s="41">
        <v>1</v>
      </c>
      <c r="FP171" s="41">
        <v>2</v>
      </c>
      <c r="FQ171" s="41">
        <v>2</v>
      </c>
      <c r="FU171" s="41">
        <v>1</v>
      </c>
      <c r="FV171" s="41">
        <v>1</v>
      </c>
      <c r="FX171" s="41">
        <v>3</v>
      </c>
      <c r="FY171" s="41">
        <v>5</v>
      </c>
      <c r="FZ171" s="41">
        <v>2</v>
      </c>
      <c r="GB171" s="41">
        <v>3</v>
      </c>
      <c r="GC171" s="41">
        <v>2</v>
      </c>
      <c r="GH171" s="41">
        <v>1</v>
      </c>
      <c r="GI171" s="41">
        <v>3</v>
      </c>
      <c r="GJ171" s="41">
        <v>1</v>
      </c>
      <c r="GK171" s="41">
        <v>40000</v>
      </c>
      <c r="GL171" s="41">
        <v>2</v>
      </c>
      <c r="GN171" s="41">
        <v>1</v>
      </c>
      <c r="GO171" s="41">
        <v>1</v>
      </c>
      <c r="GV171" s="41">
        <v>1</v>
      </c>
      <c r="HC171" s="41">
        <v>1</v>
      </c>
      <c r="HS171" s="60" t="s">
        <v>897</v>
      </c>
      <c r="HT171" s="41">
        <v>2</v>
      </c>
      <c r="HU171" s="41" t="s">
        <v>813</v>
      </c>
      <c r="HV171" s="41">
        <v>7</v>
      </c>
      <c r="HW171" s="41">
        <v>1</v>
      </c>
      <c r="HX171" s="41">
        <v>1</v>
      </c>
      <c r="HZ171" s="41">
        <v>1</v>
      </c>
      <c r="IA171" s="41">
        <v>2</v>
      </c>
      <c r="IB171" s="45">
        <v>11000</v>
      </c>
      <c r="IC171" s="41">
        <v>3</v>
      </c>
      <c r="ID171" s="45">
        <v>150000</v>
      </c>
      <c r="IE171" s="41">
        <v>1</v>
      </c>
      <c r="IF171" s="41">
        <v>1</v>
      </c>
      <c r="IG171" s="45">
        <v>1000000</v>
      </c>
      <c r="IH171" s="41">
        <v>2</v>
      </c>
    </row>
    <row r="172" spans="1:242" s="41" customFormat="1" ht="43.2">
      <c r="A172" s="54">
        <v>166</v>
      </c>
      <c r="B172" s="38" t="s">
        <v>759</v>
      </c>
      <c r="C172" s="39" t="s">
        <v>898</v>
      </c>
      <c r="D172" s="41" t="s">
        <v>467</v>
      </c>
      <c r="E172" s="38" t="s">
        <v>899</v>
      </c>
      <c r="F172" s="38" t="s">
        <v>900</v>
      </c>
      <c r="G172" s="40"/>
      <c r="H172" s="40" t="s">
        <v>901</v>
      </c>
      <c r="I172" s="40" t="s">
        <v>902</v>
      </c>
      <c r="J172" s="41" t="s">
        <v>903</v>
      </c>
      <c r="K172" s="42">
        <v>35</v>
      </c>
      <c r="L172" s="41">
        <v>2</v>
      </c>
      <c r="M172" s="41">
        <v>4</v>
      </c>
      <c r="N172" s="41">
        <v>3</v>
      </c>
      <c r="O172" s="41">
        <v>1</v>
      </c>
      <c r="P172" s="41">
        <v>6</v>
      </c>
      <c r="Q172" s="41">
        <v>3</v>
      </c>
      <c r="R172" s="43">
        <v>3</v>
      </c>
      <c r="S172" s="41">
        <v>1</v>
      </c>
      <c r="U172" s="41">
        <v>1</v>
      </c>
      <c r="V172" s="41">
        <v>1</v>
      </c>
      <c r="W172" s="41">
        <v>1</v>
      </c>
      <c r="X172" s="41">
        <v>1</v>
      </c>
      <c r="Y172" s="41">
        <v>1</v>
      </c>
      <c r="Z172" s="41">
        <v>1</v>
      </c>
      <c r="AA172" s="41">
        <v>1</v>
      </c>
      <c r="AB172" s="41">
        <v>2</v>
      </c>
      <c r="AC172" s="41">
        <v>1</v>
      </c>
      <c r="AD172" s="41">
        <v>1</v>
      </c>
      <c r="AE172" s="41">
        <v>1</v>
      </c>
      <c r="AF172" s="41">
        <v>1</v>
      </c>
      <c r="AG172" s="41">
        <v>1</v>
      </c>
      <c r="AH172" s="41">
        <v>1</v>
      </c>
      <c r="AI172" s="41">
        <v>1</v>
      </c>
      <c r="AJ172" s="41">
        <v>3</v>
      </c>
      <c r="AK172" s="41">
        <v>1</v>
      </c>
      <c r="AL172" s="41">
        <v>1</v>
      </c>
      <c r="AM172" s="41">
        <v>1</v>
      </c>
      <c r="AN172" s="41">
        <v>1</v>
      </c>
      <c r="AO172" s="41">
        <v>1</v>
      </c>
      <c r="AP172" s="41">
        <v>5</v>
      </c>
      <c r="AQ172" s="41">
        <v>2</v>
      </c>
      <c r="AR172" s="41">
        <v>1</v>
      </c>
      <c r="AS172" s="41">
        <f t="shared" si="58"/>
        <v>12.330000000000002</v>
      </c>
      <c r="AU172" s="41">
        <v>1.5</v>
      </c>
      <c r="AV172" s="41">
        <v>0.7</v>
      </c>
      <c r="AW172" s="41">
        <v>0.7</v>
      </c>
      <c r="AX172" s="41">
        <v>0.4</v>
      </c>
      <c r="AY172" s="41">
        <v>1</v>
      </c>
      <c r="AZ172" s="41">
        <v>0.5</v>
      </c>
      <c r="BC172" s="41">
        <v>0.03</v>
      </c>
      <c r="BD172" s="41">
        <v>1</v>
      </c>
      <c r="BF172" s="41">
        <v>4</v>
      </c>
      <c r="BG172" s="41">
        <v>1</v>
      </c>
      <c r="BH172" s="41">
        <v>1.5</v>
      </c>
      <c r="BI172" s="44"/>
      <c r="BJ172" s="44">
        <f t="shared" si="54"/>
        <v>12.330000000000002</v>
      </c>
      <c r="BK172" s="58">
        <f t="shared" si="56"/>
        <v>15</v>
      </c>
      <c r="BL172" s="38"/>
      <c r="BM172" s="38"/>
      <c r="BN172" s="38"/>
      <c r="BO172" s="38">
        <v>15</v>
      </c>
      <c r="BP172" s="38"/>
      <c r="BQ172" s="38"/>
      <c r="BR172" s="38"/>
      <c r="BS172" s="38"/>
      <c r="BT172" s="58">
        <f t="shared" si="57"/>
        <v>15</v>
      </c>
      <c r="BU172" s="41">
        <v>2</v>
      </c>
      <c r="BV172" s="41">
        <v>3</v>
      </c>
      <c r="BW172" s="41">
        <v>1</v>
      </c>
      <c r="BY172" s="38"/>
      <c r="BZ172" s="38"/>
      <c r="CA172" s="38"/>
      <c r="CB172" s="38"/>
      <c r="CC172" s="38"/>
      <c r="CD172" s="38"/>
      <c r="CE172" s="38">
        <v>1</v>
      </c>
      <c r="CF172" s="38">
        <v>1</v>
      </c>
      <c r="CG172" s="38"/>
      <c r="CH172" s="38"/>
      <c r="CI172" s="38"/>
      <c r="CJ172" s="38"/>
      <c r="CK172" s="38"/>
      <c r="CL172" s="38"/>
      <c r="CM172" s="38"/>
      <c r="CN172" s="38"/>
      <c r="CU172" s="41" t="s">
        <v>465</v>
      </c>
      <c r="CV172" s="60"/>
      <c r="DE172" s="38">
        <v>10</v>
      </c>
      <c r="DF172" s="38">
        <v>1</v>
      </c>
      <c r="DG172" s="38"/>
      <c r="DH172" s="38">
        <v>1</v>
      </c>
      <c r="DI172" s="38">
        <v>1</v>
      </c>
      <c r="DP172" s="41">
        <v>1</v>
      </c>
      <c r="DZ172" s="38">
        <v>1</v>
      </c>
      <c r="EA172" s="38"/>
      <c r="EB172" s="38">
        <v>6</v>
      </c>
      <c r="EI172" s="41">
        <v>1</v>
      </c>
      <c r="ES172" s="38"/>
      <c r="ET172" s="38"/>
      <c r="EU172" s="38"/>
      <c r="EY172" s="38"/>
      <c r="EZ172" s="38"/>
      <c r="FA172" s="38"/>
      <c r="FB172" s="38"/>
      <c r="FC172" s="38"/>
      <c r="FD172" s="38"/>
      <c r="FE172" s="38">
        <v>1</v>
      </c>
      <c r="FF172" s="38"/>
      <c r="FG172" s="38"/>
      <c r="FH172" s="38"/>
      <c r="FI172" s="38"/>
      <c r="FJ172" s="38"/>
      <c r="FK172" s="38"/>
      <c r="FL172" s="38"/>
      <c r="FM172" s="38"/>
      <c r="FN172" s="38"/>
      <c r="FO172" s="41">
        <v>1</v>
      </c>
      <c r="FP172" s="41">
        <v>1</v>
      </c>
      <c r="FQ172" s="41">
        <v>1</v>
      </c>
      <c r="FR172" s="41">
        <v>1</v>
      </c>
      <c r="FS172" s="41">
        <v>1</v>
      </c>
      <c r="FT172" s="41">
        <v>1</v>
      </c>
      <c r="FU172" s="41">
        <v>1</v>
      </c>
      <c r="FV172" s="41">
        <v>1</v>
      </c>
      <c r="FX172" s="41">
        <v>3</v>
      </c>
      <c r="FY172" s="41">
        <v>4</v>
      </c>
      <c r="FZ172" s="41">
        <v>1</v>
      </c>
      <c r="GA172" s="41">
        <v>60</v>
      </c>
      <c r="GB172" s="41">
        <v>3</v>
      </c>
      <c r="GC172" s="41">
        <v>3</v>
      </c>
      <c r="GH172" s="41">
        <v>1</v>
      </c>
      <c r="GI172" s="41">
        <v>3</v>
      </c>
      <c r="GJ172" s="41">
        <v>1</v>
      </c>
      <c r="GK172" s="41">
        <v>30000</v>
      </c>
      <c r="GL172" s="41">
        <v>2</v>
      </c>
      <c r="GM172" s="41">
        <v>2</v>
      </c>
      <c r="GN172" s="41">
        <v>2</v>
      </c>
      <c r="GO172" s="41">
        <v>1</v>
      </c>
      <c r="GR172" s="41">
        <v>1</v>
      </c>
      <c r="GV172" s="41">
        <v>1</v>
      </c>
      <c r="GW172" s="41">
        <v>1</v>
      </c>
      <c r="GX172" s="41">
        <v>1</v>
      </c>
      <c r="HA172" s="41">
        <v>1</v>
      </c>
      <c r="HH172" s="41">
        <v>1</v>
      </c>
      <c r="HI172" s="41">
        <v>1</v>
      </c>
      <c r="HL172" s="41">
        <v>1</v>
      </c>
      <c r="HS172" s="60" t="s">
        <v>897</v>
      </c>
      <c r="HT172" s="41">
        <v>2</v>
      </c>
      <c r="HU172" s="41">
        <v>4</v>
      </c>
      <c r="HV172" s="41" t="s">
        <v>904</v>
      </c>
      <c r="HW172" s="41">
        <v>1</v>
      </c>
      <c r="HX172" s="41">
        <v>1</v>
      </c>
      <c r="HZ172" s="41">
        <v>2</v>
      </c>
      <c r="IA172" s="41">
        <v>2</v>
      </c>
      <c r="IB172" s="45"/>
      <c r="IC172" s="41">
        <v>2</v>
      </c>
      <c r="ID172" s="45"/>
      <c r="IE172" s="41">
        <v>1</v>
      </c>
      <c r="IF172" s="41">
        <v>6</v>
      </c>
      <c r="IG172" s="45"/>
      <c r="IH172" s="41">
        <v>2</v>
      </c>
    </row>
    <row r="173" spans="1:242" s="41" customFormat="1" ht="43.2">
      <c r="A173" s="54">
        <v>167</v>
      </c>
      <c r="B173" s="38" t="s">
        <v>759</v>
      </c>
      <c r="C173" s="39" t="s">
        <v>905</v>
      </c>
      <c r="D173" s="41" t="s">
        <v>467</v>
      </c>
      <c r="E173" s="38" t="s">
        <v>899</v>
      </c>
      <c r="F173" s="38" t="s">
        <v>900</v>
      </c>
      <c r="G173" s="40"/>
      <c r="H173" s="40" t="s">
        <v>906</v>
      </c>
      <c r="I173" s="40" t="s">
        <v>907</v>
      </c>
      <c r="J173" s="41" t="s">
        <v>908</v>
      </c>
      <c r="K173" s="42">
        <v>60</v>
      </c>
      <c r="L173" s="41">
        <v>2</v>
      </c>
      <c r="M173" s="41">
        <v>4</v>
      </c>
      <c r="N173" s="41">
        <v>3</v>
      </c>
      <c r="O173" s="41">
        <v>1</v>
      </c>
      <c r="P173" s="41">
        <v>6</v>
      </c>
      <c r="Q173" s="41">
        <v>3</v>
      </c>
      <c r="R173" s="43">
        <v>3</v>
      </c>
      <c r="S173" s="41">
        <v>1</v>
      </c>
      <c r="U173" s="41">
        <v>2</v>
      </c>
      <c r="W173" s="41">
        <v>1</v>
      </c>
      <c r="X173" s="41">
        <v>1</v>
      </c>
      <c r="Y173" s="41">
        <v>1</v>
      </c>
      <c r="Z173" s="41">
        <v>1</v>
      </c>
      <c r="AA173" s="41">
        <v>1</v>
      </c>
      <c r="AB173" s="41">
        <v>1</v>
      </c>
      <c r="AC173" s="41">
        <v>1</v>
      </c>
      <c r="AD173" s="41">
        <v>1</v>
      </c>
      <c r="AE173" s="41">
        <v>1</v>
      </c>
      <c r="AF173" s="41">
        <v>1</v>
      </c>
      <c r="AG173" s="41">
        <v>2</v>
      </c>
      <c r="AI173" s="41">
        <v>1</v>
      </c>
      <c r="AJ173" s="41">
        <v>2</v>
      </c>
      <c r="AK173" s="41">
        <v>1</v>
      </c>
      <c r="AL173" s="41">
        <v>2</v>
      </c>
      <c r="AN173" s="41">
        <v>1</v>
      </c>
      <c r="AO173" s="41">
        <v>1</v>
      </c>
      <c r="AP173" s="41">
        <v>3</v>
      </c>
      <c r="AQ173" s="41">
        <v>2</v>
      </c>
      <c r="AR173" s="41">
        <v>1</v>
      </c>
      <c r="AS173" s="41">
        <f t="shared" si="58"/>
        <v>9.43</v>
      </c>
      <c r="AU173" s="41">
        <v>1</v>
      </c>
      <c r="AV173" s="41">
        <v>0.5</v>
      </c>
      <c r="AW173" s="41">
        <v>1</v>
      </c>
      <c r="AX173" s="41">
        <v>0.4</v>
      </c>
      <c r="AY173" s="41">
        <v>0.5</v>
      </c>
      <c r="AZ173" s="41">
        <v>0.5</v>
      </c>
      <c r="BC173" s="41">
        <v>0.03</v>
      </c>
      <c r="BD173" s="41">
        <v>0.5</v>
      </c>
      <c r="BF173" s="41">
        <v>3</v>
      </c>
      <c r="BG173" s="41">
        <v>1</v>
      </c>
      <c r="BH173" s="41">
        <v>1</v>
      </c>
      <c r="BI173" s="44"/>
      <c r="BJ173" s="44">
        <f t="shared" si="54"/>
        <v>9.43</v>
      </c>
      <c r="BK173" s="58">
        <f t="shared" si="56"/>
        <v>12</v>
      </c>
      <c r="BL173" s="38"/>
      <c r="BM173" s="38"/>
      <c r="BN173" s="38"/>
      <c r="BO173" s="38">
        <v>12</v>
      </c>
      <c r="BP173" s="38"/>
      <c r="BQ173" s="38"/>
      <c r="BR173" s="38"/>
      <c r="BS173" s="38"/>
      <c r="BT173" s="58">
        <f t="shared" ref="BT173:BT206" si="59">SUM(BL173:BS173)</f>
        <v>12</v>
      </c>
      <c r="BU173" s="41">
        <v>2</v>
      </c>
      <c r="BV173" s="41">
        <v>2</v>
      </c>
      <c r="BW173" s="41">
        <v>1</v>
      </c>
      <c r="BY173" s="38"/>
      <c r="BZ173" s="38"/>
      <c r="CA173" s="38"/>
      <c r="CB173" s="38"/>
      <c r="CC173" s="38"/>
      <c r="CD173" s="38"/>
      <c r="CE173" s="38">
        <v>1</v>
      </c>
      <c r="CF173" s="38">
        <v>1</v>
      </c>
      <c r="CG173" s="38"/>
      <c r="CH173" s="38"/>
      <c r="CI173" s="38"/>
      <c r="CJ173" s="38"/>
      <c r="CK173" s="38"/>
      <c r="CL173" s="38"/>
      <c r="CM173" s="38"/>
      <c r="CN173" s="38"/>
      <c r="CU173" s="41" t="s">
        <v>465</v>
      </c>
      <c r="CV173" s="60"/>
      <c r="DE173" s="38">
        <v>10</v>
      </c>
      <c r="DF173" s="38">
        <v>1</v>
      </c>
      <c r="DG173" s="38"/>
      <c r="DH173" s="38">
        <v>1</v>
      </c>
      <c r="DI173" s="38">
        <v>1</v>
      </c>
      <c r="DP173" s="41">
        <v>1</v>
      </c>
      <c r="DZ173" s="38">
        <v>1</v>
      </c>
      <c r="EA173" s="38"/>
      <c r="EB173" s="38">
        <v>6</v>
      </c>
      <c r="EI173" s="41">
        <v>1</v>
      </c>
      <c r="ES173" s="38"/>
      <c r="ET173" s="38"/>
      <c r="EU173" s="38"/>
      <c r="EY173" s="38"/>
      <c r="EZ173" s="38"/>
      <c r="FA173" s="38"/>
      <c r="FB173" s="38"/>
      <c r="FC173" s="38"/>
      <c r="FD173" s="38"/>
      <c r="FE173" s="38">
        <v>1</v>
      </c>
      <c r="FF173" s="38"/>
      <c r="FG173" s="38"/>
      <c r="FH173" s="38"/>
      <c r="FI173" s="38"/>
      <c r="FJ173" s="38"/>
      <c r="FK173" s="38"/>
      <c r="FL173" s="38"/>
      <c r="FM173" s="38"/>
      <c r="FN173" s="38"/>
      <c r="FO173" s="41">
        <v>1</v>
      </c>
      <c r="FP173" s="41">
        <v>1</v>
      </c>
      <c r="FQ173" s="41">
        <v>1</v>
      </c>
      <c r="FR173" s="41">
        <v>1</v>
      </c>
      <c r="FS173" s="41">
        <v>1</v>
      </c>
      <c r="FT173" s="41">
        <v>1</v>
      </c>
      <c r="FU173" s="41">
        <v>1</v>
      </c>
      <c r="FV173" s="41">
        <v>1</v>
      </c>
      <c r="FX173" s="41">
        <v>3</v>
      </c>
      <c r="FY173" s="41">
        <v>4</v>
      </c>
      <c r="FZ173" s="41">
        <v>1</v>
      </c>
      <c r="GA173" s="41">
        <v>60</v>
      </c>
      <c r="GB173" s="41">
        <v>3</v>
      </c>
      <c r="GC173" s="41">
        <v>3</v>
      </c>
      <c r="GH173" s="41">
        <v>1</v>
      </c>
      <c r="GI173" s="41">
        <v>3</v>
      </c>
      <c r="GJ173" s="41">
        <v>1</v>
      </c>
      <c r="GK173" s="41">
        <v>30000</v>
      </c>
      <c r="GL173" s="41">
        <v>2</v>
      </c>
      <c r="GM173" s="41">
        <v>1</v>
      </c>
      <c r="GN173" s="41">
        <v>2</v>
      </c>
      <c r="GO173" s="41">
        <v>1</v>
      </c>
      <c r="GR173" s="41">
        <v>1</v>
      </c>
      <c r="GV173" s="41">
        <v>1</v>
      </c>
      <c r="GW173" s="41">
        <v>1</v>
      </c>
      <c r="GX173" s="41">
        <v>1</v>
      </c>
      <c r="HA173" s="41">
        <v>1</v>
      </c>
      <c r="HB173" s="41">
        <v>1</v>
      </c>
      <c r="HF173" s="41">
        <v>1</v>
      </c>
      <c r="HH173" s="41">
        <v>1</v>
      </c>
      <c r="HS173" s="60" t="s">
        <v>897</v>
      </c>
      <c r="HT173" s="41">
        <v>2</v>
      </c>
      <c r="HU173" s="41">
        <v>4</v>
      </c>
      <c r="HV173" s="41" t="s">
        <v>502</v>
      </c>
      <c r="HW173" s="41">
        <v>1</v>
      </c>
      <c r="HX173" s="41">
        <v>1</v>
      </c>
      <c r="HZ173" s="41">
        <v>3</v>
      </c>
      <c r="IA173" s="41">
        <v>1</v>
      </c>
      <c r="IB173" s="45"/>
      <c r="IC173" s="41">
        <v>1</v>
      </c>
      <c r="ID173" s="45"/>
      <c r="IE173" s="41">
        <v>1</v>
      </c>
      <c r="IF173" s="41">
        <v>6</v>
      </c>
      <c r="IG173" s="45"/>
      <c r="IH173" s="41">
        <v>2</v>
      </c>
    </row>
    <row r="174" spans="1:242" s="41" customFormat="1" ht="43.2">
      <c r="A174" s="54">
        <v>168</v>
      </c>
      <c r="B174" s="38" t="s">
        <v>759</v>
      </c>
      <c r="C174" s="39" t="s">
        <v>909</v>
      </c>
      <c r="D174" s="41" t="s">
        <v>467</v>
      </c>
      <c r="E174" s="38" t="s">
        <v>899</v>
      </c>
      <c r="F174" s="38" t="s">
        <v>900</v>
      </c>
      <c r="G174" s="40"/>
      <c r="H174" s="40" t="s">
        <v>910</v>
      </c>
      <c r="I174" s="40" t="s">
        <v>911</v>
      </c>
      <c r="J174" s="41" t="s">
        <v>912</v>
      </c>
      <c r="K174" s="42">
        <v>31</v>
      </c>
      <c r="L174" s="41">
        <v>2</v>
      </c>
      <c r="M174" s="41">
        <v>3</v>
      </c>
      <c r="N174" s="41">
        <v>1</v>
      </c>
      <c r="O174" s="41">
        <v>1</v>
      </c>
      <c r="P174" s="41">
        <v>5</v>
      </c>
      <c r="Q174" s="41">
        <v>3</v>
      </c>
      <c r="R174" s="43">
        <v>2</v>
      </c>
      <c r="S174" s="41">
        <v>1</v>
      </c>
      <c r="U174" s="41">
        <v>2</v>
      </c>
      <c r="W174" s="41">
        <v>1</v>
      </c>
      <c r="X174" s="41">
        <v>1</v>
      </c>
      <c r="Y174" s="41">
        <v>1</v>
      </c>
      <c r="Z174" s="41">
        <v>1</v>
      </c>
      <c r="AA174" s="41">
        <v>1</v>
      </c>
      <c r="AB174" s="41">
        <v>1</v>
      </c>
      <c r="AC174" s="41">
        <v>1</v>
      </c>
      <c r="AD174" s="41">
        <v>1</v>
      </c>
      <c r="AE174" s="41">
        <v>1</v>
      </c>
      <c r="AF174" s="41">
        <v>1</v>
      </c>
      <c r="AG174" s="41">
        <v>1</v>
      </c>
      <c r="AH174" s="41">
        <v>1</v>
      </c>
      <c r="AI174" s="41">
        <v>1</v>
      </c>
      <c r="AJ174" s="41">
        <v>2</v>
      </c>
      <c r="AK174" s="41">
        <v>1</v>
      </c>
      <c r="AL174" s="41">
        <v>2</v>
      </c>
      <c r="AN174" s="41">
        <v>1</v>
      </c>
      <c r="AO174" s="41">
        <v>1</v>
      </c>
      <c r="AP174" s="41">
        <v>5</v>
      </c>
      <c r="AQ174" s="41">
        <v>2</v>
      </c>
      <c r="AR174" s="41">
        <v>1</v>
      </c>
      <c r="AS174" s="41">
        <f t="shared" si="58"/>
        <v>7.6250000000000009</v>
      </c>
      <c r="AU174" s="41">
        <v>1</v>
      </c>
      <c r="AV174" s="41">
        <v>1</v>
      </c>
      <c r="AW174" s="41">
        <v>1</v>
      </c>
      <c r="AX174" s="41">
        <v>0.4</v>
      </c>
      <c r="AY174" s="41">
        <v>1</v>
      </c>
      <c r="AZ174" s="41">
        <v>0.5</v>
      </c>
      <c r="BC174" s="41">
        <v>2.5000000000000001E-2</v>
      </c>
      <c r="BD174" s="41">
        <v>0.7</v>
      </c>
      <c r="BG174" s="41">
        <v>1</v>
      </c>
      <c r="BH174" s="41">
        <v>1</v>
      </c>
      <c r="BI174" s="44"/>
      <c r="BJ174" s="44">
        <f t="shared" si="54"/>
        <v>7.6250000000000009</v>
      </c>
      <c r="BK174" s="58">
        <f t="shared" si="56"/>
        <v>8</v>
      </c>
      <c r="BL174" s="38"/>
      <c r="BM174" s="38">
        <v>8</v>
      </c>
      <c r="BN174" s="38"/>
      <c r="BO174" s="38"/>
      <c r="BP174" s="38"/>
      <c r="BQ174" s="38"/>
      <c r="BR174" s="38"/>
      <c r="BS174" s="38"/>
      <c r="BT174" s="58">
        <f t="shared" si="59"/>
        <v>8</v>
      </c>
      <c r="BU174" s="41">
        <v>2</v>
      </c>
      <c r="BV174" s="41">
        <v>2</v>
      </c>
      <c r="BW174" s="41">
        <v>1</v>
      </c>
      <c r="BY174" s="38"/>
      <c r="BZ174" s="38"/>
      <c r="CA174" s="38"/>
      <c r="CB174" s="38"/>
      <c r="CC174" s="38"/>
      <c r="CD174" s="38"/>
      <c r="CE174" s="38">
        <v>1</v>
      </c>
      <c r="CF174" s="38">
        <v>1</v>
      </c>
      <c r="CG174" s="38"/>
      <c r="CH174" s="38"/>
      <c r="CI174" s="38"/>
      <c r="CJ174" s="38"/>
      <c r="CK174" s="38"/>
      <c r="CL174" s="38"/>
      <c r="CM174" s="38"/>
      <c r="CN174" s="38"/>
      <c r="CU174" s="41" t="s">
        <v>465</v>
      </c>
      <c r="CV174" s="60"/>
      <c r="DE174" s="38">
        <v>15</v>
      </c>
      <c r="DF174" s="38">
        <v>1</v>
      </c>
      <c r="DG174" s="38"/>
      <c r="DH174" s="38">
        <v>1</v>
      </c>
      <c r="DI174" s="38">
        <v>1</v>
      </c>
      <c r="DP174" s="41">
        <v>1</v>
      </c>
      <c r="DZ174" s="38">
        <v>1</v>
      </c>
      <c r="EA174" s="38"/>
      <c r="EB174" s="38">
        <v>6</v>
      </c>
      <c r="EI174" s="41">
        <v>1</v>
      </c>
      <c r="ES174" s="38"/>
      <c r="ET174" s="38"/>
      <c r="EU174" s="38"/>
      <c r="EY174" s="38"/>
      <c r="EZ174" s="38"/>
      <c r="FA174" s="38"/>
      <c r="FB174" s="38"/>
      <c r="FC174" s="38"/>
      <c r="FD174" s="38"/>
      <c r="FE174" s="38">
        <v>1</v>
      </c>
      <c r="FF174" s="38"/>
      <c r="FG174" s="38"/>
      <c r="FH174" s="38"/>
      <c r="FI174" s="38"/>
      <c r="FJ174" s="38"/>
      <c r="FK174" s="38"/>
      <c r="FL174" s="38"/>
      <c r="FM174" s="38"/>
      <c r="FN174" s="38"/>
      <c r="FO174" s="41">
        <v>1</v>
      </c>
      <c r="FP174" s="41">
        <v>1</v>
      </c>
      <c r="FQ174" s="41">
        <v>1</v>
      </c>
      <c r="FR174" s="41">
        <v>1</v>
      </c>
      <c r="FS174" s="41">
        <v>1</v>
      </c>
      <c r="FT174" s="41">
        <v>1</v>
      </c>
      <c r="FU174" s="41">
        <v>1</v>
      </c>
      <c r="FV174" s="41">
        <v>1</v>
      </c>
      <c r="FX174" s="41">
        <v>3</v>
      </c>
      <c r="FY174" s="41">
        <v>4</v>
      </c>
      <c r="FZ174" s="41">
        <v>1</v>
      </c>
      <c r="GA174" s="41">
        <v>60</v>
      </c>
      <c r="GB174" s="41">
        <v>3</v>
      </c>
      <c r="GC174" s="41">
        <v>3</v>
      </c>
      <c r="GH174" s="41">
        <v>1</v>
      </c>
      <c r="GI174" s="41">
        <v>3</v>
      </c>
      <c r="GJ174" s="41">
        <v>1</v>
      </c>
      <c r="GK174" s="41">
        <v>25000</v>
      </c>
      <c r="GL174" s="41">
        <v>2</v>
      </c>
      <c r="GM174" s="41">
        <v>2</v>
      </c>
      <c r="GN174" s="41">
        <v>2</v>
      </c>
      <c r="GO174" s="41">
        <v>1</v>
      </c>
      <c r="GR174" s="41">
        <v>1</v>
      </c>
      <c r="GV174" s="41">
        <v>1</v>
      </c>
      <c r="GW174" s="41">
        <v>1</v>
      </c>
      <c r="GX174" s="41">
        <v>1</v>
      </c>
      <c r="HA174" s="41">
        <v>1</v>
      </c>
      <c r="HF174" s="41">
        <v>1</v>
      </c>
      <c r="HI174" s="41">
        <v>1</v>
      </c>
      <c r="HM174" s="41">
        <v>1</v>
      </c>
      <c r="HS174" s="60" t="s">
        <v>897</v>
      </c>
      <c r="HT174" s="41">
        <v>2</v>
      </c>
      <c r="HU174" s="41">
        <v>4</v>
      </c>
      <c r="HV174" s="41" t="s">
        <v>502</v>
      </c>
      <c r="HW174" s="41">
        <v>1</v>
      </c>
      <c r="HX174" s="41">
        <v>1</v>
      </c>
      <c r="HZ174" s="41">
        <v>2</v>
      </c>
      <c r="IA174" s="41">
        <v>1</v>
      </c>
      <c r="IB174" s="45"/>
      <c r="IC174" s="41">
        <v>2</v>
      </c>
      <c r="ID174" s="45"/>
      <c r="IE174" s="41">
        <v>1</v>
      </c>
      <c r="IF174" s="41">
        <v>6</v>
      </c>
      <c r="IG174" s="45"/>
      <c r="IH174" s="41">
        <v>2</v>
      </c>
    </row>
    <row r="175" spans="1:242" s="41" customFormat="1" ht="43.2">
      <c r="A175" s="54">
        <v>169</v>
      </c>
      <c r="B175" s="38" t="s">
        <v>759</v>
      </c>
      <c r="C175" s="39" t="s">
        <v>909</v>
      </c>
      <c r="D175" s="41" t="s">
        <v>467</v>
      </c>
      <c r="E175" s="38" t="s">
        <v>899</v>
      </c>
      <c r="F175" s="38" t="s">
        <v>900</v>
      </c>
      <c r="G175" s="40"/>
      <c r="H175" s="40" t="s">
        <v>913</v>
      </c>
      <c r="I175" s="40" t="s">
        <v>914</v>
      </c>
      <c r="J175" s="41" t="s">
        <v>884</v>
      </c>
      <c r="K175" s="42">
        <v>65</v>
      </c>
      <c r="L175" s="41">
        <v>1</v>
      </c>
      <c r="M175" s="41">
        <v>3</v>
      </c>
      <c r="N175" s="41">
        <v>2</v>
      </c>
      <c r="O175" s="41">
        <v>2</v>
      </c>
      <c r="P175" s="41">
        <v>6</v>
      </c>
      <c r="Q175" s="41">
        <v>4</v>
      </c>
      <c r="R175" s="43">
        <v>2</v>
      </c>
      <c r="S175" s="41">
        <v>1</v>
      </c>
      <c r="U175" s="41">
        <v>2</v>
      </c>
      <c r="W175" s="41">
        <v>1</v>
      </c>
      <c r="X175" s="41">
        <v>1</v>
      </c>
      <c r="Y175" s="41">
        <v>1</v>
      </c>
      <c r="Z175" s="41">
        <v>1</v>
      </c>
      <c r="AA175" s="41">
        <v>1</v>
      </c>
      <c r="AB175" s="41">
        <v>1</v>
      </c>
      <c r="AC175" s="41">
        <v>1</v>
      </c>
      <c r="AD175" s="41">
        <v>1</v>
      </c>
      <c r="AE175" s="41">
        <v>1</v>
      </c>
      <c r="AF175" s="41">
        <v>1</v>
      </c>
      <c r="AG175" s="41">
        <v>1</v>
      </c>
      <c r="AH175" s="41">
        <v>1</v>
      </c>
      <c r="AI175" s="41">
        <v>1</v>
      </c>
      <c r="AJ175" s="41">
        <v>1</v>
      </c>
      <c r="AK175" s="41">
        <v>1</v>
      </c>
      <c r="AL175" s="41">
        <v>2</v>
      </c>
      <c r="AN175" s="41">
        <v>1</v>
      </c>
      <c r="AO175" s="41">
        <v>1</v>
      </c>
      <c r="AP175" s="41">
        <v>5</v>
      </c>
      <c r="AQ175" s="41">
        <v>3</v>
      </c>
      <c r="AR175" s="41">
        <v>1</v>
      </c>
      <c r="AS175" s="41">
        <f t="shared" si="58"/>
        <v>6.43</v>
      </c>
      <c r="AU175" s="41">
        <v>1</v>
      </c>
      <c r="AV175" s="41">
        <v>0.5</v>
      </c>
      <c r="AW175" s="41">
        <v>0.5</v>
      </c>
      <c r="AX175" s="41">
        <v>0.4</v>
      </c>
      <c r="AY175" s="41">
        <v>0.7</v>
      </c>
      <c r="AZ175" s="41">
        <v>0.4</v>
      </c>
      <c r="BC175" s="41">
        <v>0.03</v>
      </c>
      <c r="BD175" s="41">
        <v>0.5</v>
      </c>
      <c r="BE175" s="41">
        <v>1</v>
      </c>
      <c r="BG175" s="41">
        <v>0.4</v>
      </c>
      <c r="BH175" s="41">
        <v>1</v>
      </c>
      <c r="BI175" s="44"/>
      <c r="BJ175" s="44">
        <f t="shared" si="54"/>
        <v>6.43</v>
      </c>
      <c r="BK175" s="58">
        <f t="shared" si="56"/>
        <v>7</v>
      </c>
      <c r="BL175" s="38">
        <v>4</v>
      </c>
      <c r="BM175" s="38"/>
      <c r="BN175" s="38"/>
      <c r="BO175" s="38"/>
      <c r="BP175" s="38"/>
      <c r="BQ175" s="38">
        <v>3</v>
      </c>
      <c r="BR175" s="38"/>
      <c r="BS175" s="38"/>
      <c r="BT175" s="58">
        <f t="shared" si="59"/>
        <v>7</v>
      </c>
      <c r="BU175" s="41">
        <v>2</v>
      </c>
      <c r="BV175" s="41">
        <v>2</v>
      </c>
      <c r="BW175" s="41">
        <v>1</v>
      </c>
      <c r="BY175" s="38"/>
      <c r="BZ175" s="38"/>
      <c r="CA175" s="38"/>
      <c r="CB175" s="38"/>
      <c r="CC175" s="38"/>
      <c r="CD175" s="38"/>
      <c r="CE175" s="38">
        <v>1</v>
      </c>
      <c r="CF175" s="38">
        <v>1</v>
      </c>
      <c r="CG175" s="38"/>
      <c r="CH175" s="38"/>
      <c r="CI175" s="38"/>
      <c r="CJ175" s="38"/>
      <c r="CK175" s="38"/>
      <c r="CL175" s="38"/>
      <c r="CM175" s="38"/>
      <c r="CN175" s="38"/>
      <c r="CU175" s="41" t="s">
        <v>465</v>
      </c>
      <c r="CV175" s="60"/>
      <c r="DE175" s="38">
        <v>15</v>
      </c>
      <c r="DF175" s="38">
        <v>1</v>
      </c>
      <c r="DG175" s="38"/>
      <c r="DH175" s="38">
        <v>1</v>
      </c>
      <c r="DI175" s="38">
        <v>1</v>
      </c>
      <c r="DP175" s="41">
        <v>1</v>
      </c>
      <c r="DZ175" s="38">
        <v>1</v>
      </c>
      <c r="EA175" s="38"/>
      <c r="EB175" s="38">
        <v>6</v>
      </c>
      <c r="EI175" s="41">
        <v>1</v>
      </c>
      <c r="ES175" s="38"/>
      <c r="ET175" s="38"/>
      <c r="EU175" s="38"/>
      <c r="EY175" s="38"/>
      <c r="EZ175" s="38"/>
      <c r="FA175" s="38"/>
      <c r="FB175" s="38"/>
      <c r="FC175" s="38"/>
      <c r="FD175" s="38"/>
      <c r="FE175" s="38">
        <v>1</v>
      </c>
      <c r="FF175" s="38"/>
      <c r="FG175" s="38"/>
      <c r="FH175" s="38"/>
      <c r="FI175" s="38"/>
      <c r="FJ175" s="38"/>
      <c r="FK175" s="38"/>
      <c r="FL175" s="38"/>
      <c r="FM175" s="38"/>
      <c r="FN175" s="38"/>
      <c r="FO175" s="41">
        <v>1</v>
      </c>
      <c r="FP175" s="41">
        <v>1</v>
      </c>
      <c r="FQ175" s="41">
        <v>1</v>
      </c>
      <c r="FR175" s="41">
        <v>1</v>
      </c>
      <c r="FS175" s="41">
        <v>1</v>
      </c>
      <c r="FT175" s="41">
        <v>1</v>
      </c>
      <c r="FU175" s="41">
        <v>1</v>
      </c>
      <c r="FV175" s="41">
        <v>1</v>
      </c>
      <c r="FX175" s="41">
        <v>3</v>
      </c>
      <c r="FY175" s="41">
        <v>4</v>
      </c>
      <c r="FZ175" s="41">
        <v>1</v>
      </c>
      <c r="GA175" s="41">
        <v>60</v>
      </c>
      <c r="GB175" s="41">
        <v>3</v>
      </c>
      <c r="GC175" s="41">
        <v>3</v>
      </c>
      <c r="GH175" s="41">
        <v>1</v>
      </c>
      <c r="GI175" s="41">
        <v>3</v>
      </c>
      <c r="GJ175" s="41">
        <v>1</v>
      </c>
      <c r="GK175" s="41">
        <v>30000</v>
      </c>
      <c r="GL175" s="41">
        <v>2</v>
      </c>
      <c r="GM175" s="41">
        <v>2</v>
      </c>
      <c r="GN175" s="41">
        <v>2</v>
      </c>
      <c r="GO175" s="41">
        <v>1</v>
      </c>
      <c r="GR175" s="41">
        <v>1</v>
      </c>
      <c r="GV175" s="41">
        <v>1</v>
      </c>
      <c r="GW175" s="41">
        <v>1</v>
      </c>
      <c r="GX175" s="41">
        <v>1</v>
      </c>
      <c r="HA175" s="41">
        <v>1</v>
      </c>
      <c r="HB175" s="41">
        <v>1</v>
      </c>
      <c r="HH175" s="41">
        <v>1</v>
      </c>
      <c r="HI175" s="41">
        <v>1</v>
      </c>
      <c r="HS175" s="60" t="s">
        <v>897</v>
      </c>
      <c r="HT175" s="41">
        <v>2</v>
      </c>
      <c r="HU175" s="41">
        <v>2</v>
      </c>
      <c r="HV175" s="41" t="s">
        <v>502</v>
      </c>
      <c r="HW175" s="41">
        <v>1</v>
      </c>
      <c r="HX175" s="41">
        <v>1</v>
      </c>
      <c r="HZ175" s="41">
        <v>3</v>
      </c>
      <c r="IA175" s="41">
        <v>2</v>
      </c>
      <c r="IB175" s="45"/>
      <c r="IC175" s="41">
        <v>2</v>
      </c>
      <c r="ID175" s="45"/>
      <c r="IE175" s="41">
        <v>1</v>
      </c>
      <c r="IF175" s="41">
        <v>3</v>
      </c>
      <c r="IG175" s="45"/>
      <c r="IH175" s="41">
        <v>2</v>
      </c>
    </row>
    <row r="176" spans="1:242" s="41" customFormat="1" ht="43.2">
      <c r="A176" s="54">
        <v>170</v>
      </c>
      <c r="B176" s="38" t="s">
        <v>759</v>
      </c>
      <c r="C176" s="39" t="s">
        <v>898</v>
      </c>
      <c r="D176" s="41" t="s">
        <v>467</v>
      </c>
      <c r="E176" s="38" t="s">
        <v>899</v>
      </c>
      <c r="F176" s="38" t="s">
        <v>900</v>
      </c>
      <c r="G176" s="40"/>
      <c r="H176" s="40" t="s">
        <v>915</v>
      </c>
      <c r="I176" s="40" t="s">
        <v>916</v>
      </c>
      <c r="J176" s="41" t="s">
        <v>917</v>
      </c>
      <c r="K176" s="42">
        <v>37</v>
      </c>
      <c r="L176" s="41">
        <v>1</v>
      </c>
      <c r="M176" s="41">
        <v>3</v>
      </c>
      <c r="N176" s="41">
        <v>5</v>
      </c>
      <c r="O176" s="41">
        <v>1</v>
      </c>
      <c r="P176" s="41">
        <v>6</v>
      </c>
      <c r="Q176" s="41">
        <v>2</v>
      </c>
      <c r="R176" s="43">
        <v>4</v>
      </c>
      <c r="S176" s="41">
        <v>1</v>
      </c>
      <c r="U176" s="41">
        <v>2</v>
      </c>
      <c r="W176" s="41">
        <v>1</v>
      </c>
      <c r="X176" s="41">
        <v>1</v>
      </c>
      <c r="Y176" s="41">
        <v>1</v>
      </c>
      <c r="Z176" s="41">
        <v>1</v>
      </c>
      <c r="AA176" s="41">
        <v>1</v>
      </c>
      <c r="AB176" s="41">
        <v>1</v>
      </c>
      <c r="AC176" s="41">
        <v>1</v>
      </c>
      <c r="AD176" s="41">
        <v>1</v>
      </c>
      <c r="AE176" s="41">
        <v>1</v>
      </c>
      <c r="AF176" s="41">
        <v>1</v>
      </c>
      <c r="AG176" s="41">
        <v>2</v>
      </c>
      <c r="AI176" s="41">
        <v>1</v>
      </c>
      <c r="AJ176" s="41">
        <v>2</v>
      </c>
      <c r="AK176" s="41">
        <v>1</v>
      </c>
      <c r="AL176" s="41">
        <v>2</v>
      </c>
      <c r="AN176" s="41">
        <v>1</v>
      </c>
      <c r="AO176" s="41">
        <v>1</v>
      </c>
      <c r="AP176" s="41">
        <v>3</v>
      </c>
      <c r="AQ176" s="41">
        <v>1</v>
      </c>
      <c r="AR176" s="41">
        <v>1</v>
      </c>
      <c r="AS176" s="41">
        <f t="shared" si="58"/>
        <v>7.33</v>
      </c>
      <c r="AU176" s="41">
        <v>1</v>
      </c>
      <c r="AV176" s="41">
        <v>0.5</v>
      </c>
      <c r="AW176" s="41">
        <v>0.5</v>
      </c>
      <c r="AX176" s="41">
        <v>0.4</v>
      </c>
      <c r="AY176" s="41">
        <v>0.5</v>
      </c>
      <c r="AZ176" s="41">
        <v>1.4</v>
      </c>
      <c r="BC176" s="41">
        <v>0.03</v>
      </c>
      <c r="BD176" s="41">
        <v>1</v>
      </c>
      <c r="BG176" s="41">
        <v>1</v>
      </c>
      <c r="BH176" s="41">
        <v>1</v>
      </c>
      <c r="BI176" s="44"/>
      <c r="BJ176" s="44">
        <f t="shared" si="54"/>
        <v>7.33</v>
      </c>
      <c r="BK176" s="58">
        <f t="shared" si="56"/>
        <v>8</v>
      </c>
      <c r="BL176" s="38"/>
      <c r="BM176" s="38">
        <v>8</v>
      </c>
      <c r="BN176" s="38"/>
      <c r="BO176" s="38"/>
      <c r="BP176" s="38"/>
      <c r="BQ176" s="38"/>
      <c r="BR176" s="38"/>
      <c r="BS176" s="38"/>
      <c r="BT176" s="58">
        <f t="shared" si="59"/>
        <v>8</v>
      </c>
      <c r="BU176" s="41">
        <v>2</v>
      </c>
      <c r="BV176" s="41">
        <v>2</v>
      </c>
      <c r="BW176" s="41">
        <v>1</v>
      </c>
      <c r="BY176" s="38"/>
      <c r="BZ176" s="38"/>
      <c r="CA176" s="38"/>
      <c r="CB176" s="38"/>
      <c r="CC176" s="38"/>
      <c r="CD176" s="38"/>
      <c r="CE176" s="38">
        <v>1</v>
      </c>
      <c r="CF176" s="38">
        <v>1</v>
      </c>
      <c r="CG176" s="38"/>
      <c r="CH176" s="38"/>
      <c r="CI176" s="38"/>
      <c r="CJ176" s="38"/>
      <c r="CK176" s="38"/>
      <c r="CL176" s="38"/>
      <c r="CM176" s="38"/>
      <c r="CN176" s="38"/>
      <c r="CU176" s="41" t="s">
        <v>465</v>
      </c>
      <c r="CV176" s="60"/>
      <c r="DE176" s="38">
        <v>16</v>
      </c>
      <c r="DF176" s="38">
        <v>1</v>
      </c>
      <c r="DG176" s="38"/>
      <c r="DH176" s="38">
        <v>1</v>
      </c>
      <c r="DI176" s="38">
        <v>1</v>
      </c>
      <c r="DP176" s="41">
        <v>1</v>
      </c>
      <c r="DZ176" s="38">
        <v>1</v>
      </c>
      <c r="EA176" s="38"/>
      <c r="EB176" s="38">
        <v>4</v>
      </c>
      <c r="EI176" s="41">
        <v>1</v>
      </c>
      <c r="ES176" s="38"/>
      <c r="ET176" s="38"/>
      <c r="EU176" s="38"/>
      <c r="EY176" s="38"/>
      <c r="EZ176" s="38"/>
      <c r="FA176" s="38"/>
      <c r="FB176" s="38"/>
      <c r="FC176" s="38"/>
      <c r="FD176" s="38"/>
      <c r="FE176" s="38">
        <v>1</v>
      </c>
      <c r="FF176" s="38"/>
      <c r="FG176" s="38"/>
      <c r="FH176" s="38"/>
      <c r="FI176" s="38"/>
      <c r="FJ176" s="38"/>
      <c r="FK176" s="38"/>
      <c r="FL176" s="38"/>
      <c r="FM176" s="38"/>
      <c r="FN176" s="38"/>
      <c r="FO176" s="41">
        <v>1</v>
      </c>
      <c r="FP176" s="41">
        <v>1</v>
      </c>
      <c r="FQ176" s="41">
        <v>1</v>
      </c>
      <c r="FR176" s="41">
        <v>1</v>
      </c>
      <c r="FS176" s="41">
        <v>1</v>
      </c>
      <c r="FT176" s="41">
        <v>1</v>
      </c>
      <c r="FU176" s="41">
        <v>1</v>
      </c>
      <c r="FV176" s="41">
        <v>1</v>
      </c>
      <c r="FX176" s="41">
        <v>3</v>
      </c>
      <c r="FY176" s="41">
        <v>4</v>
      </c>
      <c r="FZ176" s="41">
        <v>1</v>
      </c>
      <c r="GA176" s="41">
        <v>60</v>
      </c>
      <c r="GB176" s="41">
        <v>3</v>
      </c>
      <c r="GC176" s="41">
        <v>3</v>
      </c>
      <c r="GH176" s="41">
        <v>1</v>
      </c>
      <c r="GI176" s="41">
        <v>3</v>
      </c>
      <c r="GJ176" s="41">
        <v>1</v>
      </c>
      <c r="GK176" s="41">
        <v>30000</v>
      </c>
      <c r="GL176" s="41">
        <v>2</v>
      </c>
      <c r="GM176" s="41">
        <v>2</v>
      </c>
      <c r="GN176" s="41">
        <v>2</v>
      </c>
      <c r="GO176" s="41">
        <v>1</v>
      </c>
      <c r="GR176" s="41">
        <v>1</v>
      </c>
      <c r="GU176" s="41">
        <v>1</v>
      </c>
      <c r="GV176" s="41">
        <v>1</v>
      </c>
      <c r="GW176" s="41">
        <v>1</v>
      </c>
      <c r="HA176" s="41">
        <v>1</v>
      </c>
      <c r="HB176" s="41">
        <v>1</v>
      </c>
      <c r="HI176" s="41">
        <v>1</v>
      </c>
      <c r="HS176" s="60" t="s">
        <v>897</v>
      </c>
      <c r="HT176" s="41">
        <v>2</v>
      </c>
      <c r="HU176" s="41">
        <v>2</v>
      </c>
      <c r="HV176" s="41" t="s">
        <v>918</v>
      </c>
      <c r="HW176" s="41">
        <v>1</v>
      </c>
      <c r="HX176" s="41">
        <v>1</v>
      </c>
      <c r="HZ176" s="41">
        <v>3</v>
      </c>
      <c r="IA176" s="41">
        <v>1</v>
      </c>
      <c r="IB176" s="45"/>
      <c r="IC176" s="41">
        <v>3</v>
      </c>
      <c r="ID176" s="45"/>
      <c r="IE176" s="41">
        <v>1</v>
      </c>
      <c r="IF176" s="41">
        <v>7</v>
      </c>
      <c r="IG176" s="45"/>
      <c r="IH176" s="41">
        <v>2</v>
      </c>
    </row>
    <row r="177" spans="1:242" s="41" customFormat="1" ht="43.2">
      <c r="A177" s="54">
        <v>171</v>
      </c>
      <c r="B177" s="38" t="s">
        <v>654</v>
      </c>
      <c r="C177" s="39" t="s">
        <v>919</v>
      </c>
      <c r="D177" s="41" t="s">
        <v>467</v>
      </c>
      <c r="E177" s="38" t="s">
        <v>899</v>
      </c>
      <c r="F177" s="38" t="s">
        <v>900</v>
      </c>
      <c r="G177" s="40"/>
      <c r="H177" s="40" t="s">
        <v>920</v>
      </c>
      <c r="I177" s="40" t="s">
        <v>921</v>
      </c>
      <c r="J177" s="41" t="s">
        <v>922</v>
      </c>
      <c r="K177" s="42">
        <v>35</v>
      </c>
      <c r="L177" s="41">
        <v>1</v>
      </c>
      <c r="M177" s="41">
        <v>4</v>
      </c>
      <c r="N177" s="41">
        <v>3</v>
      </c>
      <c r="O177" s="41">
        <v>1</v>
      </c>
      <c r="P177" s="41">
        <v>4</v>
      </c>
      <c r="Q177" s="41">
        <v>2</v>
      </c>
      <c r="R177" s="43">
        <v>2</v>
      </c>
      <c r="S177" s="41">
        <v>1</v>
      </c>
      <c r="U177" s="41">
        <v>1</v>
      </c>
      <c r="V177" s="41">
        <v>1</v>
      </c>
      <c r="W177" s="41">
        <v>1</v>
      </c>
      <c r="X177" s="41">
        <v>1</v>
      </c>
      <c r="Y177" s="41">
        <v>1</v>
      </c>
      <c r="Z177" s="41">
        <v>1</v>
      </c>
      <c r="AA177" s="41">
        <v>1</v>
      </c>
      <c r="AB177" s="41">
        <v>1</v>
      </c>
      <c r="AC177" s="41">
        <v>1</v>
      </c>
      <c r="AD177" s="41">
        <v>1</v>
      </c>
      <c r="AE177" s="41">
        <v>1</v>
      </c>
      <c r="AF177" s="41">
        <v>1</v>
      </c>
      <c r="AG177" s="41">
        <v>1</v>
      </c>
      <c r="AH177" s="41">
        <v>1</v>
      </c>
      <c r="AI177" s="41">
        <v>1</v>
      </c>
      <c r="AJ177" s="41">
        <v>2</v>
      </c>
      <c r="AK177" s="41">
        <v>1</v>
      </c>
      <c r="AL177" s="41">
        <v>2</v>
      </c>
      <c r="AN177" s="41">
        <v>1</v>
      </c>
      <c r="AO177" s="41">
        <v>1</v>
      </c>
      <c r="AP177" s="41">
        <v>4</v>
      </c>
      <c r="AQ177" s="41">
        <v>2</v>
      </c>
      <c r="AR177" s="41">
        <v>1</v>
      </c>
      <c r="AS177" s="41">
        <f t="shared" si="58"/>
        <v>12.42</v>
      </c>
      <c r="AU177" s="41">
        <v>2</v>
      </c>
      <c r="AV177" s="41">
        <v>0.5</v>
      </c>
      <c r="AW177" s="41">
        <v>0.5</v>
      </c>
      <c r="AX177" s="41">
        <v>0.4</v>
      </c>
      <c r="AY177" s="41">
        <v>1</v>
      </c>
      <c r="AZ177" s="41">
        <v>1</v>
      </c>
      <c r="BC177" s="41">
        <v>0.02</v>
      </c>
      <c r="BD177" s="41">
        <v>1</v>
      </c>
      <c r="BF177" s="41">
        <v>4</v>
      </c>
      <c r="BG177" s="41">
        <v>1</v>
      </c>
      <c r="BH177" s="41">
        <v>1</v>
      </c>
      <c r="BI177" s="44"/>
      <c r="BJ177" s="44">
        <f t="shared" si="54"/>
        <v>12.42</v>
      </c>
      <c r="BK177" s="58">
        <f t="shared" si="56"/>
        <v>12</v>
      </c>
      <c r="BL177" s="38"/>
      <c r="BM177" s="38"/>
      <c r="BN177" s="38"/>
      <c r="BO177" s="38">
        <v>12</v>
      </c>
      <c r="BP177" s="38"/>
      <c r="BQ177" s="38"/>
      <c r="BR177" s="38"/>
      <c r="BS177" s="38"/>
      <c r="BT177" s="58">
        <f t="shared" si="59"/>
        <v>12</v>
      </c>
      <c r="BU177" s="41">
        <v>3</v>
      </c>
      <c r="BV177" s="41">
        <v>3</v>
      </c>
      <c r="BW177" s="41">
        <v>1</v>
      </c>
      <c r="BY177" s="38"/>
      <c r="BZ177" s="38"/>
      <c r="CA177" s="38"/>
      <c r="CB177" s="38"/>
      <c r="CC177" s="38"/>
      <c r="CD177" s="38"/>
      <c r="CE177" s="38">
        <v>1</v>
      </c>
      <c r="CF177" s="38">
        <v>1</v>
      </c>
      <c r="CG177" s="38"/>
      <c r="CH177" s="38"/>
      <c r="CI177" s="38"/>
      <c r="CJ177" s="38"/>
      <c r="CK177" s="38"/>
      <c r="CL177" s="38"/>
      <c r="CM177" s="38"/>
      <c r="CN177" s="38"/>
      <c r="CU177" s="41" t="s">
        <v>465</v>
      </c>
      <c r="CV177" s="60"/>
      <c r="DE177" s="38">
        <v>10</v>
      </c>
      <c r="DF177" s="38">
        <v>1</v>
      </c>
      <c r="DG177" s="38"/>
      <c r="DH177" s="38">
        <v>1</v>
      </c>
      <c r="DI177" s="38">
        <v>1</v>
      </c>
      <c r="DP177" s="41">
        <v>1</v>
      </c>
      <c r="DZ177" s="38">
        <v>1</v>
      </c>
      <c r="EA177" s="38"/>
      <c r="EB177" s="38">
        <v>7</v>
      </c>
      <c r="EI177" s="41">
        <v>1</v>
      </c>
      <c r="ES177" s="38"/>
      <c r="ET177" s="38"/>
      <c r="EU177" s="38"/>
      <c r="EY177" s="38"/>
      <c r="EZ177" s="38"/>
      <c r="FA177" s="38"/>
      <c r="FB177" s="38"/>
      <c r="FC177" s="38"/>
      <c r="FD177" s="38"/>
      <c r="FE177" s="38">
        <v>1</v>
      </c>
      <c r="FF177" s="38"/>
      <c r="FG177" s="38"/>
      <c r="FH177" s="38"/>
      <c r="FI177" s="38"/>
      <c r="FJ177" s="38"/>
      <c r="FK177" s="38"/>
      <c r="FL177" s="38"/>
      <c r="FM177" s="38"/>
      <c r="FN177" s="38"/>
      <c r="FO177" s="41">
        <v>1</v>
      </c>
      <c r="FP177" s="41">
        <v>1</v>
      </c>
      <c r="FQ177" s="41">
        <v>1</v>
      </c>
      <c r="FR177" s="41">
        <v>1</v>
      </c>
      <c r="FS177" s="41">
        <v>1</v>
      </c>
      <c r="FT177" s="41">
        <v>1</v>
      </c>
      <c r="FU177" s="41">
        <v>1</v>
      </c>
      <c r="FV177" s="41">
        <v>1</v>
      </c>
      <c r="FX177" s="41">
        <v>3</v>
      </c>
      <c r="FY177" s="41">
        <v>4</v>
      </c>
      <c r="FZ177" s="41">
        <v>1</v>
      </c>
      <c r="GA177" s="41">
        <v>60</v>
      </c>
      <c r="GB177" s="41">
        <v>3</v>
      </c>
      <c r="GC177" s="41">
        <v>2</v>
      </c>
      <c r="GH177" s="41">
        <v>1</v>
      </c>
      <c r="GI177" s="41">
        <v>3</v>
      </c>
      <c r="GJ177" s="41">
        <v>1</v>
      </c>
      <c r="GK177" s="41">
        <v>20000</v>
      </c>
      <c r="GL177" s="41">
        <v>2</v>
      </c>
      <c r="GM177" s="41">
        <v>2</v>
      </c>
      <c r="GN177" s="41">
        <v>2</v>
      </c>
      <c r="GO177" s="41">
        <v>1</v>
      </c>
      <c r="GR177" s="41">
        <v>1</v>
      </c>
      <c r="GU177" s="41">
        <v>1</v>
      </c>
      <c r="GV177" s="41">
        <v>1</v>
      </c>
      <c r="GW177" s="41">
        <v>1</v>
      </c>
      <c r="HB177" s="41">
        <v>1</v>
      </c>
      <c r="HH177" s="41">
        <v>1</v>
      </c>
      <c r="HI177" s="41">
        <v>1</v>
      </c>
      <c r="HM177" s="41">
        <v>1</v>
      </c>
      <c r="HS177" s="60" t="s">
        <v>897</v>
      </c>
      <c r="HT177" s="41">
        <v>2</v>
      </c>
      <c r="HU177" s="41">
        <v>4</v>
      </c>
      <c r="HV177" s="41" t="s">
        <v>502</v>
      </c>
      <c r="HW177" s="41">
        <v>1</v>
      </c>
      <c r="HX177" s="41">
        <v>1</v>
      </c>
      <c r="HZ177" s="41">
        <v>3</v>
      </c>
      <c r="IA177" s="41">
        <v>1</v>
      </c>
      <c r="IB177" s="45"/>
      <c r="IC177" s="41">
        <v>3</v>
      </c>
      <c r="ID177" s="45"/>
      <c r="IE177" s="41">
        <v>1</v>
      </c>
      <c r="IF177" s="41">
        <v>2</v>
      </c>
      <c r="IG177" s="45"/>
      <c r="IH177" s="41">
        <v>2</v>
      </c>
    </row>
    <row r="178" spans="1:242" s="41" customFormat="1" ht="43.2">
      <c r="A178" s="54">
        <v>172</v>
      </c>
      <c r="B178" s="38" t="s">
        <v>654</v>
      </c>
      <c r="C178" s="39" t="s">
        <v>898</v>
      </c>
      <c r="D178" s="41" t="s">
        <v>467</v>
      </c>
      <c r="E178" s="38" t="s">
        <v>899</v>
      </c>
      <c r="F178" s="38" t="s">
        <v>900</v>
      </c>
      <c r="G178" s="40"/>
      <c r="H178" s="40" t="s">
        <v>923</v>
      </c>
      <c r="I178" s="40" t="s">
        <v>924</v>
      </c>
      <c r="J178" s="41" t="s">
        <v>925</v>
      </c>
      <c r="K178" s="42">
        <v>45</v>
      </c>
      <c r="L178" s="41">
        <v>2</v>
      </c>
      <c r="M178" s="41">
        <v>6</v>
      </c>
      <c r="N178" s="41">
        <v>1</v>
      </c>
      <c r="O178" s="41">
        <v>2</v>
      </c>
      <c r="P178" s="41">
        <v>4</v>
      </c>
      <c r="Q178" s="41">
        <v>2</v>
      </c>
      <c r="R178" s="43">
        <v>2</v>
      </c>
      <c r="S178" s="41">
        <v>1</v>
      </c>
      <c r="T178" s="41">
        <v>2</v>
      </c>
      <c r="U178" s="41">
        <v>2</v>
      </c>
      <c r="W178" s="41">
        <v>1</v>
      </c>
      <c r="X178" s="41">
        <v>1</v>
      </c>
      <c r="Y178" s="41">
        <v>1</v>
      </c>
      <c r="Z178" s="41">
        <v>1</v>
      </c>
      <c r="AA178" s="41">
        <v>1</v>
      </c>
      <c r="AB178" s="41">
        <v>1</v>
      </c>
      <c r="AC178" s="41">
        <v>1</v>
      </c>
      <c r="AD178" s="41">
        <v>1</v>
      </c>
      <c r="AE178" s="41">
        <v>1</v>
      </c>
      <c r="AF178" s="41">
        <v>1</v>
      </c>
      <c r="AG178" s="41">
        <v>1</v>
      </c>
      <c r="AH178" s="41">
        <v>1</v>
      </c>
      <c r="AI178" s="41">
        <v>1</v>
      </c>
      <c r="AJ178" s="41">
        <v>2</v>
      </c>
      <c r="AK178" s="41">
        <v>1</v>
      </c>
      <c r="AL178" s="41">
        <v>2</v>
      </c>
      <c r="AN178" s="41">
        <v>1</v>
      </c>
      <c r="AO178" s="41">
        <v>1</v>
      </c>
      <c r="AP178" s="41">
        <v>5</v>
      </c>
      <c r="AQ178" s="41">
        <v>2</v>
      </c>
      <c r="AR178" s="41">
        <v>1</v>
      </c>
      <c r="AS178" s="41">
        <f t="shared" si="58"/>
        <v>6.82</v>
      </c>
      <c r="AU178" s="41">
        <v>1</v>
      </c>
      <c r="AV178" s="41">
        <v>0.5</v>
      </c>
      <c r="AW178" s="41">
        <v>0.5</v>
      </c>
      <c r="AX178" s="41">
        <v>0.4</v>
      </c>
      <c r="AY178" s="41">
        <v>0.7</v>
      </c>
      <c r="AZ178" s="41">
        <v>0.7</v>
      </c>
      <c r="BC178" s="41">
        <v>0.02</v>
      </c>
      <c r="BD178" s="41">
        <v>1</v>
      </c>
      <c r="BG178" s="41">
        <v>1</v>
      </c>
      <c r="BH178" s="41">
        <v>1</v>
      </c>
      <c r="BI178" s="44"/>
      <c r="BJ178" s="44">
        <f t="shared" ref="BJ178:BJ201" si="60">SUM(AT178:BI178)</f>
        <v>6.82</v>
      </c>
      <c r="BK178" s="58">
        <f t="shared" ref="BK178:BK201" si="61">SUM(BL178:BS178)</f>
        <v>10</v>
      </c>
      <c r="BL178" s="38"/>
      <c r="BM178" s="38">
        <v>10</v>
      </c>
      <c r="BN178" s="38"/>
      <c r="BO178" s="38"/>
      <c r="BP178" s="38"/>
      <c r="BQ178" s="38"/>
      <c r="BR178" s="38"/>
      <c r="BS178" s="38"/>
      <c r="BT178" s="58">
        <f t="shared" si="59"/>
        <v>10</v>
      </c>
      <c r="BU178" s="41">
        <v>2</v>
      </c>
      <c r="BV178" s="41">
        <v>2</v>
      </c>
      <c r="BW178" s="41">
        <v>1</v>
      </c>
      <c r="BY178" s="38"/>
      <c r="BZ178" s="38"/>
      <c r="CA178" s="38"/>
      <c r="CB178" s="38"/>
      <c r="CC178" s="38"/>
      <c r="CD178" s="38"/>
      <c r="CE178" s="38">
        <v>1</v>
      </c>
      <c r="CF178" s="38">
        <v>1</v>
      </c>
      <c r="CG178" s="38"/>
      <c r="CH178" s="38"/>
      <c r="CI178" s="38"/>
      <c r="CJ178" s="38"/>
      <c r="CK178" s="38"/>
      <c r="CL178" s="38"/>
      <c r="CM178" s="38"/>
      <c r="CN178" s="38"/>
      <c r="CU178" s="41" t="s">
        <v>465</v>
      </c>
      <c r="CV178" s="60"/>
      <c r="DE178" s="38">
        <v>10</v>
      </c>
      <c r="DF178" s="38">
        <v>1</v>
      </c>
      <c r="DG178" s="38"/>
      <c r="DH178" s="38">
        <v>1</v>
      </c>
      <c r="DI178" s="38">
        <v>1</v>
      </c>
      <c r="DP178" s="41">
        <v>1</v>
      </c>
      <c r="DZ178" s="38">
        <v>1</v>
      </c>
      <c r="EA178" s="38"/>
      <c r="EB178" s="38">
        <v>5</v>
      </c>
      <c r="EI178" s="41">
        <v>1</v>
      </c>
      <c r="ES178" s="38"/>
      <c r="ET178" s="38"/>
      <c r="EU178" s="38"/>
      <c r="EY178" s="38"/>
      <c r="EZ178" s="38"/>
      <c r="FA178" s="38"/>
      <c r="FB178" s="38"/>
      <c r="FC178" s="38"/>
      <c r="FD178" s="38"/>
      <c r="FE178" s="38">
        <v>1</v>
      </c>
      <c r="FF178" s="38"/>
      <c r="FG178" s="38"/>
      <c r="FH178" s="38"/>
      <c r="FI178" s="38"/>
      <c r="FJ178" s="38"/>
      <c r="FK178" s="38"/>
      <c r="FL178" s="38"/>
      <c r="FM178" s="38"/>
      <c r="FN178" s="38"/>
      <c r="FO178" s="41">
        <v>1</v>
      </c>
      <c r="FP178" s="41">
        <v>1</v>
      </c>
      <c r="FQ178" s="41">
        <v>1</v>
      </c>
      <c r="FR178" s="41">
        <v>1</v>
      </c>
      <c r="FS178" s="41">
        <v>1</v>
      </c>
      <c r="FT178" s="41">
        <v>1</v>
      </c>
      <c r="FU178" s="41">
        <v>1</v>
      </c>
      <c r="FV178" s="41">
        <v>1</v>
      </c>
      <c r="FX178" s="41">
        <v>3</v>
      </c>
      <c r="FY178" s="41">
        <v>4</v>
      </c>
      <c r="FZ178" s="41">
        <v>1</v>
      </c>
      <c r="GA178" s="41">
        <v>60</v>
      </c>
      <c r="GB178" s="41">
        <v>3</v>
      </c>
      <c r="GC178" s="41">
        <v>2</v>
      </c>
      <c r="GH178" s="41">
        <v>1</v>
      </c>
      <c r="GI178" s="41">
        <v>3</v>
      </c>
      <c r="GJ178" s="41">
        <v>1</v>
      </c>
      <c r="GK178" s="41">
        <v>20000</v>
      </c>
      <c r="GL178" s="41">
        <v>2</v>
      </c>
      <c r="GM178" s="41">
        <v>2</v>
      </c>
      <c r="GN178" s="41">
        <v>2</v>
      </c>
      <c r="GO178" s="41">
        <v>1</v>
      </c>
      <c r="GR178" s="41">
        <v>1</v>
      </c>
      <c r="GU178" s="41">
        <v>1</v>
      </c>
      <c r="GV178" s="41">
        <v>1</v>
      </c>
      <c r="GW178" s="41">
        <v>1</v>
      </c>
      <c r="HA178" s="41">
        <v>1</v>
      </c>
      <c r="HD178" s="41">
        <v>1</v>
      </c>
      <c r="HF178" s="41">
        <v>1</v>
      </c>
      <c r="HI178" s="41">
        <v>1</v>
      </c>
      <c r="HS178" s="60" t="s">
        <v>897</v>
      </c>
      <c r="HT178" s="41">
        <v>2</v>
      </c>
      <c r="HU178" s="41">
        <v>4</v>
      </c>
      <c r="HV178" s="41" t="s">
        <v>926</v>
      </c>
      <c r="HW178" s="41">
        <v>1</v>
      </c>
      <c r="HX178" s="41">
        <v>1</v>
      </c>
      <c r="HZ178" s="41">
        <v>3</v>
      </c>
      <c r="IA178" s="41">
        <v>1</v>
      </c>
      <c r="IB178" s="45"/>
      <c r="IC178" s="41">
        <v>3</v>
      </c>
      <c r="ID178" s="45"/>
      <c r="IE178" s="41">
        <v>1</v>
      </c>
      <c r="IF178" s="41">
        <v>4</v>
      </c>
      <c r="IG178" s="45"/>
      <c r="IH178" s="41">
        <v>2</v>
      </c>
    </row>
    <row r="179" spans="1:242" s="41" customFormat="1" ht="43.2">
      <c r="A179" s="54">
        <v>173</v>
      </c>
      <c r="B179" s="38" t="s">
        <v>654</v>
      </c>
      <c r="C179" s="39" t="s">
        <v>898</v>
      </c>
      <c r="D179" s="41" t="s">
        <v>467</v>
      </c>
      <c r="E179" s="38" t="s">
        <v>899</v>
      </c>
      <c r="F179" s="38" t="s">
        <v>900</v>
      </c>
      <c r="G179" s="40"/>
      <c r="H179" s="40" t="s">
        <v>927</v>
      </c>
      <c r="I179" s="40" t="s">
        <v>928</v>
      </c>
      <c r="J179" s="41" t="s">
        <v>929</v>
      </c>
      <c r="K179" s="42">
        <v>59</v>
      </c>
      <c r="L179" s="41">
        <v>2</v>
      </c>
      <c r="M179" s="41">
        <v>3</v>
      </c>
      <c r="N179" s="41">
        <v>2</v>
      </c>
      <c r="O179" s="41">
        <v>2</v>
      </c>
      <c r="P179" s="41">
        <v>6</v>
      </c>
      <c r="Q179" s="41">
        <v>2</v>
      </c>
      <c r="R179" s="43">
        <v>4</v>
      </c>
      <c r="S179" s="41">
        <v>1</v>
      </c>
      <c r="U179" s="41">
        <v>2</v>
      </c>
      <c r="W179" s="41">
        <v>1</v>
      </c>
      <c r="X179" s="41">
        <v>1</v>
      </c>
      <c r="Y179" s="41">
        <v>1</v>
      </c>
      <c r="Z179" s="41">
        <v>1</v>
      </c>
      <c r="AA179" s="41">
        <v>1</v>
      </c>
      <c r="AB179" s="41">
        <v>1</v>
      </c>
      <c r="AC179" s="41">
        <v>1</v>
      </c>
      <c r="AD179" s="41">
        <v>1</v>
      </c>
      <c r="AE179" s="41">
        <v>1</v>
      </c>
      <c r="AF179" s="41">
        <v>1</v>
      </c>
      <c r="AG179" s="41">
        <v>1</v>
      </c>
      <c r="AH179" s="41">
        <v>1</v>
      </c>
      <c r="AI179" s="41">
        <v>1</v>
      </c>
      <c r="AJ179" s="41">
        <v>2</v>
      </c>
      <c r="AK179" s="41">
        <v>1</v>
      </c>
      <c r="AL179" s="41">
        <v>2</v>
      </c>
      <c r="AN179" s="41">
        <v>1</v>
      </c>
      <c r="AO179" s="41">
        <v>1</v>
      </c>
      <c r="AP179" s="41">
        <v>4</v>
      </c>
      <c r="AQ179" s="41">
        <v>2</v>
      </c>
      <c r="AR179" s="41">
        <v>1</v>
      </c>
      <c r="AS179" s="41">
        <f t="shared" si="58"/>
        <v>5.83</v>
      </c>
      <c r="AU179" s="41">
        <v>1</v>
      </c>
      <c r="AV179" s="41">
        <v>0.5</v>
      </c>
      <c r="AW179" s="41">
        <v>0.5</v>
      </c>
      <c r="AX179" s="41">
        <v>0.4</v>
      </c>
      <c r="AY179" s="41">
        <v>0.5</v>
      </c>
      <c r="AZ179" s="41">
        <v>0.4</v>
      </c>
      <c r="BC179" s="41">
        <v>0.03</v>
      </c>
      <c r="BD179" s="41">
        <v>0.5</v>
      </c>
      <c r="BE179" s="41">
        <v>0.5</v>
      </c>
      <c r="BG179" s="41">
        <v>0.5</v>
      </c>
      <c r="BH179" s="41">
        <v>1</v>
      </c>
      <c r="BI179" s="44"/>
      <c r="BJ179" s="44">
        <f t="shared" si="60"/>
        <v>5.83</v>
      </c>
      <c r="BK179" s="58">
        <f t="shared" si="61"/>
        <v>6</v>
      </c>
      <c r="BL179" s="38">
        <v>4</v>
      </c>
      <c r="BM179" s="38"/>
      <c r="BN179" s="38"/>
      <c r="BO179" s="38"/>
      <c r="BP179" s="38"/>
      <c r="BQ179" s="38"/>
      <c r="BR179" s="38">
        <v>2</v>
      </c>
      <c r="BS179" s="38"/>
      <c r="BT179" s="58">
        <f t="shared" si="59"/>
        <v>6</v>
      </c>
      <c r="BU179" s="41">
        <v>2</v>
      </c>
      <c r="BV179" s="41">
        <v>2</v>
      </c>
      <c r="BW179" s="41">
        <v>1</v>
      </c>
      <c r="BY179" s="38"/>
      <c r="BZ179" s="38"/>
      <c r="CA179" s="38"/>
      <c r="CB179" s="38"/>
      <c r="CC179" s="38"/>
      <c r="CD179" s="38"/>
      <c r="CE179" s="38">
        <v>1</v>
      </c>
      <c r="CF179" s="38">
        <v>1</v>
      </c>
      <c r="CG179" s="38"/>
      <c r="CH179" s="38"/>
      <c r="CI179" s="38"/>
      <c r="CJ179" s="38"/>
      <c r="CK179" s="38"/>
      <c r="CL179" s="38"/>
      <c r="CM179" s="38"/>
      <c r="CN179" s="38"/>
      <c r="CU179" s="41" t="s">
        <v>465</v>
      </c>
      <c r="CV179" s="60"/>
      <c r="DE179" s="38">
        <v>10</v>
      </c>
      <c r="DF179" s="38">
        <v>1</v>
      </c>
      <c r="DG179" s="38"/>
      <c r="DH179" s="38">
        <v>1</v>
      </c>
      <c r="DI179" s="38">
        <v>1</v>
      </c>
      <c r="DP179" s="41">
        <v>1</v>
      </c>
      <c r="DZ179" s="38">
        <v>1</v>
      </c>
      <c r="EA179" s="38"/>
      <c r="EB179" s="38">
        <v>4</v>
      </c>
      <c r="EI179" s="41">
        <v>1</v>
      </c>
      <c r="ES179" s="38"/>
      <c r="ET179" s="38"/>
      <c r="EU179" s="38"/>
      <c r="EY179" s="38"/>
      <c r="EZ179" s="38"/>
      <c r="FA179" s="38"/>
      <c r="FB179" s="38"/>
      <c r="FC179" s="38"/>
      <c r="FD179" s="38"/>
      <c r="FE179" s="38">
        <v>1</v>
      </c>
      <c r="FF179" s="38"/>
      <c r="FG179" s="38"/>
      <c r="FH179" s="38"/>
      <c r="FI179" s="38"/>
      <c r="FJ179" s="38"/>
      <c r="FK179" s="38"/>
      <c r="FL179" s="38"/>
      <c r="FM179" s="38"/>
      <c r="FN179" s="38"/>
      <c r="FO179" s="41">
        <v>1</v>
      </c>
      <c r="FP179" s="41">
        <v>1</v>
      </c>
      <c r="FQ179" s="41">
        <v>1</v>
      </c>
      <c r="FR179" s="41">
        <v>1</v>
      </c>
      <c r="FS179" s="41">
        <v>1</v>
      </c>
      <c r="FT179" s="41">
        <v>1</v>
      </c>
      <c r="FU179" s="41">
        <v>1</v>
      </c>
      <c r="FV179" s="41">
        <v>1</v>
      </c>
      <c r="FX179" s="41">
        <v>3</v>
      </c>
      <c r="FY179" s="41">
        <v>4</v>
      </c>
      <c r="FZ179" s="41">
        <v>1</v>
      </c>
      <c r="GA179" s="41">
        <v>60</v>
      </c>
      <c r="GB179" s="41">
        <v>3</v>
      </c>
      <c r="GC179" s="41">
        <v>2</v>
      </c>
      <c r="GH179" s="41">
        <v>1</v>
      </c>
      <c r="GI179" s="41">
        <v>3</v>
      </c>
      <c r="GJ179" s="41">
        <v>1</v>
      </c>
      <c r="GK179" s="41">
        <v>30000</v>
      </c>
      <c r="GL179" s="41">
        <v>2</v>
      </c>
      <c r="GM179" s="41">
        <v>2</v>
      </c>
      <c r="GN179" s="41">
        <v>2</v>
      </c>
      <c r="GO179" s="41">
        <v>1</v>
      </c>
      <c r="GR179" s="41">
        <v>1</v>
      </c>
      <c r="GU179" s="41">
        <v>1</v>
      </c>
      <c r="GV179" s="41">
        <v>1</v>
      </c>
      <c r="GW179" s="41">
        <v>1</v>
      </c>
      <c r="HA179" s="41">
        <v>1</v>
      </c>
      <c r="HB179" s="41">
        <v>1</v>
      </c>
      <c r="HH179" s="41">
        <v>1</v>
      </c>
      <c r="HI179" s="41">
        <v>1</v>
      </c>
      <c r="HS179" s="60" t="s">
        <v>897</v>
      </c>
      <c r="HT179" s="41">
        <v>2</v>
      </c>
      <c r="HU179" s="41">
        <v>5</v>
      </c>
      <c r="HV179" s="41" t="s">
        <v>930</v>
      </c>
      <c r="HW179" s="41">
        <v>1</v>
      </c>
      <c r="HX179" s="41">
        <v>1</v>
      </c>
      <c r="HZ179" s="41">
        <v>3</v>
      </c>
      <c r="IA179" s="41">
        <v>2</v>
      </c>
      <c r="IB179" s="45"/>
      <c r="IC179" s="41">
        <v>2</v>
      </c>
      <c r="ID179" s="45"/>
      <c r="IE179" s="41">
        <v>1</v>
      </c>
      <c r="IF179" s="41">
        <v>7</v>
      </c>
      <c r="IG179" s="45"/>
      <c r="IH179" s="41">
        <v>2</v>
      </c>
    </row>
    <row r="180" spans="1:242" s="41" customFormat="1" ht="43.2">
      <c r="A180" s="54">
        <v>174</v>
      </c>
      <c r="B180" s="38" t="s">
        <v>654</v>
      </c>
      <c r="C180" s="39" t="s">
        <v>898</v>
      </c>
      <c r="D180" s="41" t="s">
        <v>467</v>
      </c>
      <c r="E180" s="38" t="s">
        <v>899</v>
      </c>
      <c r="F180" s="38" t="s">
        <v>900</v>
      </c>
      <c r="G180" s="40"/>
      <c r="H180" s="40" t="s">
        <v>931</v>
      </c>
      <c r="I180" s="40" t="s">
        <v>932</v>
      </c>
      <c r="J180" s="41" t="s">
        <v>933</v>
      </c>
      <c r="K180" s="42">
        <v>39</v>
      </c>
      <c r="L180" s="41">
        <v>2</v>
      </c>
      <c r="M180" s="41">
        <v>4</v>
      </c>
      <c r="N180" s="41">
        <v>3</v>
      </c>
      <c r="O180" s="41">
        <v>1</v>
      </c>
      <c r="P180" s="41">
        <v>6</v>
      </c>
      <c r="Q180" s="41">
        <v>4</v>
      </c>
      <c r="R180" s="43">
        <v>2</v>
      </c>
      <c r="S180" s="41">
        <v>1</v>
      </c>
      <c r="U180" s="41">
        <v>1</v>
      </c>
      <c r="V180" s="41">
        <v>1</v>
      </c>
      <c r="W180" s="41">
        <v>1</v>
      </c>
      <c r="X180" s="41">
        <v>2</v>
      </c>
      <c r="Y180" s="41">
        <v>1</v>
      </c>
      <c r="Z180" s="41">
        <v>1</v>
      </c>
      <c r="AA180" s="41">
        <v>1</v>
      </c>
      <c r="AB180" s="41">
        <v>1</v>
      </c>
      <c r="AC180" s="41">
        <v>1</v>
      </c>
      <c r="AD180" s="41">
        <v>1</v>
      </c>
      <c r="AE180" s="41">
        <v>1</v>
      </c>
      <c r="AF180" s="41">
        <v>1</v>
      </c>
      <c r="AG180" s="41">
        <v>1</v>
      </c>
      <c r="AH180" s="41">
        <v>1</v>
      </c>
      <c r="AI180" s="41">
        <v>1</v>
      </c>
      <c r="AJ180" s="41">
        <v>4</v>
      </c>
      <c r="AK180" s="41">
        <v>1</v>
      </c>
      <c r="AL180" s="41">
        <v>1</v>
      </c>
      <c r="AM180" s="41">
        <v>1</v>
      </c>
      <c r="AN180" s="41">
        <v>1</v>
      </c>
      <c r="AO180" s="41">
        <v>1</v>
      </c>
      <c r="AP180" s="41">
        <v>5</v>
      </c>
      <c r="AQ180" s="41">
        <v>2</v>
      </c>
      <c r="AR180" s="41">
        <v>1</v>
      </c>
      <c r="AS180" s="41">
        <f t="shared" si="58"/>
        <v>10.629999999999999</v>
      </c>
      <c r="AU180" s="41">
        <v>1.5</v>
      </c>
      <c r="AV180" s="41">
        <v>0.5</v>
      </c>
      <c r="AW180" s="41">
        <v>0.7</v>
      </c>
      <c r="AX180" s="41">
        <v>0.4</v>
      </c>
      <c r="AY180" s="41">
        <v>1</v>
      </c>
      <c r="AZ180" s="41">
        <v>0.5</v>
      </c>
      <c r="BC180" s="41">
        <v>0.03</v>
      </c>
      <c r="BD180" s="41">
        <v>0.5</v>
      </c>
      <c r="BF180" s="41">
        <v>3</v>
      </c>
      <c r="BG180" s="41">
        <v>1</v>
      </c>
      <c r="BH180" s="41">
        <v>1.5</v>
      </c>
      <c r="BI180" s="44"/>
      <c r="BJ180" s="44">
        <f t="shared" si="60"/>
        <v>10.629999999999999</v>
      </c>
      <c r="BK180" s="58">
        <f t="shared" si="61"/>
        <v>15</v>
      </c>
      <c r="BL180" s="38"/>
      <c r="BM180" s="38"/>
      <c r="BN180" s="38"/>
      <c r="BO180" s="38">
        <v>15</v>
      </c>
      <c r="BP180" s="38"/>
      <c r="BQ180" s="38"/>
      <c r="BR180" s="38"/>
      <c r="BS180" s="38"/>
      <c r="BT180" s="58">
        <f t="shared" si="59"/>
        <v>15</v>
      </c>
      <c r="BU180" s="41">
        <v>3</v>
      </c>
      <c r="BV180" s="41">
        <v>3</v>
      </c>
      <c r="BW180" s="41">
        <v>1</v>
      </c>
      <c r="BY180" s="38"/>
      <c r="BZ180" s="38"/>
      <c r="CA180" s="38"/>
      <c r="CB180" s="38"/>
      <c r="CC180" s="38"/>
      <c r="CD180" s="38"/>
      <c r="CE180" s="38">
        <v>1</v>
      </c>
      <c r="CF180" s="38">
        <v>1</v>
      </c>
      <c r="CG180" s="38"/>
      <c r="CH180" s="38"/>
      <c r="CI180" s="38"/>
      <c r="CJ180" s="38"/>
      <c r="CK180" s="38"/>
      <c r="CL180" s="38"/>
      <c r="CM180" s="38"/>
      <c r="CN180" s="38"/>
      <c r="CU180" s="41" t="s">
        <v>465</v>
      </c>
      <c r="CV180" s="60"/>
      <c r="DE180" s="38">
        <v>10</v>
      </c>
      <c r="DF180" s="38">
        <v>1</v>
      </c>
      <c r="DG180" s="38"/>
      <c r="DH180" s="38">
        <v>1</v>
      </c>
      <c r="DI180" s="38">
        <v>1</v>
      </c>
      <c r="DP180" s="41">
        <v>1</v>
      </c>
      <c r="DZ180" s="38">
        <v>1</v>
      </c>
      <c r="EA180" s="38"/>
      <c r="EB180" s="38">
        <v>4</v>
      </c>
      <c r="EI180" s="41">
        <v>1</v>
      </c>
      <c r="ES180" s="38"/>
      <c r="ET180" s="38"/>
      <c r="EU180" s="38"/>
      <c r="EY180" s="38"/>
      <c r="EZ180" s="38"/>
      <c r="FA180" s="38"/>
      <c r="FB180" s="38"/>
      <c r="FC180" s="38"/>
      <c r="FD180" s="38"/>
      <c r="FE180" s="38">
        <v>1</v>
      </c>
      <c r="FF180" s="38"/>
      <c r="FG180" s="38"/>
      <c r="FH180" s="38"/>
      <c r="FI180" s="38"/>
      <c r="FJ180" s="38"/>
      <c r="FK180" s="38"/>
      <c r="FL180" s="38"/>
      <c r="FM180" s="38"/>
      <c r="FN180" s="38"/>
      <c r="FO180" s="41">
        <v>1</v>
      </c>
      <c r="FP180" s="41">
        <v>1</v>
      </c>
      <c r="FQ180" s="41">
        <v>1</v>
      </c>
      <c r="FR180" s="41">
        <v>1</v>
      </c>
      <c r="FS180" s="41">
        <v>1</v>
      </c>
      <c r="FT180" s="41">
        <v>1</v>
      </c>
      <c r="FU180" s="41">
        <v>1</v>
      </c>
      <c r="FV180" s="41">
        <v>1</v>
      </c>
      <c r="FX180" s="41">
        <v>3</v>
      </c>
      <c r="FY180" s="41">
        <v>4</v>
      </c>
      <c r="FZ180" s="41">
        <v>1</v>
      </c>
      <c r="GA180" s="41">
        <v>60</v>
      </c>
      <c r="GB180" s="41">
        <v>3</v>
      </c>
      <c r="GC180" s="41">
        <v>3</v>
      </c>
      <c r="GH180" s="41">
        <v>1</v>
      </c>
      <c r="GI180" s="41">
        <v>3</v>
      </c>
      <c r="GJ180" s="41">
        <v>1</v>
      </c>
      <c r="GK180" s="41">
        <v>30000</v>
      </c>
      <c r="GL180" s="41">
        <v>2</v>
      </c>
      <c r="GM180" s="41">
        <v>2</v>
      </c>
      <c r="GN180" s="41">
        <v>2</v>
      </c>
      <c r="GO180" s="41">
        <v>1</v>
      </c>
      <c r="GR180" s="41">
        <v>1</v>
      </c>
      <c r="GU180" s="41">
        <v>1</v>
      </c>
      <c r="GV180" s="41">
        <v>1</v>
      </c>
      <c r="GW180" s="41">
        <v>1</v>
      </c>
      <c r="HF180" s="41">
        <v>1</v>
      </c>
      <c r="HH180" s="41">
        <v>1</v>
      </c>
      <c r="HI180" s="41">
        <v>1</v>
      </c>
      <c r="HM180" s="41">
        <v>1</v>
      </c>
      <c r="HT180" s="41">
        <v>2</v>
      </c>
      <c r="HU180" s="41">
        <v>2</v>
      </c>
      <c r="HV180" s="41" t="s">
        <v>502</v>
      </c>
      <c r="HW180" s="41">
        <v>1</v>
      </c>
      <c r="HX180" s="41">
        <v>1</v>
      </c>
      <c r="HZ180" s="41">
        <v>3</v>
      </c>
      <c r="IA180" s="41">
        <v>1</v>
      </c>
      <c r="IB180" s="45"/>
      <c r="IC180" s="41">
        <v>1</v>
      </c>
      <c r="ID180" s="45"/>
      <c r="IE180" s="41">
        <v>1</v>
      </c>
      <c r="IF180" s="41">
        <v>3</v>
      </c>
      <c r="IG180" s="45"/>
      <c r="IH180" s="41">
        <v>2</v>
      </c>
    </row>
    <row r="181" spans="1:242" s="41" customFormat="1" ht="43.2">
      <c r="A181" s="54">
        <v>175</v>
      </c>
      <c r="B181" s="38" t="s">
        <v>934</v>
      </c>
      <c r="C181" s="39" t="s">
        <v>919</v>
      </c>
      <c r="D181" s="41" t="s">
        <v>467</v>
      </c>
      <c r="E181" s="38" t="s">
        <v>899</v>
      </c>
      <c r="F181" s="38" t="s">
        <v>900</v>
      </c>
      <c r="G181" s="40"/>
      <c r="H181" s="40" t="s">
        <v>935</v>
      </c>
      <c r="I181" s="40" t="s">
        <v>936</v>
      </c>
      <c r="J181" s="41" t="s">
        <v>937</v>
      </c>
      <c r="K181" s="42">
        <v>52</v>
      </c>
      <c r="L181" s="41">
        <v>1</v>
      </c>
      <c r="M181" s="41">
        <v>4</v>
      </c>
      <c r="N181" s="41">
        <v>5</v>
      </c>
      <c r="O181" s="41">
        <v>1</v>
      </c>
      <c r="P181" s="41">
        <v>3</v>
      </c>
      <c r="Q181" s="41">
        <f>P181-R181</f>
        <v>0</v>
      </c>
      <c r="R181" s="43">
        <v>3</v>
      </c>
      <c r="S181" s="41">
        <v>1</v>
      </c>
      <c r="U181" s="41">
        <v>2</v>
      </c>
      <c r="W181" s="41">
        <v>1</v>
      </c>
      <c r="X181" s="41">
        <v>1</v>
      </c>
      <c r="Y181" s="41">
        <v>1</v>
      </c>
      <c r="Z181" s="41">
        <v>1</v>
      </c>
      <c r="AA181" s="41">
        <v>1</v>
      </c>
      <c r="AB181" s="41">
        <v>1</v>
      </c>
      <c r="AC181" s="41">
        <v>1</v>
      </c>
      <c r="AD181" s="41">
        <v>1</v>
      </c>
      <c r="AE181" s="41">
        <v>1</v>
      </c>
      <c r="AF181" s="41">
        <v>1</v>
      </c>
      <c r="AG181" s="41">
        <v>1</v>
      </c>
      <c r="AH181" s="41">
        <v>1</v>
      </c>
      <c r="AI181" s="41">
        <v>1</v>
      </c>
      <c r="AJ181" s="41">
        <v>1</v>
      </c>
      <c r="AK181" s="41">
        <v>1</v>
      </c>
      <c r="AL181" s="41">
        <v>2</v>
      </c>
      <c r="AN181" s="41">
        <v>1</v>
      </c>
      <c r="AO181" s="41">
        <v>1</v>
      </c>
      <c r="AP181" s="41">
        <v>3</v>
      </c>
      <c r="AQ181" s="41">
        <v>1</v>
      </c>
      <c r="AR181" s="41">
        <v>1</v>
      </c>
      <c r="AS181" s="41">
        <f t="shared" si="58"/>
        <v>5.915</v>
      </c>
      <c r="AU181" s="41">
        <v>1</v>
      </c>
      <c r="AV181" s="41">
        <v>0.5</v>
      </c>
      <c r="AW181" s="41">
        <v>0.5</v>
      </c>
      <c r="AX181" s="41">
        <v>0.4</v>
      </c>
      <c r="AY181" s="41">
        <v>1</v>
      </c>
      <c r="AZ181" s="41">
        <v>0.5</v>
      </c>
      <c r="BC181" s="41">
        <v>1.4999999999999999E-2</v>
      </c>
      <c r="BD181" s="41">
        <v>0.5</v>
      </c>
      <c r="BG181" s="41">
        <v>0.5</v>
      </c>
      <c r="BH181" s="41">
        <v>1</v>
      </c>
      <c r="BI181" s="44"/>
      <c r="BJ181" s="44">
        <f t="shared" si="60"/>
        <v>5.915</v>
      </c>
      <c r="BK181" s="58">
        <f t="shared" si="61"/>
        <v>8</v>
      </c>
      <c r="BL181" s="38"/>
      <c r="BM181" s="38">
        <v>8</v>
      </c>
      <c r="BN181" s="38"/>
      <c r="BO181" s="38"/>
      <c r="BP181" s="38"/>
      <c r="BQ181" s="38"/>
      <c r="BR181" s="38"/>
      <c r="BS181" s="38"/>
      <c r="BT181" s="58">
        <f t="shared" si="59"/>
        <v>8</v>
      </c>
      <c r="BU181" s="41">
        <v>2</v>
      </c>
      <c r="BV181" s="41">
        <v>2</v>
      </c>
      <c r="BW181" s="41">
        <v>1</v>
      </c>
      <c r="BY181" s="38"/>
      <c r="BZ181" s="38"/>
      <c r="CA181" s="38"/>
      <c r="CB181" s="38"/>
      <c r="CC181" s="38"/>
      <c r="CD181" s="38"/>
      <c r="CE181" s="38">
        <v>1</v>
      </c>
      <c r="CF181" s="38">
        <v>1</v>
      </c>
      <c r="CG181" s="38"/>
      <c r="CH181" s="38"/>
      <c r="CI181" s="38"/>
      <c r="CJ181" s="38"/>
      <c r="CK181" s="38"/>
      <c r="CL181" s="38"/>
      <c r="CM181" s="38"/>
      <c r="CN181" s="38"/>
      <c r="CU181" s="41" t="s">
        <v>465</v>
      </c>
      <c r="CV181" s="60"/>
      <c r="DE181" s="38">
        <v>10</v>
      </c>
      <c r="DF181" s="38">
        <v>1</v>
      </c>
      <c r="DG181" s="38"/>
      <c r="DH181" s="38">
        <v>1</v>
      </c>
      <c r="DI181" s="38">
        <v>1</v>
      </c>
      <c r="DP181" s="41">
        <v>1</v>
      </c>
      <c r="DZ181" s="38">
        <v>1</v>
      </c>
      <c r="EA181" s="38"/>
      <c r="EB181" s="38">
        <v>7</v>
      </c>
      <c r="EI181" s="41">
        <v>1</v>
      </c>
      <c r="ES181" s="38"/>
      <c r="ET181" s="38"/>
      <c r="EU181" s="38"/>
      <c r="EY181" s="38"/>
      <c r="EZ181" s="38"/>
      <c r="FA181" s="38"/>
      <c r="FB181" s="38"/>
      <c r="FC181" s="38"/>
      <c r="FD181" s="38"/>
      <c r="FE181" s="38">
        <v>1</v>
      </c>
      <c r="FF181" s="38"/>
      <c r="FG181" s="38"/>
      <c r="FH181" s="38"/>
      <c r="FI181" s="38"/>
      <c r="FJ181" s="38"/>
      <c r="FK181" s="38"/>
      <c r="FL181" s="38"/>
      <c r="FM181" s="38"/>
      <c r="FN181" s="38"/>
      <c r="FO181" s="41">
        <v>1</v>
      </c>
      <c r="FP181" s="41">
        <v>1</v>
      </c>
      <c r="FQ181" s="41">
        <v>1</v>
      </c>
      <c r="FR181" s="41">
        <v>1</v>
      </c>
      <c r="FS181" s="41">
        <v>1</v>
      </c>
      <c r="FT181" s="41">
        <v>1</v>
      </c>
      <c r="FU181" s="41">
        <v>1</v>
      </c>
      <c r="FV181" s="41">
        <v>1</v>
      </c>
      <c r="FX181" s="41">
        <v>3</v>
      </c>
      <c r="FY181" s="41">
        <v>4</v>
      </c>
      <c r="FZ181" s="41">
        <v>1</v>
      </c>
      <c r="GA181" s="41">
        <v>60</v>
      </c>
      <c r="GB181" s="41">
        <v>3</v>
      </c>
      <c r="GC181" s="41">
        <v>2</v>
      </c>
      <c r="GH181" s="41">
        <v>1</v>
      </c>
      <c r="GI181" s="41">
        <v>3</v>
      </c>
      <c r="GJ181" s="41">
        <v>1</v>
      </c>
      <c r="GK181" s="41">
        <v>15000</v>
      </c>
      <c r="GL181" s="41">
        <v>2</v>
      </c>
      <c r="GM181" s="41">
        <v>2</v>
      </c>
      <c r="GN181" s="41">
        <v>2</v>
      </c>
      <c r="GO181" s="41">
        <v>1</v>
      </c>
      <c r="GR181" s="41">
        <v>1</v>
      </c>
      <c r="GU181" s="41">
        <v>1</v>
      </c>
      <c r="GV181" s="41">
        <v>1</v>
      </c>
      <c r="GW181" s="41">
        <v>1</v>
      </c>
      <c r="HA181" s="41">
        <v>1</v>
      </c>
      <c r="HB181" s="41">
        <v>1</v>
      </c>
      <c r="HI181" s="41">
        <v>1</v>
      </c>
      <c r="HN181" s="41">
        <v>1</v>
      </c>
      <c r="HS181" s="60" t="s">
        <v>897</v>
      </c>
      <c r="HT181" s="41">
        <v>2</v>
      </c>
      <c r="HU181" s="41">
        <v>2</v>
      </c>
      <c r="HV181" s="41" t="s">
        <v>749</v>
      </c>
      <c r="HW181" s="41">
        <v>1</v>
      </c>
      <c r="HX181" s="41">
        <v>1</v>
      </c>
      <c r="HZ181" s="41">
        <v>3</v>
      </c>
      <c r="IA181" s="41">
        <v>1</v>
      </c>
      <c r="IB181" s="45"/>
      <c r="IC181" s="41">
        <v>3</v>
      </c>
      <c r="ID181" s="45"/>
      <c r="IE181" s="41">
        <v>1</v>
      </c>
      <c r="IF181" s="41">
        <v>7</v>
      </c>
      <c r="IG181" s="45"/>
      <c r="IH181" s="41">
        <v>2</v>
      </c>
    </row>
    <row r="182" spans="1:242" s="41" customFormat="1" ht="43.2">
      <c r="A182" s="54">
        <v>176</v>
      </c>
      <c r="B182" s="38" t="s">
        <v>934</v>
      </c>
      <c r="C182" s="39" t="s">
        <v>898</v>
      </c>
      <c r="D182" s="41" t="s">
        <v>467</v>
      </c>
      <c r="E182" s="38" t="s">
        <v>899</v>
      </c>
      <c r="F182" s="38" t="s">
        <v>900</v>
      </c>
      <c r="G182" s="40"/>
      <c r="H182" s="40" t="s">
        <v>938</v>
      </c>
      <c r="I182" s="40" t="s">
        <v>939</v>
      </c>
      <c r="J182" s="41" t="s">
        <v>940</v>
      </c>
      <c r="K182" s="42">
        <v>63</v>
      </c>
      <c r="L182" s="41">
        <v>1</v>
      </c>
      <c r="M182" s="41">
        <v>4</v>
      </c>
      <c r="N182" s="41">
        <v>2</v>
      </c>
      <c r="O182" s="41">
        <v>2</v>
      </c>
      <c r="P182" s="41">
        <v>2</v>
      </c>
      <c r="Q182" s="41">
        <v>1</v>
      </c>
      <c r="R182" s="43">
        <v>1</v>
      </c>
      <c r="S182" s="41">
        <v>1</v>
      </c>
      <c r="U182" s="41">
        <v>2</v>
      </c>
      <c r="W182" s="41">
        <v>1</v>
      </c>
      <c r="X182" s="41">
        <v>1</v>
      </c>
      <c r="Y182" s="41">
        <v>1</v>
      </c>
      <c r="Z182" s="41">
        <v>1</v>
      </c>
      <c r="AA182" s="41">
        <v>1</v>
      </c>
      <c r="AB182" s="41">
        <v>1</v>
      </c>
      <c r="AC182" s="41">
        <v>1</v>
      </c>
      <c r="AD182" s="41">
        <v>1</v>
      </c>
      <c r="AE182" s="41">
        <v>1</v>
      </c>
      <c r="AF182" s="41">
        <v>1</v>
      </c>
      <c r="AG182" s="41">
        <v>1</v>
      </c>
      <c r="AH182" s="41">
        <v>1</v>
      </c>
      <c r="AI182" s="41">
        <v>1</v>
      </c>
      <c r="AJ182" s="41">
        <v>1</v>
      </c>
      <c r="AK182" s="41">
        <v>1</v>
      </c>
      <c r="AL182" s="41">
        <v>2</v>
      </c>
      <c r="AN182" s="41">
        <v>1</v>
      </c>
      <c r="AO182" s="41">
        <v>1</v>
      </c>
      <c r="AP182" s="41">
        <v>3</v>
      </c>
      <c r="AQ182" s="41">
        <v>2</v>
      </c>
      <c r="AR182" s="41">
        <v>1</v>
      </c>
      <c r="AS182" s="41">
        <f t="shared" si="58"/>
        <v>5.51</v>
      </c>
      <c r="AU182" s="41">
        <v>1</v>
      </c>
      <c r="AW182" s="41">
        <v>1</v>
      </c>
      <c r="AX182" s="41">
        <v>0.4</v>
      </c>
      <c r="AY182" s="41">
        <v>0.5</v>
      </c>
      <c r="AZ182" s="41">
        <v>0.5</v>
      </c>
      <c r="BC182" s="41">
        <v>0.01</v>
      </c>
      <c r="BD182" s="41">
        <v>0.5</v>
      </c>
      <c r="BE182" s="41">
        <v>0.4</v>
      </c>
      <c r="BG182" s="41">
        <v>0.2</v>
      </c>
      <c r="BH182" s="41">
        <v>1</v>
      </c>
      <c r="BI182" s="44"/>
      <c r="BJ182" s="44">
        <f t="shared" si="60"/>
        <v>5.51</v>
      </c>
      <c r="BK182" s="58">
        <f t="shared" si="61"/>
        <v>6</v>
      </c>
      <c r="BL182" s="38">
        <v>2</v>
      </c>
      <c r="BM182" s="38"/>
      <c r="BN182" s="38"/>
      <c r="BO182" s="38"/>
      <c r="BP182" s="38"/>
      <c r="BQ182" s="38">
        <v>4</v>
      </c>
      <c r="BR182" s="38"/>
      <c r="BS182" s="38"/>
      <c r="BT182" s="58">
        <f t="shared" si="59"/>
        <v>6</v>
      </c>
      <c r="BU182" s="41">
        <v>2</v>
      </c>
      <c r="BV182" s="41">
        <v>2</v>
      </c>
      <c r="BW182" s="41">
        <v>1</v>
      </c>
      <c r="BY182" s="38"/>
      <c r="BZ182" s="38"/>
      <c r="CA182" s="38"/>
      <c r="CB182" s="38"/>
      <c r="CC182" s="38"/>
      <c r="CD182" s="38"/>
      <c r="CE182" s="38">
        <v>1</v>
      </c>
      <c r="CF182" s="38">
        <v>1</v>
      </c>
      <c r="CG182" s="38"/>
      <c r="CH182" s="38"/>
      <c r="CI182" s="38"/>
      <c r="CJ182" s="38"/>
      <c r="CK182" s="38"/>
      <c r="CL182" s="38"/>
      <c r="CM182" s="38"/>
      <c r="CN182" s="38"/>
      <c r="CU182" s="41" t="s">
        <v>465</v>
      </c>
      <c r="CV182" s="60"/>
      <c r="DE182" s="38">
        <v>10</v>
      </c>
      <c r="DF182" s="38">
        <v>1</v>
      </c>
      <c r="DG182" s="38"/>
      <c r="DH182" s="38">
        <v>1</v>
      </c>
      <c r="DI182" s="38">
        <v>1</v>
      </c>
      <c r="DP182" s="41">
        <v>1</v>
      </c>
      <c r="DZ182" s="38">
        <v>1</v>
      </c>
      <c r="EA182" s="38"/>
      <c r="EB182" s="38">
        <v>6</v>
      </c>
      <c r="EI182" s="41">
        <v>1</v>
      </c>
      <c r="ES182" s="38"/>
      <c r="ET182" s="38"/>
      <c r="EU182" s="38"/>
      <c r="EY182" s="38"/>
      <c r="EZ182" s="38"/>
      <c r="FA182" s="38"/>
      <c r="FB182" s="38"/>
      <c r="FC182" s="38"/>
      <c r="FD182" s="38"/>
      <c r="FE182" s="38">
        <v>1</v>
      </c>
      <c r="FF182" s="38"/>
      <c r="FG182" s="38"/>
      <c r="FH182" s="38"/>
      <c r="FI182" s="38"/>
      <c r="FJ182" s="38"/>
      <c r="FK182" s="38"/>
      <c r="FL182" s="38"/>
      <c r="FM182" s="38"/>
      <c r="FN182" s="38"/>
      <c r="FO182" s="41">
        <v>1</v>
      </c>
      <c r="FP182" s="41">
        <v>1</v>
      </c>
      <c r="FQ182" s="41">
        <v>1</v>
      </c>
      <c r="FR182" s="41">
        <v>1</v>
      </c>
      <c r="FS182" s="41">
        <v>1</v>
      </c>
      <c r="FT182" s="41">
        <v>1</v>
      </c>
      <c r="FU182" s="41">
        <v>1</v>
      </c>
      <c r="FV182" s="41">
        <v>1</v>
      </c>
      <c r="FX182" s="41">
        <v>3</v>
      </c>
      <c r="FY182" s="41">
        <v>4</v>
      </c>
      <c r="FZ182" s="41">
        <v>1</v>
      </c>
      <c r="GA182" s="41">
        <v>60</v>
      </c>
      <c r="GB182" s="41">
        <v>3</v>
      </c>
      <c r="GC182" s="41">
        <v>3</v>
      </c>
      <c r="GH182" s="41">
        <v>1</v>
      </c>
      <c r="GI182" s="41">
        <v>3</v>
      </c>
      <c r="GJ182" s="41">
        <v>1</v>
      </c>
      <c r="GK182" s="41">
        <v>10000</v>
      </c>
      <c r="GL182" s="41">
        <v>2</v>
      </c>
      <c r="GM182" s="41">
        <v>1</v>
      </c>
      <c r="GN182" s="41">
        <v>2</v>
      </c>
      <c r="GO182" s="41">
        <v>1</v>
      </c>
      <c r="GR182" s="41">
        <v>1</v>
      </c>
      <c r="GU182" s="41">
        <v>1</v>
      </c>
      <c r="GV182" s="41">
        <v>1</v>
      </c>
      <c r="GW182" s="41">
        <v>1</v>
      </c>
      <c r="HA182" s="41">
        <v>1</v>
      </c>
      <c r="HB182" s="41">
        <v>1</v>
      </c>
      <c r="HH182" s="41">
        <v>1</v>
      </c>
      <c r="HI182" s="41">
        <v>1</v>
      </c>
      <c r="HS182" s="60" t="s">
        <v>897</v>
      </c>
      <c r="HT182" s="41">
        <v>2</v>
      </c>
      <c r="HU182" s="41">
        <v>2</v>
      </c>
      <c r="HV182" s="41" t="s">
        <v>749</v>
      </c>
      <c r="HW182" s="41">
        <v>1</v>
      </c>
      <c r="HX182" s="41">
        <v>1</v>
      </c>
      <c r="HZ182" s="41">
        <v>2</v>
      </c>
      <c r="IA182" s="41">
        <v>2</v>
      </c>
      <c r="IB182" s="45"/>
      <c r="IC182" s="41">
        <v>2</v>
      </c>
      <c r="ID182" s="45"/>
      <c r="IE182" s="41">
        <v>1</v>
      </c>
      <c r="IF182" s="41">
        <v>7</v>
      </c>
      <c r="IG182" s="45"/>
      <c r="IH182" s="41">
        <v>2</v>
      </c>
    </row>
    <row r="183" spans="1:242" s="41" customFormat="1" ht="43.2">
      <c r="A183" s="54">
        <v>177</v>
      </c>
      <c r="B183" s="38" t="s">
        <v>604</v>
      </c>
      <c r="C183" s="39" t="s">
        <v>941</v>
      </c>
      <c r="D183" s="41" t="s">
        <v>467</v>
      </c>
      <c r="E183" s="38" t="s">
        <v>899</v>
      </c>
      <c r="F183" s="38" t="s">
        <v>900</v>
      </c>
      <c r="G183" s="40"/>
      <c r="H183" s="40" t="s">
        <v>942</v>
      </c>
      <c r="I183" s="40" t="s">
        <v>943</v>
      </c>
      <c r="J183" s="41" t="s">
        <v>944</v>
      </c>
      <c r="K183" s="42">
        <v>40</v>
      </c>
      <c r="L183" s="42">
        <v>2</v>
      </c>
      <c r="M183" s="41">
        <v>3</v>
      </c>
      <c r="N183" s="41">
        <v>3</v>
      </c>
      <c r="O183" s="41">
        <v>2</v>
      </c>
      <c r="P183" s="41">
        <v>5</v>
      </c>
      <c r="Q183" s="41">
        <v>2</v>
      </c>
      <c r="R183" s="43">
        <v>3</v>
      </c>
      <c r="S183" s="41">
        <v>1</v>
      </c>
      <c r="U183" s="41">
        <v>2</v>
      </c>
      <c r="W183" s="41">
        <v>1</v>
      </c>
      <c r="X183" s="41">
        <v>1</v>
      </c>
      <c r="Y183" s="41">
        <v>1</v>
      </c>
      <c r="Z183" s="41">
        <v>1</v>
      </c>
      <c r="AA183" s="41">
        <v>1</v>
      </c>
      <c r="AB183" s="41">
        <v>1</v>
      </c>
      <c r="AC183" s="41">
        <v>1</v>
      </c>
      <c r="AD183" s="41">
        <v>1</v>
      </c>
      <c r="AE183" s="41">
        <v>1</v>
      </c>
      <c r="AF183" s="41">
        <v>1</v>
      </c>
      <c r="AG183" s="41">
        <v>2</v>
      </c>
      <c r="AI183" s="41">
        <v>1</v>
      </c>
      <c r="AJ183" s="41">
        <v>2</v>
      </c>
      <c r="AK183" s="41">
        <v>1</v>
      </c>
      <c r="AL183" s="41">
        <v>2</v>
      </c>
      <c r="AN183" s="41">
        <v>1</v>
      </c>
      <c r="AO183" s="41">
        <v>1</v>
      </c>
      <c r="AP183" s="41">
        <v>5</v>
      </c>
      <c r="AQ183" s="41">
        <v>1</v>
      </c>
      <c r="AR183" s="41">
        <v>1</v>
      </c>
      <c r="AS183" s="41">
        <f t="shared" si="58"/>
        <v>11.925000000000001</v>
      </c>
      <c r="AU183" s="41">
        <v>1</v>
      </c>
      <c r="AV183" s="41">
        <v>0.5</v>
      </c>
      <c r="AW183" s="41">
        <v>1</v>
      </c>
      <c r="AX183" s="41">
        <v>0.4</v>
      </c>
      <c r="AY183" s="41">
        <v>1</v>
      </c>
      <c r="AZ183" s="41">
        <v>1</v>
      </c>
      <c r="BC183" s="41">
        <v>2.5000000000000001E-2</v>
      </c>
      <c r="BD183" s="41">
        <v>1</v>
      </c>
      <c r="BF183" s="41">
        <v>4</v>
      </c>
      <c r="BG183" s="41">
        <v>1</v>
      </c>
      <c r="BH183" s="41">
        <v>1</v>
      </c>
      <c r="BI183" s="44"/>
      <c r="BJ183" s="44">
        <f t="shared" si="60"/>
        <v>11.925000000000001</v>
      </c>
      <c r="BK183" s="58">
        <f t="shared" si="61"/>
        <v>15</v>
      </c>
      <c r="BL183" s="38"/>
      <c r="BM183" s="38"/>
      <c r="BN183" s="38"/>
      <c r="BO183" s="38">
        <v>15</v>
      </c>
      <c r="BP183" s="38"/>
      <c r="BQ183" s="38"/>
      <c r="BR183" s="38"/>
      <c r="BS183" s="38"/>
      <c r="BT183" s="58">
        <f t="shared" si="59"/>
        <v>15</v>
      </c>
      <c r="BU183" s="41">
        <v>3</v>
      </c>
      <c r="BV183" s="41">
        <v>3</v>
      </c>
      <c r="BW183" s="41">
        <v>1</v>
      </c>
      <c r="BY183" s="38"/>
      <c r="BZ183" s="38"/>
      <c r="CA183" s="38"/>
      <c r="CB183" s="38"/>
      <c r="CC183" s="38"/>
      <c r="CD183" s="38"/>
      <c r="CE183" s="38">
        <v>1</v>
      </c>
      <c r="CF183" s="38">
        <v>1</v>
      </c>
      <c r="CG183" s="38"/>
      <c r="CH183" s="38"/>
      <c r="CI183" s="38"/>
      <c r="CJ183" s="38"/>
      <c r="CK183" s="38"/>
      <c r="CL183" s="38"/>
      <c r="CM183" s="38"/>
      <c r="CN183" s="38"/>
      <c r="CU183" s="41" t="s">
        <v>465</v>
      </c>
      <c r="CV183" s="60"/>
      <c r="DE183" s="38">
        <v>15</v>
      </c>
      <c r="DF183" s="38">
        <v>1</v>
      </c>
      <c r="DG183" s="38"/>
      <c r="DH183" s="38">
        <v>1</v>
      </c>
      <c r="DI183" s="38">
        <v>1</v>
      </c>
      <c r="DP183" s="41">
        <v>1</v>
      </c>
      <c r="DZ183" s="38">
        <v>1</v>
      </c>
      <c r="EA183" s="38"/>
      <c r="EB183" s="38">
        <v>4</v>
      </c>
      <c r="EI183" s="41">
        <v>1</v>
      </c>
      <c r="ES183" s="38"/>
      <c r="ET183" s="38"/>
      <c r="EU183" s="38"/>
      <c r="EY183" s="38"/>
      <c r="EZ183" s="38"/>
      <c r="FA183" s="38"/>
      <c r="FB183" s="38"/>
      <c r="FC183" s="38"/>
      <c r="FD183" s="38"/>
      <c r="FE183" s="38">
        <v>1</v>
      </c>
      <c r="FF183" s="38"/>
      <c r="FG183" s="38"/>
      <c r="FH183" s="38"/>
      <c r="FI183" s="38"/>
      <c r="FJ183" s="38"/>
      <c r="FK183" s="38"/>
      <c r="FL183" s="38"/>
      <c r="FM183" s="38"/>
      <c r="FN183" s="38"/>
      <c r="FO183" s="41">
        <v>1</v>
      </c>
      <c r="FP183" s="41">
        <v>1</v>
      </c>
      <c r="FQ183" s="41">
        <v>1</v>
      </c>
      <c r="FR183" s="41">
        <v>1</v>
      </c>
      <c r="FS183" s="41">
        <v>1</v>
      </c>
      <c r="FT183" s="41">
        <v>1</v>
      </c>
      <c r="FU183" s="41">
        <v>1</v>
      </c>
      <c r="FV183" s="41">
        <v>1</v>
      </c>
      <c r="FX183" s="41">
        <v>3</v>
      </c>
      <c r="FY183" s="41">
        <v>4</v>
      </c>
      <c r="FZ183" s="41">
        <v>1</v>
      </c>
      <c r="GA183" s="41">
        <v>60</v>
      </c>
      <c r="GB183" s="41">
        <v>3</v>
      </c>
      <c r="GC183" s="41">
        <v>2</v>
      </c>
      <c r="GH183" s="41">
        <v>1</v>
      </c>
      <c r="GI183" s="41">
        <v>3</v>
      </c>
      <c r="GJ183" s="41">
        <v>1</v>
      </c>
      <c r="GK183" s="41">
        <v>25000</v>
      </c>
      <c r="GL183" s="41">
        <v>2</v>
      </c>
      <c r="GM183" s="41">
        <v>2</v>
      </c>
      <c r="GN183" s="41">
        <v>2</v>
      </c>
      <c r="GO183" s="41">
        <v>1</v>
      </c>
      <c r="GR183" s="41">
        <v>1</v>
      </c>
      <c r="GU183" s="41">
        <v>1</v>
      </c>
      <c r="GV183" s="41">
        <v>1</v>
      </c>
      <c r="GW183" s="41">
        <v>1</v>
      </c>
      <c r="HA183" s="41">
        <v>1</v>
      </c>
      <c r="HE183" s="41">
        <v>1</v>
      </c>
      <c r="HI183" s="41">
        <v>1</v>
      </c>
      <c r="HM183" s="41">
        <v>1</v>
      </c>
      <c r="HS183" s="60" t="s">
        <v>897</v>
      </c>
      <c r="HT183" s="41">
        <v>2</v>
      </c>
      <c r="HU183" s="41">
        <v>4</v>
      </c>
      <c r="HV183" s="41" t="s">
        <v>926</v>
      </c>
      <c r="HW183" s="41">
        <v>1</v>
      </c>
      <c r="HX183" s="41">
        <v>1</v>
      </c>
      <c r="HZ183" s="41">
        <v>3</v>
      </c>
      <c r="IA183" s="41">
        <v>1</v>
      </c>
      <c r="IB183" s="45"/>
      <c r="IC183" s="41">
        <v>2</v>
      </c>
      <c r="ID183" s="45"/>
      <c r="IE183" s="41">
        <v>1</v>
      </c>
      <c r="IF183" s="41">
        <v>6</v>
      </c>
      <c r="IG183" s="45"/>
      <c r="IH183" s="41">
        <v>2</v>
      </c>
    </row>
    <row r="184" spans="1:242" s="41" customFormat="1" ht="43.2">
      <c r="A184" s="54">
        <v>178</v>
      </c>
      <c r="B184" s="38" t="s">
        <v>604</v>
      </c>
      <c r="C184" s="39" t="s">
        <v>898</v>
      </c>
      <c r="D184" s="41" t="s">
        <v>467</v>
      </c>
      <c r="E184" s="38" t="s">
        <v>899</v>
      </c>
      <c r="F184" s="38" t="s">
        <v>900</v>
      </c>
      <c r="G184" s="40"/>
      <c r="H184" s="40" t="s">
        <v>945</v>
      </c>
      <c r="I184" s="40" t="s">
        <v>946</v>
      </c>
      <c r="J184" s="41" t="s">
        <v>947</v>
      </c>
      <c r="K184" s="42">
        <v>45</v>
      </c>
      <c r="L184" s="41">
        <v>1</v>
      </c>
      <c r="M184" s="41">
        <v>4</v>
      </c>
      <c r="N184" s="41">
        <v>3</v>
      </c>
      <c r="O184" s="41">
        <v>1</v>
      </c>
      <c r="P184" s="41">
        <v>5</v>
      </c>
      <c r="Q184" s="41">
        <v>3</v>
      </c>
      <c r="R184" s="43">
        <v>2</v>
      </c>
      <c r="S184" s="41">
        <v>1</v>
      </c>
      <c r="U184" s="41">
        <v>1</v>
      </c>
      <c r="V184" s="41">
        <v>1</v>
      </c>
      <c r="W184" s="41">
        <v>1</v>
      </c>
      <c r="X184" s="41">
        <v>1</v>
      </c>
      <c r="Y184" s="41">
        <v>1</v>
      </c>
      <c r="Z184" s="41">
        <v>1</v>
      </c>
      <c r="AA184" s="41">
        <v>1</v>
      </c>
      <c r="AB184" s="41">
        <v>1</v>
      </c>
      <c r="AC184" s="41">
        <v>1</v>
      </c>
      <c r="AD184" s="41">
        <v>1</v>
      </c>
      <c r="AE184" s="41">
        <v>1</v>
      </c>
      <c r="AF184" s="41">
        <v>2</v>
      </c>
      <c r="AG184" s="41">
        <v>1</v>
      </c>
      <c r="AH184" s="41">
        <v>1</v>
      </c>
      <c r="AI184" s="41">
        <v>1</v>
      </c>
      <c r="AJ184" s="41">
        <v>2</v>
      </c>
      <c r="AK184" s="41">
        <v>1</v>
      </c>
      <c r="AL184" s="41">
        <v>1</v>
      </c>
      <c r="AM184" s="41">
        <v>1</v>
      </c>
      <c r="AN184" s="41">
        <v>1</v>
      </c>
      <c r="AO184" s="41">
        <v>1</v>
      </c>
      <c r="AP184" s="41">
        <v>5</v>
      </c>
      <c r="AQ184" s="41">
        <v>2</v>
      </c>
      <c r="AR184" s="41">
        <v>1</v>
      </c>
      <c r="AS184" s="41">
        <f t="shared" si="58"/>
        <v>10.925000000000001</v>
      </c>
      <c r="AU184" s="41">
        <v>1</v>
      </c>
      <c r="AV184" s="41">
        <v>1</v>
      </c>
      <c r="AW184" s="41">
        <v>1</v>
      </c>
      <c r="AX184" s="41">
        <v>0.4</v>
      </c>
      <c r="AY184" s="41">
        <v>1</v>
      </c>
      <c r="AZ184" s="41">
        <v>0.5</v>
      </c>
      <c r="BC184" s="41">
        <v>2.5000000000000001E-2</v>
      </c>
      <c r="BD184" s="41">
        <v>1</v>
      </c>
      <c r="BF184" s="41">
        <v>3</v>
      </c>
      <c r="BG184" s="41">
        <v>1</v>
      </c>
      <c r="BH184" s="41">
        <v>1</v>
      </c>
      <c r="BI184" s="44"/>
      <c r="BJ184" s="44">
        <f t="shared" si="60"/>
        <v>10.925000000000001</v>
      </c>
      <c r="BK184" s="58">
        <f t="shared" si="61"/>
        <v>15</v>
      </c>
      <c r="BL184" s="38"/>
      <c r="BM184" s="38"/>
      <c r="BN184" s="38"/>
      <c r="BO184" s="38">
        <v>15</v>
      </c>
      <c r="BP184" s="38"/>
      <c r="BQ184" s="38"/>
      <c r="BR184" s="38"/>
      <c r="BS184" s="38"/>
      <c r="BT184" s="58">
        <f t="shared" si="59"/>
        <v>15</v>
      </c>
      <c r="BU184" s="41">
        <v>3</v>
      </c>
      <c r="BV184" s="41">
        <v>3</v>
      </c>
      <c r="BW184" s="41">
        <v>1</v>
      </c>
      <c r="BY184" s="38"/>
      <c r="BZ184" s="38"/>
      <c r="CA184" s="38"/>
      <c r="CB184" s="38"/>
      <c r="CC184" s="38"/>
      <c r="CD184" s="38"/>
      <c r="CE184" s="38">
        <v>1</v>
      </c>
      <c r="CF184" s="38">
        <v>1</v>
      </c>
      <c r="CG184" s="38"/>
      <c r="CH184" s="38"/>
      <c r="CI184" s="38"/>
      <c r="CJ184" s="38"/>
      <c r="CK184" s="38"/>
      <c r="CL184" s="38"/>
      <c r="CM184" s="38"/>
      <c r="CN184" s="38"/>
      <c r="CU184" s="41" t="s">
        <v>465</v>
      </c>
      <c r="CV184" s="60"/>
      <c r="DE184" s="38">
        <v>10</v>
      </c>
      <c r="DF184" s="38">
        <v>1</v>
      </c>
      <c r="DG184" s="38"/>
      <c r="DH184" s="38">
        <v>1</v>
      </c>
      <c r="DI184" s="38">
        <v>1</v>
      </c>
      <c r="DP184" s="41">
        <v>1</v>
      </c>
      <c r="DZ184" s="38">
        <v>1</v>
      </c>
      <c r="EA184" s="38"/>
      <c r="EB184" s="38">
        <v>6</v>
      </c>
      <c r="EI184" s="41">
        <v>1</v>
      </c>
      <c r="ES184" s="38"/>
      <c r="ET184" s="38"/>
      <c r="EU184" s="38"/>
      <c r="EY184" s="38"/>
      <c r="EZ184" s="38"/>
      <c r="FA184" s="38"/>
      <c r="FB184" s="38"/>
      <c r="FC184" s="38"/>
      <c r="FD184" s="38"/>
      <c r="FE184" s="38">
        <v>1</v>
      </c>
      <c r="FF184" s="38"/>
      <c r="FG184" s="38"/>
      <c r="FH184" s="38"/>
      <c r="FI184" s="38"/>
      <c r="FJ184" s="38"/>
      <c r="FK184" s="38"/>
      <c r="FL184" s="38"/>
      <c r="FM184" s="38"/>
      <c r="FN184" s="38"/>
      <c r="FO184" s="41">
        <v>1</v>
      </c>
      <c r="FP184" s="41">
        <v>1</v>
      </c>
      <c r="FQ184" s="41">
        <v>1</v>
      </c>
      <c r="FR184" s="41">
        <v>1</v>
      </c>
      <c r="FS184" s="41">
        <v>1</v>
      </c>
      <c r="FT184" s="41">
        <v>1</v>
      </c>
      <c r="FU184" s="41">
        <v>1</v>
      </c>
      <c r="FV184" s="41">
        <v>1</v>
      </c>
      <c r="FX184" s="41">
        <v>3</v>
      </c>
      <c r="FY184" s="41">
        <v>4</v>
      </c>
      <c r="FZ184" s="41">
        <v>1</v>
      </c>
      <c r="GA184" s="41">
        <v>60</v>
      </c>
      <c r="GB184" s="41">
        <v>3</v>
      </c>
      <c r="GC184" s="41">
        <v>2</v>
      </c>
      <c r="GH184" s="41">
        <v>1</v>
      </c>
      <c r="GI184" s="41">
        <v>3</v>
      </c>
      <c r="GJ184" s="41">
        <v>1</v>
      </c>
      <c r="GK184" s="41">
        <v>25000</v>
      </c>
      <c r="GL184" s="41">
        <v>2</v>
      </c>
      <c r="GM184" s="41">
        <v>2</v>
      </c>
      <c r="GN184" s="41">
        <v>2</v>
      </c>
      <c r="GO184" s="41">
        <v>1</v>
      </c>
      <c r="GR184" s="41">
        <v>1</v>
      </c>
      <c r="GU184" s="41">
        <v>1</v>
      </c>
      <c r="GV184" s="41">
        <v>1</v>
      </c>
      <c r="GW184" s="41">
        <v>1</v>
      </c>
      <c r="HA184" s="41">
        <v>1</v>
      </c>
      <c r="HH184" s="41">
        <v>1</v>
      </c>
      <c r="HI184" s="41">
        <v>1</v>
      </c>
      <c r="HM184" s="41">
        <v>1</v>
      </c>
      <c r="HS184" s="60" t="s">
        <v>897</v>
      </c>
      <c r="HT184" s="41">
        <v>2</v>
      </c>
      <c r="HU184" s="41">
        <v>4</v>
      </c>
      <c r="HV184" s="41" t="s">
        <v>502</v>
      </c>
      <c r="HW184" s="41">
        <v>1</v>
      </c>
      <c r="HX184" s="41">
        <v>1</v>
      </c>
      <c r="HZ184" s="41">
        <v>2</v>
      </c>
      <c r="IA184" s="41">
        <v>1</v>
      </c>
      <c r="IB184" s="45"/>
      <c r="IC184" s="41">
        <v>3</v>
      </c>
      <c r="ID184" s="45"/>
      <c r="IE184" s="41">
        <v>1</v>
      </c>
      <c r="IF184" s="41">
        <v>5</v>
      </c>
      <c r="IG184" s="45"/>
      <c r="IH184" s="41">
        <v>2</v>
      </c>
    </row>
    <row r="185" spans="1:242" s="41" customFormat="1" ht="43.2">
      <c r="A185" s="54">
        <v>179</v>
      </c>
      <c r="B185" s="38" t="s">
        <v>604</v>
      </c>
      <c r="C185" s="39" t="s">
        <v>898</v>
      </c>
      <c r="D185" s="41" t="s">
        <v>467</v>
      </c>
      <c r="E185" s="38" t="s">
        <v>899</v>
      </c>
      <c r="F185" s="38" t="s">
        <v>900</v>
      </c>
      <c r="G185" s="40"/>
      <c r="H185" s="40" t="s">
        <v>948</v>
      </c>
      <c r="I185" s="40" t="s">
        <v>949</v>
      </c>
      <c r="J185" s="41" t="s">
        <v>950</v>
      </c>
      <c r="K185" s="42">
        <v>47</v>
      </c>
      <c r="L185" s="41">
        <v>1</v>
      </c>
      <c r="M185" s="41">
        <v>4</v>
      </c>
      <c r="N185" s="41">
        <v>5</v>
      </c>
      <c r="O185" s="41">
        <v>2</v>
      </c>
      <c r="P185" s="41">
        <v>5</v>
      </c>
      <c r="Q185" s="41">
        <v>2</v>
      </c>
      <c r="R185" s="43">
        <v>3</v>
      </c>
      <c r="S185" s="41">
        <v>1</v>
      </c>
      <c r="U185" s="41">
        <v>2</v>
      </c>
      <c r="W185" s="41">
        <v>1</v>
      </c>
      <c r="X185" s="41">
        <v>1</v>
      </c>
      <c r="Y185" s="41">
        <v>1</v>
      </c>
      <c r="Z185" s="41">
        <v>1</v>
      </c>
      <c r="AA185" s="41">
        <v>1</v>
      </c>
      <c r="AB185" s="41">
        <v>1</v>
      </c>
      <c r="AC185" s="41">
        <v>1</v>
      </c>
      <c r="AD185" s="41">
        <v>1</v>
      </c>
      <c r="AE185" s="41">
        <v>1</v>
      </c>
      <c r="AF185" s="41">
        <v>1</v>
      </c>
      <c r="AG185" s="41">
        <v>1</v>
      </c>
      <c r="AH185" s="41">
        <v>1</v>
      </c>
      <c r="AI185" s="41">
        <v>1</v>
      </c>
      <c r="AJ185" s="41">
        <v>2</v>
      </c>
      <c r="AK185" s="41">
        <v>1</v>
      </c>
      <c r="AL185" s="41">
        <v>2</v>
      </c>
      <c r="AN185" s="41">
        <v>1</v>
      </c>
      <c r="AO185" s="41">
        <v>1</v>
      </c>
      <c r="AP185" s="41">
        <v>4</v>
      </c>
      <c r="AQ185" s="41">
        <v>2</v>
      </c>
      <c r="AR185" s="41">
        <v>1</v>
      </c>
      <c r="AS185" s="41">
        <f t="shared" si="58"/>
        <v>6.8249999999999993</v>
      </c>
      <c r="AU185" s="41">
        <v>1</v>
      </c>
      <c r="AV185" s="41">
        <v>0.5</v>
      </c>
      <c r="AW185" s="41">
        <v>0.5</v>
      </c>
      <c r="AX185" s="41">
        <v>0.4</v>
      </c>
      <c r="AY185" s="41">
        <v>1</v>
      </c>
      <c r="AZ185" s="41">
        <v>0.4</v>
      </c>
      <c r="BC185" s="41">
        <v>2.5000000000000001E-2</v>
      </c>
      <c r="BD185" s="41">
        <v>1</v>
      </c>
      <c r="BG185" s="41">
        <v>1</v>
      </c>
      <c r="BH185" s="41">
        <v>1</v>
      </c>
      <c r="BI185" s="44"/>
      <c r="BJ185" s="44">
        <f t="shared" si="60"/>
        <v>6.8249999999999993</v>
      </c>
      <c r="BK185" s="58">
        <f t="shared" si="61"/>
        <v>12</v>
      </c>
      <c r="BL185" s="38"/>
      <c r="BM185" s="38">
        <v>12</v>
      </c>
      <c r="BN185" s="38"/>
      <c r="BO185" s="38"/>
      <c r="BP185" s="38"/>
      <c r="BQ185" s="38"/>
      <c r="BR185" s="38"/>
      <c r="BS185" s="38"/>
      <c r="BT185" s="58">
        <f t="shared" si="59"/>
        <v>12</v>
      </c>
      <c r="BU185" s="41">
        <v>3</v>
      </c>
      <c r="BV185" s="41">
        <v>3</v>
      </c>
      <c r="BW185" s="41">
        <v>1</v>
      </c>
      <c r="BY185" s="38"/>
      <c r="BZ185" s="38"/>
      <c r="CA185" s="38"/>
      <c r="CB185" s="38"/>
      <c r="CC185" s="38"/>
      <c r="CD185" s="38"/>
      <c r="CE185" s="38">
        <v>1</v>
      </c>
      <c r="CF185" s="38">
        <v>1</v>
      </c>
      <c r="CG185" s="38"/>
      <c r="CH185" s="38"/>
      <c r="CI185" s="38"/>
      <c r="CJ185" s="38"/>
      <c r="CK185" s="38"/>
      <c r="CL185" s="38"/>
      <c r="CM185" s="38"/>
      <c r="CN185" s="38"/>
      <c r="CU185" s="41" t="s">
        <v>465</v>
      </c>
      <c r="CV185" s="60"/>
      <c r="DE185" s="38">
        <v>10</v>
      </c>
      <c r="DF185" s="38">
        <v>1</v>
      </c>
      <c r="DG185" s="38"/>
      <c r="DH185" s="38">
        <v>1</v>
      </c>
      <c r="DI185" s="38">
        <v>1</v>
      </c>
      <c r="DP185" s="41">
        <v>1</v>
      </c>
      <c r="DZ185" s="38">
        <v>1</v>
      </c>
      <c r="EA185" s="38"/>
      <c r="EB185" s="38">
        <v>6</v>
      </c>
      <c r="EI185" s="41">
        <v>1</v>
      </c>
      <c r="ES185" s="38"/>
      <c r="ET185" s="38"/>
      <c r="EU185" s="38"/>
      <c r="EY185" s="38"/>
      <c r="EZ185" s="38"/>
      <c r="FA185" s="38"/>
      <c r="FB185" s="38"/>
      <c r="FC185" s="38"/>
      <c r="FD185" s="38"/>
      <c r="FE185" s="38">
        <v>1</v>
      </c>
      <c r="FF185" s="38"/>
      <c r="FG185" s="38"/>
      <c r="FH185" s="38"/>
      <c r="FI185" s="38"/>
      <c r="FJ185" s="38"/>
      <c r="FK185" s="38"/>
      <c r="FL185" s="38"/>
      <c r="FM185" s="38"/>
      <c r="FN185" s="38"/>
      <c r="FO185" s="41">
        <v>1</v>
      </c>
      <c r="FP185" s="41">
        <v>1</v>
      </c>
      <c r="FQ185" s="41">
        <v>1</v>
      </c>
      <c r="FR185" s="41">
        <v>1</v>
      </c>
      <c r="FS185" s="41">
        <v>1</v>
      </c>
      <c r="FT185" s="41">
        <v>1</v>
      </c>
      <c r="FU185" s="41">
        <v>1</v>
      </c>
      <c r="FV185" s="41">
        <v>1</v>
      </c>
      <c r="FX185" s="41">
        <v>3</v>
      </c>
      <c r="FY185" s="41">
        <v>3</v>
      </c>
      <c r="FZ185" s="41">
        <v>1</v>
      </c>
      <c r="GA185" s="41">
        <v>60</v>
      </c>
      <c r="GB185" s="41">
        <v>3</v>
      </c>
      <c r="GC185" s="41">
        <v>2</v>
      </c>
      <c r="GH185" s="41">
        <v>1</v>
      </c>
      <c r="GI185" s="41">
        <v>3</v>
      </c>
      <c r="GJ185" s="41">
        <v>1</v>
      </c>
      <c r="GK185" s="41">
        <v>25000</v>
      </c>
      <c r="GL185" s="41">
        <v>2</v>
      </c>
      <c r="GM185" s="41">
        <v>2</v>
      </c>
      <c r="GN185" s="41">
        <v>2</v>
      </c>
      <c r="GO185" s="41">
        <v>1</v>
      </c>
      <c r="GR185" s="41">
        <v>1</v>
      </c>
      <c r="GU185" s="41">
        <v>1</v>
      </c>
      <c r="GV185" s="41">
        <v>1</v>
      </c>
      <c r="GW185" s="41">
        <v>1</v>
      </c>
      <c r="HC185" s="41">
        <v>1</v>
      </c>
      <c r="HF185" s="41">
        <v>1</v>
      </c>
      <c r="HI185" s="41">
        <v>1</v>
      </c>
      <c r="HL185" s="41">
        <v>1</v>
      </c>
      <c r="HS185" s="60" t="s">
        <v>897</v>
      </c>
      <c r="HT185" s="41">
        <v>2</v>
      </c>
      <c r="HU185" s="41">
        <v>4</v>
      </c>
      <c r="HV185" s="41" t="s">
        <v>502</v>
      </c>
      <c r="HW185" s="41">
        <v>1</v>
      </c>
      <c r="HX185" s="41">
        <v>1</v>
      </c>
      <c r="HZ185" s="41">
        <v>2</v>
      </c>
      <c r="IA185" s="41">
        <v>1</v>
      </c>
      <c r="IB185" s="45"/>
      <c r="IC185" s="41">
        <v>2</v>
      </c>
      <c r="ID185" s="45"/>
      <c r="IE185" s="41">
        <v>1</v>
      </c>
      <c r="IF185" s="41">
        <v>4</v>
      </c>
      <c r="IG185" s="45"/>
      <c r="IH185" s="41">
        <v>2</v>
      </c>
    </row>
    <row r="186" spans="1:242" s="41" customFormat="1" ht="43.2">
      <c r="A186" s="54">
        <v>180</v>
      </c>
      <c r="B186" s="38" t="s">
        <v>604</v>
      </c>
      <c r="C186" s="39" t="s">
        <v>905</v>
      </c>
      <c r="D186" s="41" t="s">
        <v>467</v>
      </c>
      <c r="E186" s="38" t="s">
        <v>899</v>
      </c>
      <c r="F186" s="38" t="s">
        <v>900</v>
      </c>
      <c r="G186" s="40"/>
      <c r="H186" s="40" t="s">
        <v>951</v>
      </c>
      <c r="I186" s="40" t="s">
        <v>952</v>
      </c>
      <c r="J186" s="41" t="s">
        <v>953</v>
      </c>
      <c r="K186" s="42">
        <v>42</v>
      </c>
      <c r="L186" s="41">
        <v>1</v>
      </c>
      <c r="M186" s="41">
        <v>4</v>
      </c>
      <c r="N186" s="41">
        <v>3</v>
      </c>
      <c r="O186" s="41">
        <v>2</v>
      </c>
      <c r="P186" s="41">
        <v>4</v>
      </c>
      <c r="Q186" s="41">
        <v>2</v>
      </c>
      <c r="R186" s="43">
        <v>2</v>
      </c>
      <c r="S186" s="41">
        <v>1</v>
      </c>
      <c r="U186" s="41">
        <v>2</v>
      </c>
      <c r="W186" s="41">
        <v>1</v>
      </c>
      <c r="X186" s="41">
        <v>1</v>
      </c>
      <c r="Y186" s="41">
        <v>1</v>
      </c>
      <c r="Z186" s="41">
        <v>1</v>
      </c>
      <c r="AA186" s="41">
        <v>1</v>
      </c>
      <c r="AB186" s="41">
        <v>1</v>
      </c>
      <c r="AC186" s="41">
        <v>1</v>
      </c>
      <c r="AD186" s="41">
        <v>1</v>
      </c>
      <c r="AE186" s="41">
        <v>1</v>
      </c>
      <c r="AF186" s="41">
        <v>1</v>
      </c>
      <c r="AG186" s="41">
        <v>1</v>
      </c>
      <c r="AH186" s="41">
        <v>1</v>
      </c>
      <c r="AI186" s="41">
        <v>1</v>
      </c>
      <c r="AJ186" s="41">
        <v>2</v>
      </c>
      <c r="AK186" s="41">
        <v>1</v>
      </c>
      <c r="AL186" s="41">
        <v>2</v>
      </c>
      <c r="AN186" s="41">
        <v>1</v>
      </c>
      <c r="AO186" s="41">
        <v>1</v>
      </c>
      <c r="AP186" s="41">
        <v>5</v>
      </c>
      <c r="AQ186" s="41">
        <v>2</v>
      </c>
      <c r="AR186" s="41">
        <v>1</v>
      </c>
      <c r="AS186" s="41">
        <f t="shared" si="58"/>
        <v>12.92</v>
      </c>
      <c r="AU186" s="41">
        <v>1.5</v>
      </c>
      <c r="AV186" s="41">
        <v>0.5</v>
      </c>
      <c r="AW186" s="41">
        <v>0.5</v>
      </c>
      <c r="AX186" s="41">
        <v>0.4</v>
      </c>
      <c r="AY186" s="41">
        <v>1</v>
      </c>
      <c r="AZ186" s="41">
        <v>1</v>
      </c>
      <c r="BC186" s="41">
        <v>0.02</v>
      </c>
      <c r="BD186" s="41">
        <v>1</v>
      </c>
      <c r="BF186" s="41">
        <v>5</v>
      </c>
      <c r="BG186" s="41">
        <v>1</v>
      </c>
      <c r="BH186" s="41">
        <v>1</v>
      </c>
      <c r="BI186" s="44"/>
      <c r="BJ186" s="44">
        <f t="shared" si="60"/>
        <v>12.92</v>
      </c>
      <c r="BK186" s="58">
        <f t="shared" si="61"/>
        <v>15</v>
      </c>
      <c r="BL186" s="38"/>
      <c r="BM186" s="38"/>
      <c r="BN186" s="38"/>
      <c r="BO186" s="38">
        <v>15</v>
      </c>
      <c r="BP186" s="38"/>
      <c r="BQ186" s="38"/>
      <c r="BR186" s="38"/>
      <c r="BS186" s="38"/>
      <c r="BT186" s="58">
        <f t="shared" si="59"/>
        <v>15</v>
      </c>
      <c r="BU186" s="41">
        <v>3</v>
      </c>
      <c r="BV186" s="41">
        <v>3</v>
      </c>
      <c r="BW186" s="41">
        <v>1</v>
      </c>
      <c r="BY186" s="38"/>
      <c r="BZ186" s="38"/>
      <c r="CA186" s="38"/>
      <c r="CB186" s="38"/>
      <c r="CC186" s="38"/>
      <c r="CD186" s="38"/>
      <c r="CE186" s="38">
        <v>1</v>
      </c>
      <c r="CF186" s="38">
        <v>1</v>
      </c>
      <c r="CG186" s="38"/>
      <c r="CH186" s="38"/>
      <c r="CI186" s="38"/>
      <c r="CJ186" s="38"/>
      <c r="CK186" s="38"/>
      <c r="CL186" s="38"/>
      <c r="CM186" s="38"/>
      <c r="CN186" s="38"/>
      <c r="CU186" s="41" t="s">
        <v>465</v>
      </c>
      <c r="CV186" s="60"/>
      <c r="DE186" s="38">
        <v>16</v>
      </c>
      <c r="DF186" s="38">
        <v>1</v>
      </c>
      <c r="DG186" s="38"/>
      <c r="DH186" s="38">
        <v>1</v>
      </c>
      <c r="DI186" s="38">
        <v>1</v>
      </c>
      <c r="DP186" s="41">
        <v>1</v>
      </c>
      <c r="DZ186" s="38">
        <v>1</v>
      </c>
      <c r="EA186" s="38"/>
      <c r="EB186" s="38">
        <v>4</v>
      </c>
      <c r="EI186" s="41">
        <v>1</v>
      </c>
      <c r="ES186" s="38"/>
      <c r="ET186" s="38"/>
      <c r="EU186" s="38"/>
      <c r="EY186" s="38"/>
      <c r="EZ186" s="38"/>
      <c r="FA186" s="38"/>
      <c r="FB186" s="38"/>
      <c r="FC186" s="38"/>
      <c r="FD186" s="38"/>
      <c r="FE186" s="38">
        <v>1</v>
      </c>
      <c r="FF186" s="38"/>
      <c r="FG186" s="38"/>
      <c r="FH186" s="38"/>
      <c r="FI186" s="38"/>
      <c r="FJ186" s="38"/>
      <c r="FK186" s="38"/>
      <c r="FL186" s="38"/>
      <c r="FM186" s="38"/>
      <c r="FN186" s="38"/>
      <c r="FO186" s="41">
        <v>1</v>
      </c>
      <c r="FP186" s="41">
        <v>1</v>
      </c>
      <c r="FQ186" s="41">
        <v>1</v>
      </c>
      <c r="FR186" s="41">
        <v>1</v>
      </c>
      <c r="FS186" s="41">
        <v>1</v>
      </c>
      <c r="FT186" s="41">
        <v>1</v>
      </c>
      <c r="FU186" s="41">
        <v>1</v>
      </c>
      <c r="FV186" s="41">
        <v>1</v>
      </c>
      <c r="FX186" s="41">
        <v>3</v>
      </c>
      <c r="FY186" s="41">
        <v>4</v>
      </c>
      <c r="FZ186" s="41">
        <v>1</v>
      </c>
      <c r="GA186" s="41">
        <v>60</v>
      </c>
      <c r="GB186" s="41">
        <v>3</v>
      </c>
      <c r="GC186" s="41">
        <v>2</v>
      </c>
      <c r="GH186" s="41">
        <v>1</v>
      </c>
      <c r="GI186" s="41">
        <v>3</v>
      </c>
      <c r="GJ186" s="41">
        <v>1</v>
      </c>
      <c r="GK186" s="41">
        <v>20000</v>
      </c>
      <c r="GL186" s="41">
        <v>2</v>
      </c>
      <c r="GM186" s="41">
        <v>2</v>
      </c>
      <c r="GN186" s="41">
        <v>2</v>
      </c>
      <c r="GO186" s="41">
        <v>1</v>
      </c>
      <c r="GR186" s="41">
        <v>1</v>
      </c>
      <c r="GU186" s="41">
        <v>1</v>
      </c>
      <c r="GV186" s="41">
        <v>1</v>
      </c>
      <c r="GW186" s="41">
        <v>1</v>
      </c>
      <c r="HB186" s="41">
        <v>1</v>
      </c>
      <c r="HF186" s="41">
        <v>1</v>
      </c>
      <c r="HH186" s="41">
        <v>1</v>
      </c>
      <c r="HI186" s="41">
        <v>1</v>
      </c>
      <c r="HS186" s="60" t="s">
        <v>897</v>
      </c>
      <c r="HT186" s="41">
        <v>2</v>
      </c>
      <c r="HU186" s="41">
        <v>2</v>
      </c>
      <c r="HV186" s="41" t="s">
        <v>502</v>
      </c>
      <c r="HW186" s="41">
        <v>1</v>
      </c>
      <c r="HX186" s="41">
        <v>1</v>
      </c>
      <c r="HZ186" s="41">
        <v>2</v>
      </c>
      <c r="IA186" s="41">
        <v>2</v>
      </c>
      <c r="IB186" s="45"/>
      <c r="IC186" s="41">
        <v>1</v>
      </c>
      <c r="ID186" s="45"/>
      <c r="IE186" s="41">
        <v>1</v>
      </c>
      <c r="IF186" s="41">
        <v>6</v>
      </c>
      <c r="IG186" s="45"/>
      <c r="IH186" s="41">
        <v>2</v>
      </c>
    </row>
    <row r="187" spans="1:242" s="41" customFormat="1" ht="43.2">
      <c r="A187" s="54">
        <v>181</v>
      </c>
      <c r="B187" s="38" t="s">
        <v>466</v>
      </c>
      <c r="C187" s="39" t="s">
        <v>898</v>
      </c>
      <c r="D187" s="41" t="s">
        <v>467</v>
      </c>
      <c r="E187" s="38" t="s">
        <v>899</v>
      </c>
      <c r="F187" s="38" t="s">
        <v>900</v>
      </c>
      <c r="G187" s="40"/>
      <c r="H187" s="40" t="s">
        <v>954</v>
      </c>
      <c r="I187" s="40" t="s">
        <v>955</v>
      </c>
      <c r="J187" s="41" t="s">
        <v>956</v>
      </c>
      <c r="K187" s="42">
        <v>38</v>
      </c>
      <c r="L187" s="41">
        <v>1</v>
      </c>
      <c r="M187" s="41">
        <v>3</v>
      </c>
      <c r="N187" s="41">
        <v>3</v>
      </c>
      <c r="O187" s="41">
        <v>2</v>
      </c>
      <c r="P187" s="41">
        <v>4</v>
      </c>
      <c r="Q187" s="41">
        <v>2</v>
      </c>
      <c r="R187" s="43">
        <v>2</v>
      </c>
      <c r="S187" s="41">
        <v>1</v>
      </c>
      <c r="U187" s="41">
        <v>2</v>
      </c>
      <c r="W187" s="41">
        <v>1</v>
      </c>
      <c r="X187" s="41">
        <v>1</v>
      </c>
      <c r="Y187" s="41">
        <v>1</v>
      </c>
      <c r="Z187" s="41">
        <v>1</v>
      </c>
      <c r="AA187" s="41">
        <v>1</v>
      </c>
      <c r="AB187" s="41">
        <v>2</v>
      </c>
      <c r="AC187" s="41">
        <v>1</v>
      </c>
      <c r="AD187" s="41">
        <v>1</v>
      </c>
      <c r="AE187" s="41">
        <v>1</v>
      </c>
      <c r="AF187" s="41">
        <v>1</v>
      </c>
      <c r="AG187" s="41">
        <v>1</v>
      </c>
      <c r="AH187" s="41">
        <v>1</v>
      </c>
      <c r="AI187" s="41">
        <v>1</v>
      </c>
      <c r="AJ187" s="41">
        <v>2</v>
      </c>
      <c r="AK187" s="41">
        <v>1</v>
      </c>
      <c r="AL187" s="41">
        <v>1</v>
      </c>
      <c r="AM187" s="41">
        <v>1</v>
      </c>
      <c r="AN187" s="41">
        <v>1</v>
      </c>
      <c r="AO187" s="41">
        <v>1</v>
      </c>
      <c r="AP187" s="41">
        <v>5</v>
      </c>
      <c r="AQ187" s="41">
        <v>2</v>
      </c>
      <c r="AR187" s="41">
        <v>1</v>
      </c>
      <c r="AS187" s="44">
        <f t="shared" si="58"/>
        <v>13.42</v>
      </c>
      <c r="AU187" s="41">
        <v>1.5</v>
      </c>
      <c r="AV187" s="41">
        <v>1</v>
      </c>
      <c r="AW187" s="41">
        <v>1</v>
      </c>
      <c r="AX187" s="41">
        <v>0.4</v>
      </c>
      <c r="AY187" s="41">
        <v>1</v>
      </c>
      <c r="AZ187" s="41">
        <v>1</v>
      </c>
      <c r="BC187" s="41">
        <v>0.02</v>
      </c>
      <c r="BD187" s="41">
        <v>1</v>
      </c>
      <c r="BF187" s="41">
        <v>4</v>
      </c>
      <c r="BG187" s="41">
        <v>1</v>
      </c>
      <c r="BH187" s="41">
        <v>1.5</v>
      </c>
      <c r="BI187" s="44"/>
      <c r="BJ187" s="44">
        <f t="shared" si="60"/>
        <v>13.42</v>
      </c>
      <c r="BK187" s="58">
        <f t="shared" si="61"/>
        <v>16</v>
      </c>
      <c r="BL187" s="38"/>
      <c r="BM187" s="38"/>
      <c r="BN187" s="38"/>
      <c r="BO187" s="38">
        <v>16</v>
      </c>
      <c r="BP187" s="38"/>
      <c r="BQ187" s="38"/>
      <c r="BR187" s="38"/>
      <c r="BS187" s="38"/>
      <c r="BT187" s="58">
        <f t="shared" si="59"/>
        <v>16</v>
      </c>
      <c r="BU187" s="41">
        <v>2</v>
      </c>
      <c r="BV187" s="41">
        <v>3</v>
      </c>
      <c r="BW187" s="41">
        <v>1</v>
      </c>
      <c r="BY187" s="38"/>
      <c r="BZ187" s="38"/>
      <c r="CA187" s="38"/>
      <c r="CB187" s="38"/>
      <c r="CC187" s="38"/>
      <c r="CD187" s="38"/>
      <c r="CE187" s="38">
        <v>1</v>
      </c>
      <c r="CF187" s="38">
        <v>1</v>
      </c>
      <c r="CG187" s="38"/>
      <c r="CH187" s="38"/>
      <c r="CI187" s="38"/>
      <c r="CJ187" s="38"/>
      <c r="CK187" s="38"/>
      <c r="CL187" s="38"/>
      <c r="CM187" s="38"/>
      <c r="CN187" s="38"/>
      <c r="CU187" s="41" t="s">
        <v>465</v>
      </c>
      <c r="CV187" s="60"/>
      <c r="DE187" s="38">
        <v>15</v>
      </c>
      <c r="DF187" s="38">
        <v>1</v>
      </c>
      <c r="DG187" s="38"/>
      <c r="DH187" s="38">
        <v>1</v>
      </c>
      <c r="DI187" s="38">
        <v>1</v>
      </c>
      <c r="DP187" s="41">
        <v>1</v>
      </c>
      <c r="DZ187" s="38">
        <v>1</v>
      </c>
      <c r="EA187" s="38"/>
      <c r="EB187" s="38">
        <v>6</v>
      </c>
      <c r="EI187" s="41">
        <v>1</v>
      </c>
      <c r="ES187" s="38"/>
      <c r="ET187" s="38"/>
      <c r="EU187" s="38"/>
      <c r="EY187" s="38"/>
      <c r="EZ187" s="38"/>
      <c r="FA187" s="38"/>
      <c r="FB187" s="38"/>
      <c r="FC187" s="38"/>
      <c r="FD187" s="38"/>
      <c r="FE187" s="38">
        <v>1</v>
      </c>
      <c r="FF187" s="38"/>
      <c r="FG187" s="38"/>
      <c r="FH187" s="38"/>
      <c r="FI187" s="38"/>
      <c r="FJ187" s="38"/>
      <c r="FK187" s="38"/>
      <c r="FL187" s="38"/>
      <c r="FM187" s="38"/>
      <c r="FN187" s="38"/>
      <c r="FO187" s="41">
        <v>1</v>
      </c>
      <c r="FP187" s="41">
        <v>1</v>
      </c>
      <c r="FQ187" s="41">
        <v>1</v>
      </c>
      <c r="FR187" s="41">
        <v>1</v>
      </c>
      <c r="FS187" s="41">
        <v>1</v>
      </c>
      <c r="FT187" s="41">
        <v>1</v>
      </c>
      <c r="FU187" s="41">
        <v>1</v>
      </c>
      <c r="FV187" s="41">
        <v>1</v>
      </c>
      <c r="FX187" s="41">
        <v>3</v>
      </c>
      <c r="FY187" s="41">
        <v>4</v>
      </c>
      <c r="FZ187" s="41">
        <v>1</v>
      </c>
      <c r="GA187" s="41">
        <v>60</v>
      </c>
      <c r="GB187" s="41">
        <v>3</v>
      </c>
      <c r="GC187" s="41">
        <v>2</v>
      </c>
      <c r="GH187" s="41">
        <v>1</v>
      </c>
      <c r="GI187" s="41">
        <v>3</v>
      </c>
      <c r="GJ187" s="41">
        <v>1</v>
      </c>
      <c r="GK187" s="41">
        <v>20000</v>
      </c>
      <c r="GL187" s="41">
        <v>2</v>
      </c>
      <c r="GM187" s="41">
        <v>2</v>
      </c>
      <c r="GN187" s="41">
        <v>2</v>
      </c>
      <c r="GO187" s="41">
        <v>1</v>
      </c>
      <c r="GR187" s="41">
        <v>1</v>
      </c>
      <c r="GV187" s="41">
        <v>1</v>
      </c>
      <c r="GW187" s="41">
        <v>1</v>
      </c>
      <c r="GX187" s="41">
        <v>1</v>
      </c>
      <c r="HA187" s="41">
        <v>1</v>
      </c>
      <c r="HB187" s="41">
        <v>1</v>
      </c>
      <c r="HG187" s="41">
        <v>1</v>
      </c>
      <c r="HI187" s="41">
        <v>1</v>
      </c>
      <c r="HM187" s="41">
        <v>1</v>
      </c>
      <c r="HS187" s="60" t="s">
        <v>897</v>
      </c>
      <c r="HT187" s="41">
        <v>2</v>
      </c>
      <c r="HU187" s="41">
        <v>4</v>
      </c>
      <c r="HV187" s="41" t="s">
        <v>502</v>
      </c>
      <c r="HW187" s="41">
        <v>1</v>
      </c>
      <c r="HX187" s="41">
        <v>1</v>
      </c>
      <c r="HZ187" s="41">
        <v>2</v>
      </c>
      <c r="IA187" s="41">
        <v>2</v>
      </c>
      <c r="IB187" s="45"/>
      <c r="IC187" s="41">
        <v>2</v>
      </c>
      <c r="ID187" s="45"/>
      <c r="IE187" s="41">
        <v>1</v>
      </c>
      <c r="IF187" s="41">
        <v>6</v>
      </c>
      <c r="IH187" s="41">
        <v>2</v>
      </c>
    </row>
    <row r="188" spans="1:242" s="41" customFormat="1" ht="43.2">
      <c r="A188" s="54">
        <v>182</v>
      </c>
      <c r="B188" s="38" t="s">
        <v>934</v>
      </c>
      <c r="C188" s="39" t="s">
        <v>905</v>
      </c>
      <c r="D188" s="41" t="s">
        <v>467</v>
      </c>
      <c r="E188" s="38" t="s">
        <v>899</v>
      </c>
      <c r="F188" s="38" t="s">
        <v>900</v>
      </c>
      <c r="G188" s="40"/>
      <c r="H188" s="40" t="s">
        <v>957</v>
      </c>
      <c r="I188" s="40" t="s">
        <v>958</v>
      </c>
      <c r="J188" s="41" t="s">
        <v>959</v>
      </c>
      <c r="K188" s="42">
        <v>42</v>
      </c>
      <c r="L188" s="41">
        <v>2</v>
      </c>
      <c r="M188" s="41">
        <v>3</v>
      </c>
      <c r="N188" s="41">
        <v>3</v>
      </c>
      <c r="O188" s="41">
        <v>2</v>
      </c>
      <c r="P188" s="41">
        <v>3</v>
      </c>
      <c r="Q188" s="41">
        <f>P188-R188</f>
        <v>0</v>
      </c>
      <c r="R188" s="43">
        <v>3</v>
      </c>
      <c r="S188" s="41">
        <v>1</v>
      </c>
      <c r="T188" s="60"/>
      <c r="U188" s="41">
        <v>1</v>
      </c>
      <c r="V188" s="41">
        <v>1</v>
      </c>
      <c r="W188" s="41">
        <v>1</v>
      </c>
      <c r="X188" s="41">
        <v>1</v>
      </c>
      <c r="Y188" s="41">
        <v>1</v>
      </c>
      <c r="Z188" s="41">
        <v>1</v>
      </c>
      <c r="AA188" s="41">
        <v>1</v>
      </c>
      <c r="AB188" s="41">
        <v>2</v>
      </c>
      <c r="AC188" s="41">
        <v>1</v>
      </c>
      <c r="AD188" s="41">
        <v>1</v>
      </c>
      <c r="AE188" s="41">
        <v>1</v>
      </c>
      <c r="AF188" s="41">
        <v>2</v>
      </c>
      <c r="AG188" s="41">
        <v>1</v>
      </c>
      <c r="AH188" s="41">
        <v>1</v>
      </c>
      <c r="AI188" s="41">
        <v>1</v>
      </c>
      <c r="AJ188" s="41">
        <v>2</v>
      </c>
      <c r="AK188" s="41">
        <v>1</v>
      </c>
      <c r="AL188" s="41">
        <v>1</v>
      </c>
      <c r="AM188" s="41">
        <v>1</v>
      </c>
      <c r="AN188" s="41">
        <v>1</v>
      </c>
      <c r="AO188" s="41">
        <v>1</v>
      </c>
      <c r="AP188" s="41">
        <v>5</v>
      </c>
      <c r="AQ188" s="41">
        <v>2</v>
      </c>
      <c r="AR188" s="41">
        <v>1</v>
      </c>
      <c r="AS188" s="44">
        <f t="shared" si="58"/>
        <v>13.914999999999999</v>
      </c>
      <c r="AU188" s="41">
        <v>1</v>
      </c>
      <c r="AV188" s="41">
        <v>1</v>
      </c>
      <c r="AW188" s="41">
        <v>1</v>
      </c>
      <c r="AX188" s="41">
        <v>0.4</v>
      </c>
      <c r="AY188" s="41">
        <v>1</v>
      </c>
      <c r="AZ188" s="41">
        <v>1</v>
      </c>
      <c r="BC188" s="41">
        <v>1.4999999999999999E-2</v>
      </c>
      <c r="BD188" s="41">
        <v>1</v>
      </c>
      <c r="BF188" s="41">
        <v>5</v>
      </c>
      <c r="BG188" s="41">
        <v>1</v>
      </c>
      <c r="BH188" s="41">
        <v>1.5</v>
      </c>
      <c r="BI188" s="44"/>
      <c r="BJ188" s="44">
        <f t="shared" si="60"/>
        <v>13.914999999999999</v>
      </c>
      <c r="BK188" s="58">
        <f t="shared" si="61"/>
        <v>15</v>
      </c>
      <c r="BL188" s="38"/>
      <c r="BM188" s="38"/>
      <c r="BN188" s="38"/>
      <c r="BO188" s="38">
        <v>15</v>
      </c>
      <c r="BP188" s="38"/>
      <c r="BQ188" s="38"/>
      <c r="BR188" s="38"/>
      <c r="BS188" s="38"/>
      <c r="BT188" s="58">
        <f t="shared" si="59"/>
        <v>15</v>
      </c>
      <c r="BU188" s="41">
        <v>3</v>
      </c>
      <c r="BV188" s="41">
        <v>3</v>
      </c>
      <c r="BW188" s="41">
        <v>1</v>
      </c>
      <c r="BY188" s="38"/>
      <c r="BZ188" s="38"/>
      <c r="CA188" s="38"/>
      <c r="CB188" s="38"/>
      <c r="CC188" s="38"/>
      <c r="CD188" s="38"/>
      <c r="CE188" s="38">
        <v>1</v>
      </c>
      <c r="CF188" s="38">
        <v>1</v>
      </c>
      <c r="CG188" s="38"/>
      <c r="CH188" s="38"/>
      <c r="CI188" s="38"/>
      <c r="CJ188" s="38"/>
      <c r="CK188" s="38"/>
      <c r="CL188" s="38"/>
      <c r="CM188" s="38"/>
      <c r="CN188" s="38"/>
      <c r="CU188" s="41" t="s">
        <v>465</v>
      </c>
      <c r="CV188" s="60"/>
      <c r="DE188" s="38">
        <v>10</v>
      </c>
      <c r="DF188" s="38">
        <v>1</v>
      </c>
      <c r="DG188" s="38"/>
      <c r="DH188" s="38">
        <v>1</v>
      </c>
      <c r="DI188" s="38">
        <v>1</v>
      </c>
      <c r="DP188" s="41">
        <v>1</v>
      </c>
      <c r="DZ188" s="38">
        <v>1</v>
      </c>
      <c r="EA188" s="38"/>
      <c r="EB188" s="38">
        <v>4</v>
      </c>
      <c r="EI188" s="41">
        <v>1</v>
      </c>
      <c r="ES188" s="38"/>
      <c r="ET188" s="38"/>
      <c r="EU188" s="38"/>
      <c r="EY188" s="38"/>
      <c r="EZ188" s="38"/>
      <c r="FA188" s="38"/>
      <c r="FB188" s="38"/>
      <c r="FC188" s="38"/>
      <c r="FD188" s="38"/>
      <c r="FE188" s="38">
        <v>1</v>
      </c>
      <c r="FF188" s="38"/>
      <c r="FG188" s="38"/>
      <c r="FH188" s="38"/>
      <c r="FI188" s="38"/>
      <c r="FJ188" s="38"/>
      <c r="FK188" s="38"/>
      <c r="FL188" s="38"/>
      <c r="FM188" s="38"/>
      <c r="FN188" s="38"/>
      <c r="FO188" s="41">
        <v>1</v>
      </c>
      <c r="FP188" s="41">
        <v>1</v>
      </c>
      <c r="FQ188" s="41">
        <v>1</v>
      </c>
      <c r="FR188" s="41">
        <v>1</v>
      </c>
      <c r="FS188" s="41">
        <v>1</v>
      </c>
      <c r="FT188" s="41">
        <v>1</v>
      </c>
      <c r="FU188" s="41">
        <v>1</v>
      </c>
      <c r="FV188" s="41">
        <v>1</v>
      </c>
      <c r="FX188" s="41">
        <v>3</v>
      </c>
      <c r="FY188" s="41">
        <v>4</v>
      </c>
      <c r="FZ188" s="41">
        <v>1</v>
      </c>
      <c r="GA188" s="41">
        <v>60</v>
      </c>
      <c r="GB188" s="41">
        <v>3</v>
      </c>
      <c r="GC188" s="41">
        <v>3</v>
      </c>
      <c r="GH188" s="41">
        <v>1</v>
      </c>
      <c r="GI188" s="41">
        <v>3</v>
      </c>
      <c r="GJ188" s="41">
        <v>1</v>
      </c>
      <c r="GK188" s="41">
        <v>15000</v>
      </c>
      <c r="GL188" s="41">
        <v>2</v>
      </c>
      <c r="GM188" s="41">
        <v>2</v>
      </c>
      <c r="GN188" s="41">
        <v>2</v>
      </c>
      <c r="GO188" s="41">
        <v>1</v>
      </c>
      <c r="GR188" s="41">
        <v>1</v>
      </c>
      <c r="GV188" s="41">
        <v>1</v>
      </c>
      <c r="GW188" s="41">
        <v>1</v>
      </c>
      <c r="GX188" s="41">
        <v>1</v>
      </c>
      <c r="HA188" s="41">
        <v>1</v>
      </c>
      <c r="HB188" s="41">
        <v>1</v>
      </c>
      <c r="HG188" s="41">
        <v>1</v>
      </c>
      <c r="HI188" s="41">
        <v>1</v>
      </c>
      <c r="HS188" s="60" t="s">
        <v>897</v>
      </c>
      <c r="HT188" s="41">
        <v>2</v>
      </c>
      <c r="HU188" s="41">
        <v>2</v>
      </c>
      <c r="HV188" s="41" t="s">
        <v>502</v>
      </c>
      <c r="HW188" s="41">
        <v>1</v>
      </c>
      <c r="HX188" s="41">
        <v>1</v>
      </c>
      <c r="HZ188" s="41">
        <v>2</v>
      </c>
      <c r="IA188" s="41">
        <v>1</v>
      </c>
      <c r="IB188" s="45"/>
      <c r="IC188" s="41">
        <v>2</v>
      </c>
      <c r="ID188" s="45"/>
      <c r="IE188" s="41">
        <v>1</v>
      </c>
      <c r="IF188" s="41">
        <v>3</v>
      </c>
      <c r="IH188" s="41">
        <v>2</v>
      </c>
    </row>
    <row r="189" spans="1:242" s="41" customFormat="1" ht="43.2">
      <c r="A189" s="54">
        <v>183</v>
      </c>
      <c r="B189" s="38" t="s">
        <v>766</v>
      </c>
      <c r="C189" s="39" t="s">
        <v>919</v>
      </c>
      <c r="D189" s="41" t="s">
        <v>467</v>
      </c>
      <c r="E189" s="38" t="s">
        <v>899</v>
      </c>
      <c r="F189" s="38" t="s">
        <v>960</v>
      </c>
      <c r="G189" s="40"/>
      <c r="H189" s="40" t="s">
        <v>961</v>
      </c>
      <c r="I189" s="40" t="s">
        <v>962</v>
      </c>
      <c r="J189" s="41" t="s">
        <v>963</v>
      </c>
      <c r="K189" s="42">
        <v>56</v>
      </c>
      <c r="L189" s="41">
        <v>1</v>
      </c>
      <c r="M189" s="41">
        <v>4</v>
      </c>
      <c r="N189" s="41">
        <v>2</v>
      </c>
      <c r="O189" s="41">
        <v>1</v>
      </c>
      <c r="P189" s="41">
        <v>4</v>
      </c>
      <c r="Q189" s="41">
        <v>2</v>
      </c>
      <c r="R189" s="43">
        <v>2</v>
      </c>
      <c r="S189" s="41">
        <v>1</v>
      </c>
      <c r="T189" s="60"/>
      <c r="U189" s="41">
        <v>2</v>
      </c>
      <c r="W189" s="41">
        <v>1</v>
      </c>
      <c r="X189" s="41">
        <v>1</v>
      </c>
      <c r="Y189" s="41">
        <v>1</v>
      </c>
      <c r="Z189" s="41">
        <v>1</v>
      </c>
      <c r="AA189" s="41">
        <v>1</v>
      </c>
      <c r="AB189" s="41">
        <v>1</v>
      </c>
      <c r="AC189" s="41">
        <v>1</v>
      </c>
      <c r="AD189" s="41">
        <v>1</v>
      </c>
      <c r="AE189" s="41">
        <v>1</v>
      </c>
      <c r="AF189" s="41">
        <v>1</v>
      </c>
      <c r="AG189" s="41">
        <v>2</v>
      </c>
      <c r="AI189" s="41">
        <v>1</v>
      </c>
      <c r="AJ189" s="41">
        <v>2</v>
      </c>
      <c r="AK189" s="41">
        <v>1</v>
      </c>
      <c r="AL189" s="41">
        <v>2</v>
      </c>
      <c r="AN189" s="41">
        <v>1</v>
      </c>
      <c r="AO189" s="41">
        <v>1</v>
      </c>
      <c r="AP189" s="41">
        <v>5</v>
      </c>
      <c r="AQ189" s="41">
        <v>2</v>
      </c>
      <c r="AR189" s="41">
        <v>1</v>
      </c>
      <c r="AS189" s="41">
        <f t="shared" si="58"/>
        <v>5.72</v>
      </c>
      <c r="AU189" s="41">
        <v>1</v>
      </c>
      <c r="AV189" s="41">
        <v>0.5</v>
      </c>
      <c r="AW189" s="41">
        <v>0.5</v>
      </c>
      <c r="AX189" s="41">
        <v>0.4</v>
      </c>
      <c r="AY189" s="41">
        <v>0.7</v>
      </c>
      <c r="AZ189" s="41">
        <v>0.2</v>
      </c>
      <c r="BC189" s="41">
        <v>0.02</v>
      </c>
      <c r="BD189" s="41">
        <v>0.5</v>
      </c>
      <c r="BE189" s="41">
        <v>0.7</v>
      </c>
      <c r="BG189" s="41">
        <v>0.2</v>
      </c>
      <c r="BH189" s="41">
        <v>1</v>
      </c>
      <c r="BI189" s="44"/>
      <c r="BJ189" s="44">
        <f t="shared" si="60"/>
        <v>5.72</v>
      </c>
      <c r="BK189" s="58">
        <f t="shared" si="61"/>
        <v>6</v>
      </c>
      <c r="BL189" s="38">
        <v>4</v>
      </c>
      <c r="BM189" s="38"/>
      <c r="BN189" s="38"/>
      <c r="BO189" s="38"/>
      <c r="BP189" s="38"/>
      <c r="BQ189" s="38"/>
      <c r="BR189" s="38">
        <v>2</v>
      </c>
      <c r="BS189" s="38"/>
      <c r="BT189" s="58">
        <f t="shared" si="59"/>
        <v>6</v>
      </c>
      <c r="BU189" s="41">
        <v>2</v>
      </c>
      <c r="BV189" s="41">
        <v>2</v>
      </c>
      <c r="BW189" s="41">
        <v>1</v>
      </c>
      <c r="BY189" s="38"/>
      <c r="BZ189" s="38"/>
      <c r="CA189" s="38"/>
      <c r="CB189" s="38"/>
      <c r="CC189" s="38"/>
      <c r="CD189" s="38"/>
      <c r="CE189" s="38">
        <v>1</v>
      </c>
      <c r="CF189" s="38">
        <v>1</v>
      </c>
      <c r="CG189" s="38"/>
      <c r="CH189" s="38"/>
      <c r="CI189" s="38"/>
      <c r="CJ189" s="38"/>
      <c r="CK189" s="38"/>
      <c r="CL189" s="38"/>
      <c r="CM189" s="38"/>
      <c r="CN189" s="38"/>
      <c r="CU189" s="41" t="s">
        <v>465</v>
      </c>
      <c r="CV189" s="60"/>
      <c r="DE189" s="38">
        <v>15</v>
      </c>
      <c r="DF189" s="38">
        <v>1</v>
      </c>
      <c r="DG189" s="38"/>
      <c r="DH189" s="38">
        <v>1</v>
      </c>
      <c r="DI189" s="38">
        <v>1</v>
      </c>
      <c r="DP189" s="41">
        <v>1</v>
      </c>
      <c r="DZ189" s="38">
        <v>1</v>
      </c>
      <c r="EA189" s="38"/>
      <c r="EB189" s="38">
        <v>6</v>
      </c>
      <c r="EI189" s="41">
        <v>1</v>
      </c>
      <c r="ES189" s="38"/>
      <c r="ET189" s="38"/>
      <c r="EU189" s="38"/>
      <c r="EY189" s="38"/>
      <c r="EZ189" s="38"/>
      <c r="FA189" s="38"/>
      <c r="FB189" s="38"/>
      <c r="FC189" s="38"/>
      <c r="FD189" s="38"/>
      <c r="FE189" s="38">
        <v>1</v>
      </c>
      <c r="FF189" s="38"/>
      <c r="FG189" s="38"/>
      <c r="FH189" s="38"/>
      <c r="FI189" s="38"/>
      <c r="FJ189" s="38"/>
      <c r="FK189" s="38"/>
      <c r="FL189" s="38"/>
      <c r="FM189" s="38"/>
      <c r="FN189" s="38"/>
      <c r="FO189" s="41">
        <v>1</v>
      </c>
      <c r="FP189" s="41">
        <v>1</v>
      </c>
      <c r="FQ189" s="41">
        <v>1</v>
      </c>
      <c r="FR189" s="41">
        <v>1</v>
      </c>
      <c r="FS189" s="41">
        <v>1</v>
      </c>
      <c r="FT189" s="41">
        <v>1</v>
      </c>
      <c r="FU189" s="41">
        <v>1</v>
      </c>
      <c r="FV189" s="41">
        <v>1</v>
      </c>
      <c r="FX189" s="41">
        <v>3</v>
      </c>
      <c r="FY189" s="41">
        <v>4</v>
      </c>
      <c r="FZ189" s="41">
        <v>1</v>
      </c>
      <c r="GA189" s="41">
        <v>60</v>
      </c>
      <c r="GB189" s="41">
        <v>2</v>
      </c>
      <c r="GC189" s="41">
        <v>3</v>
      </c>
      <c r="GH189" s="41">
        <v>1</v>
      </c>
      <c r="GI189" s="41">
        <v>3</v>
      </c>
      <c r="GJ189" s="41">
        <v>1</v>
      </c>
      <c r="GK189" s="41">
        <v>20000</v>
      </c>
      <c r="GL189" s="41">
        <v>2</v>
      </c>
      <c r="GM189" s="41">
        <v>2</v>
      </c>
      <c r="GN189" s="41">
        <v>2</v>
      </c>
      <c r="GO189" s="41">
        <v>1</v>
      </c>
      <c r="GR189" s="41">
        <v>1</v>
      </c>
      <c r="GU189" s="41">
        <v>1</v>
      </c>
      <c r="GV189" s="41">
        <v>1</v>
      </c>
      <c r="GW189" s="41">
        <v>1</v>
      </c>
      <c r="HA189" s="41">
        <v>1</v>
      </c>
      <c r="HB189" s="41">
        <v>1</v>
      </c>
      <c r="HF189" s="41">
        <v>1</v>
      </c>
      <c r="HI189" s="41">
        <v>1</v>
      </c>
      <c r="HS189" s="60" t="s">
        <v>897</v>
      </c>
      <c r="HT189" s="41">
        <v>2</v>
      </c>
      <c r="HU189" s="41">
        <v>2</v>
      </c>
      <c r="HV189" s="41" t="s">
        <v>502</v>
      </c>
      <c r="HW189" s="41">
        <v>1</v>
      </c>
      <c r="HX189" s="41">
        <v>1</v>
      </c>
      <c r="HZ189" s="41">
        <v>3</v>
      </c>
      <c r="IA189" s="41">
        <v>2</v>
      </c>
      <c r="IB189" s="45"/>
      <c r="IC189" s="41">
        <v>1</v>
      </c>
      <c r="ID189" s="45"/>
      <c r="IE189" s="41">
        <v>1</v>
      </c>
      <c r="IF189" s="41">
        <v>6</v>
      </c>
      <c r="IG189" s="45"/>
      <c r="IH189" s="41">
        <v>2</v>
      </c>
    </row>
    <row r="190" spans="1:242" s="41" customFormat="1" ht="43.2">
      <c r="A190" s="54">
        <v>184</v>
      </c>
      <c r="B190" s="38" t="s">
        <v>934</v>
      </c>
      <c r="C190" s="39" t="s">
        <v>941</v>
      </c>
      <c r="D190" s="41" t="s">
        <v>467</v>
      </c>
      <c r="E190" s="38" t="s">
        <v>899</v>
      </c>
      <c r="F190" s="38" t="s">
        <v>960</v>
      </c>
      <c r="G190" s="40"/>
      <c r="H190" s="40" t="s">
        <v>964</v>
      </c>
      <c r="I190" s="40" t="s">
        <v>965</v>
      </c>
      <c r="J190" s="41" t="s">
        <v>966</v>
      </c>
      <c r="K190" s="42">
        <v>65</v>
      </c>
      <c r="L190" s="41">
        <v>1</v>
      </c>
      <c r="M190" s="41">
        <v>4</v>
      </c>
      <c r="N190" s="41">
        <v>3</v>
      </c>
      <c r="O190" s="41">
        <v>2</v>
      </c>
      <c r="P190" s="41">
        <v>6</v>
      </c>
      <c r="Q190" s="41">
        <v>4</v>
      </c>
      <c r="R190" s="43">
        <v>2</v>
      </c>
      <c r="S190" s="41">
        <v>1</v>
      </c>
      <c r="T190" s="60"/>
      <c r="U190" s="41">
        <v>2</v>
      </c>
      <c r="W190" s="41">
        <v>1</v>
      </c>
      <c r="X190" s="41">
        <v>1</v>
      </c>
      <c r="Y190" s="41">
        <v>1</v>
      </c>
      <c r="Z190" s="41">
        <v>1</v>
      </c>
      <c r="AA190" s="41">
        <v>1</v>
      </c>
      <c r="AB190" s="41">
        <v>1</v>
      </c>
      <c r="AC190" s="41">
        <v>1</v>
      </c>
      <c r="AD190" s="41">
        <v>1</v>
      </c>
      <c r="AE190" s="41">
        <v>1</v>
      </c>
      <c r="AF190" s="41">
        <v>1</v>
      </c>
      <c r="AG190" s="41">
        <v>1</v>
      </c>
      <c r="AH190" s="41">
        <v>1</v>
      </c>
      <c r="AI190" s="41">
        <v>1</v>
      </c>
      <c r="AJ190" s="41">
        <v>3</v>
      </c>
      <c r="AK190" s="41">
        <v>1</v>
      </c>
      <c r="AL190" s="41">
        <v>2</v>
      </c>
      <c r="AN190" s="41">
        <v>1</v>
      </c>
      <c r="AO190" s="41">
        <v>1</v>
      </c>
      <c r="AP190" s="41">
        <v>5</v>
      </c>
      <c r="AQ190" s="41">
        <v>2</v>
      </c>
      <c r="AR190" s="41">
        <v>1</v>
      </c>
      <c r="AS190" s="41">
        <f t="shared" si="58"/>
        <v>13.129999999999999</v>
      </c>
      <c r="AU190" s="41">
        <v>1.2</v>
      </c>
      <c r="AW190" s="41">
        <v>1</v>
      </c>
      <c r="AX190" s="41">
        <v>0.4</v>
      </c>
      <c r="AY190" s="41">
        <v>1</v>
      </c>
      <c r="AZ190" s="41">
        <v>1</v>
      </c>
      <c r="BC190" s="41">
        <v>0.03</v>
      </c>
      <c r="BD190" s="41">
        <v>1</v>
      </c>
      <c r="BF190" s="41">
        <v>5</v>
      </c>
      <c r="BG190" s="41">
        <v>1</v>
      </c>
      <c r="BH190" s="41">
        <v>1.5</v>
      </c>
      <c r="BI190" s="44"/>
      <c r="BJ190" s="44">
        <f t="shared" si="60"/>
        <v>13.129999999999999</v>
      </c>
      <c r="BK190" s="58">
        <f t="shared" si="61"/>
        <v>15</v>
      </c>
      <c r="BL190" s="38"/>
      <c r="BM190" s="38"/>
      <c r="BN190" s="38"/>
      <c r="BO190" s="38">
        <v>15</v>
      </c>
      <c r="BP190" s="38"/>
      <c r="BQ190" s="38"/>
      <c r="BR190" s="38"/>
      <c r="BS190" s="38"/>
      <c r="BT190" s="58">
        <f t="shared" si="59"/>
        <v>15</v>
      </c>
      <c r="BU190" s="41">
        <v>3</v>
      </c>
      <c r="BV190" s="41">
        <v>3</v>
      </c>
      <c r="BW190" s="41">
        <v>1</v>
      </c>
      <c r="BY190" s="38"/>
      <c r="BZ190" s="38"/>
      <c r="CA190" s="38"/>
      <c r="CB190" s="38"/>
      <c r="CC190" s="38"/>
      <c r="CD190" s="38"/>
      <c r="CE190" s="38">
        <v>1</v>
      </c>
      <c r="CF190" s="38">
        <v>1</v>
      </c>
      <c r="CG190" s="38"/>
      <c r="CH190" s="38"/>
      <c r="CI190" s="38"/>
      <c r="CJ190" s="38"/>
      <c r="CK190" s="38"/>
      <c r="CL190" s="38"/>
      <c r="CM190" s="38"/>
      <c r="CN190" s="38"/>
      <c r="CU190" s="41" t="s">
        <v>465</v>
      </c>
      <c r="CV190" s="60"/>
      <c r="DE190" s="38">
        <v>10</v>
      </c>
      <c r="DF190" s="38">
        <v>1</v>
      </c>
      <c r="DG190" s="38"/>
      <c r="DH190" s="38">
        <v>1</v>
      </c>
      <c r="DI190" s="38">
        <v>1</v>
      </c>
      <c r="DP190" s="41">
        <v>1</v>
      </c>
      <c r="DZ190" s="38">
        <v>1</v>
      </c>
      <c r="EA190" s="38"/>
      <c r="EB190" s="38">
        <v>5</v>
      </c>
      <c r="EI190" s="41">
        <v>1</v>
      </c>
      <c r="ES190" s="38"/>
      <c r="ET190" s="38"/>
      <c r="EU190" s="38"/>
      <c r="EY190" s="38"/>
      <c r="EZ190" s="38"/>
      <c r="FA190" s="38"/>
      <c r="FB190" s="38"/>
      <c r="FC190" s="38"/>
      <c r="FD190" s="38"/>
      <c r="FE190" s="38">
        <v>1</v>
      </c>
      <c r="FF190" s="38"/>
      <c r="FG190" s="38"/>
      <c r="FH190" s="38"/>
      <c r="FI190" s="38"/>
      <c r="FJ190" s="38"/>
      <c r="FK190" s="38"/>
      <c r="FL190" s="38"/>
      <c r="FM190" s="38"/>
      <c r="FN190" s="38"/>
      <c r="FO190" s="41">
        <v>1</v>
      </c>
      <c r="FP190" s="41">
        <v>1</v>
      </c>
      <c r="FQ190" s="41">
        <v>1</v>
      </c>
      <c r="FR190" s="41">
        <v>1</v>
      </c>
      <c r="FS190" s="41">
        <v>1</v>
      </c>
      <c r="FT190" s="41">
        <v>1</v>
      </c>
      <c r="FU190" s="41">
        <v>1</v>
      </c>
      <c r="FV190" s="41">
        <v>1</v>
      </c>
      <c r="FX190" s="41">
        <v>3</v>
      </c>
      <c r="FY190" s="41">
        <v>3</v>
      </c>
      <c r="FZ190" s="41">
        <v>1</v>
      </c>
      <c r="GA190" s="41">
        <v>60</v>
      </c>
      <c r="GB190" s="41">
        <v>3</v>
      </c>
      <c r="GC190" s="41">
        <v>3</v>
      </c>
      <c r="GH190" s="41">
        <v>1</v>
      </c>
      <c r="GI190" s="41">
        <v>3</v>
      </c>
      <c r="GJ190" s="41">
        <v>1</v>
      </c>
      <c r="GK190" s="41">
        <v>30000</v>
      </c>
      <c r="GL190" s="41">
        <v>2</v>
      </c>
      <c r="GM190" s="41">
        <v>2</v>
      </c>
      <c r="GN190" s="41">
        <v>2</v>
      </c>
      <c r="GO190" s="41">
        <v>1</v>
      </c>
      <c r="GU190" s="41">
        <v>1</v>
      </c>
      <c r="GV190" s="41">
        <v>1</v>
      </c>
      <c r="GW190" s="41">
        <v>1</v>
      </c>
      <c r="HA190" s="41">
        <v>1</v>
      </c>
      <c r="HB190" s="41">
        <v>1</v>
      </c>
      <c r="HE190" s="41">
        <v>1</v>
      </c>
      <c r="HI190" s="41">
        <v>1</v>
      </c>
      <c r="HS190" s="60" t="s">
        <v>897</v>
      </c>
      <c r="HT190" s="41">
        <v>2</v>
      </c>
      <c r="HU190" s="41">
        <v>4</v>
      </c>
      <c r="HV190" s="41" t="s">
        <v>502</v>
      </c>
      <c r="HW190" s="41">
        <v>1</v>
      </c>
      <c r="HX190" s="41">
        <v>1</v>
      </c>
      <c r="HZ190" s="41">
        <v>3</v>
      </c>
      <c r="IA190" s="41">
        <v>1</v>
      </c>
      <c r="IB190" s="45"/>
      <c r="IC190" s="41">
        <v>2</v>
      </c>
      <c r="ID190" s="45"/>
      <c r="IE190" s="41">
        <v>1</v>
      </c>
      <c r="IF190" s="41">
        <v>7</v>
      </c>
      <c r="IG190" s="45"/>
      <c r="IH190" s="41">
        <v>2</v>
      </c>
    </row>
    <row r="191" spans="1:242" s="41" customFormat="1" ht="43.2">
      <c r="A191" s="54">
        <v>185</v>
      </c>
      <c r="B191" s="38" t="s">
        <v>604</v>
      </c>
      <c r="C191" s="39" t="s">
        <v>919</v>
      </c>
      <c r="D191" s="41" t="s">
        <v>467</v>
      </c>
      <c r="E191" s="38" t="s">
        <v>899</v>
      </c>
      <c r="F191" s="38" t="s">
        <v>960</v>
      </c>
      <c r="G191" s="40"/>
      <c r="H191" s="40" t="s">
        <v>967</v>
      </c>
      <c r="I191" s="40" t="s">
        <v>968</v>
      </c>
      <c r="J191" s="41" t="s">
        <v>969</v>
      </c>
      <c r="K191" s="42">
        <v>72</v>
      </c>
      <c r="L191" s="41">
        <v>1</v>
      </c>
      <c r="M191" s="41">
        <v>3</v>
      </c>
      <c r="N191" s="41">
        <v>2</v>
      </c>
      <c r="O191" s="41">
        <v>1</v>
      </c>
      <c r="P191" s="41">
        <v>2</v>
      </c>
      <c r="Q191" s="41">
        <v>1</v>
      </c>
      <c r="R191" s="43">
        <v>1</v>
      </c>
      <c r="S191" s="41">
        <v>1</v>
      </c>
      <c r="T191" s="60"/>
      <c r="U191" s="41">
        <v>2</v>
      </c>
      <c r="W191" s="41">
        <v>1</v>
      </c>
      <c r="X191" s="41">
        <v>1</v>
      </c>
      <c r="Y191" s="41">
        <v>1</v>
      </c>
      <c r="Z191" s="41">
        <v>1</v>
      </c>
      <c r="AA191" s="41">
        <v>1</v>
      </c>
      <c r="AB191" s="41">
        <v>1</v>
      </c>
      <c r="AC191" s="41">
        <v>1</v>
      </c>
      <c r="AD191" s="41">
        <v>1</v>
      </c>
      <c r="AE191" s="41">
        <v>1</v>
      </c>
      <c r="AF191" s="41">
        <v>1</v>
      </c>
      <c r="AG191" s="41">
        <v>2</v>
      </c>
      <c r="AI191" s="41">
        <v>1</v>
      </c>
      <c r="AJ191" s="41">
        <v>1</v>
      </c>
      <c r="AK191" s="41">
        <v>1</v>
      </c>
      <c r="AL191" s="41">
        <v>2</v>
      </c>
      <c r="AN191" s="41">
        <v>1</v>
      </c>
      <c r="AO191" s="41">
        <v>1</v>
      </c>
      <c r="AP191" s="41">
        <v>3</v>
      </c>
      <c r="AQ191" s="41">
        <v>3</v>
      </c>
      <c r="AR191" s="41">
        <v>1</v>
      </c>
      <c r="AS191" s="41">
        <f t="shared" si="58"/>
        <v>3.9099999999999997</v>
      </c>
      <c r="AU191" s="41">
        <v>0.5</v>
      </c>
      <c r="AW191" s="41">
        <v>1</v>
      </c>
      <c r="AX191" s="41">
        <v>0.2</v>
      </c>
      <c r="AY191" s="41">
        <v>0.3</v>
      </c>
      <c r="AZ191" s="41">
        <v>0.1</v>
      </c>
      <c r="BC191" s="41">
        <v>0.01</v>
      </c>
      <c r="BD191" s="41">
        <v>0.5</v>
      </c>
      <c r="BE191" s="41">
        <v>0.3</v>
      </c>
      <c r="BG191" s="41">
        <v>0.5</v>
      </c>
      <c r="BH191" s="41">
        <v>0.5</v>
      </c>
      <c r="BI191" s="44"/>
      <c r="BJ191" s="44">
        <f t="shared" si="60"/>
        <v>3.9099999999999997</v>
      </c>
      <c r="BK191" s="58">
        <f t="shared" si="61"/>
        <v>4</v>
      </c>
      <c r="BL191" s="38">
        <v>1</v>
      </c>
      <c r="BM191" s="38"/>
      <c r="BN191" s="38"/>
      <c r="BO191" s="38"/>
      <c r="BP191" s="38"/>
      <c r="BQ191" s="38">
        <v>3</v>
      </c>
      <c r="BR191" s="38"/>
      <c r="BS191" s="38"/>
      <c r="BT191" s="58">
        <f t="shared" si="59"/>
        <v>4</v>
      </c>
      <c r="BU191" s="41">
        <v>2</v>
      </c>
      <c r="BV191" s="41">
        <v>2</v>
      </c>
      <c r="BW191" s="60"/>
      <c r="BX191" s="60"/>
      <c r="BY191" s="38"/>
      <c r="BZ191" s="38"/>
      <c r="CA191" s="38"/>
      <c r="CB191" s="38"/>
      <c r="CC191" s="38"/>
      <c r="CD191" s="38"/>
      <c r="CE191" s="38">
        <v>1</v>
      </c>
      <c r="CF191" s="38">
        <v>1</v>
      </c>
      <c r="CG191" s="38"/>
      <c r="CH191" s="38"/>
      <c r="CI191" s="38"/>
      <c r="CJ191" s="38"/>
      <c r="CK191" s="38"/>
      <c r="CL191" s="38"/>
      <c r="CM191" s="38"/>
      <c r="CN191" s="38"/>
      <c r="CU191" s="41" t="s">
        <v>465</v>
      </c>
      <c r="CV191" s="60"/>
      <c r="DE191" s="38">
        <v>10</v>
      </c>
      <c r="DF191" s="38">
        <v>1</v>
      </c>
      <c r="DG191" s="38"/>
      <c r="DH191" s="38">
        <v>1</v>
      </c>
      <c r="DI191" s="38">
        <v>1</v>
      </c>
      <c r="DP191" s="41">
        <v>1</v>
      </c>
      <c r="DZ191" s="38">
        <v>1</v>
      </c>
      <c r="EA191" s="38"/>
      <c r="EB191" s="38">
        <v>4</v>
      </c>
      <c r="EI191" s="41">
        <v>1</v>
      </c>
      <c r="ES191" s="38"/>
      <c r="ET191" s="38"/>
      <c r="EU191" s="38"/>
      <c r="EY191" s="38"/>
      <c r="EZ191" s="38"/>
      <c r="FA191" s="38"/>
      <c r="FB191" s="38"/>
      <c r="FC191" s="38"/>
      <c r="FD191" s="38"/>
      <c r="FE191" s="38">
        <v>1</v>
      </c>
      <c r="FF191" s="38"/>
      <c r="FG191" s="38"/>
      <c r="FH191" s="38"/>
      <c r="FI191" s="38"/>
      <c r="FJ191" s="38"/>
      <c r="FK191" s="38"/>
      <c r="FL191" s="38"/>
      <c r="FM191" s="38"/>
      <c r="FN191" s="38"/>
      <c r="FO191" s="41">
        <v>1</v>
      </c>
      <c r="FP191" s="41">
        <v>1</v>
      </c>
      <c r="FQ191" s="41">
        <v>1</v>
      </c>
      <c r="FR191" s="41">
        <v>1</v>
      </c>
      <c r="FS191" s="41">
        <v>1</v>
      </c>
      <c r="FT191" s="41">
        <v>1</v>
      </c>
      <c r="FU191" s="41">
        <v>1</v>
      </c>
      <c r="FV191" s="41">
        <v>1</v>
      </c>
      <c r="FX191" s="41">
        <v>3</v>
      </c>
      <c r="FY191" s="41">
        <v>4</v>
      </c>
      <c r="FZ191" s="41">
        <v>1</v>
      </c>
      <c r="GA191" s="41">
        <v>60</v>
      </c>
      <c r="GB191" s="41">
        <v>3</v>
      </c>
      <c r="GC191" s="41">
        <v>3</v>
      </c>
      <c r="GH191" s="41">
        <v>1</v>
      </c>
      <c r="GI191" s="41">
        <v>3</v>
      </c>
      <c r="GJ191" s="41">
        <v>1</v>
      </c>
      <c r="GK191" s="41">
        <v>10000</v>
      </c>
      <c r="GL191" s="41">
        <v>2</v>
      </c>
      <c r="GM191" s="41">
        <v>1</v>
      </c>
      <c r="GN191" s="41">
        <v>2</v>
      </c>
      <c r="GO191" s="41">
        <v>1</v>
      </c>
      <c r="GR191" s="41">
        <v>1</v>
      </c>
      <c r="GU191" s="41">
        <v>1</v>
      </c>
      <c r="GV191" s="41">
        <v>1</v>
      </c>
      <c r="GW191" s="41">
        <v>1</v>
      </c>
      <c r="HA191" s="41">
        <v>1</v>
      </c>
      <c r="HB191" s="41">
        <v>1</v>
      </c>
      <c r="HH191" s="41">
        <v>1</v>
      </c>
      <c r="HI191" s="41">
        <v>1</v>
      </c>
      <c r="HS191" s="60" t="s">
        <v>897</v>
      </c>
      <c r="HT191" s="41">
        <v>2</v>
      </c>
      <c r="HU191" s="41">
        <v>4</v>
      </c>
      <c r="HV191" s="41" t="s">
        <v>502</v>
      </c>
      <c r="HW191" s="41">
        <v>1</v>
      </c>
      <c r="HX191" s="41">
        <v>1</v>
      </c>
      <c r="HZ191" s="41">
        <v>3</v>
      </c>
      <c r="IA191" s="41">
        <v>1</v>
      </c>
      <c r="IB191" s="45"/>
      <c r="IC191" s="41">
        <v>1</v>
      </c>
      <c r="ID191" s="45"/>
      <c r="IE191" s="41">
        <v>1</v>
      </c>
      <c r="IF191" s="41">
        <v>7</v>
      </c>
      <c r="IG191" s="45"/>
      <c r="IH191" s="41">
        <v>2</v>
      </c>
    </row>
    <row r="192" spans="1:242" s="41" customFormat="1" ht="43.2">
      <c r="A192" s="54">
        <v>186</v>
      </c>
      <c r="B192" s="38" t="s">
        <v>604</v>
      </c>
      <c r="C192" s="39" t="s">
        <v>905</v>
      </c>
      <c r="D192" s="41" t="s">
        <v>467</v>
      </c>
      <c r="E192" s="38" t="s">
        <v>899</v>
      </c>
      <c r="F192" s="38" t="s">
        <v>960</v>
      </c>
      <c r="G192" s="40"/>
      <c r="H192" s="40" t="s">
        <v>970</v>
      </c>
      <c r="I192" s="40" t="s">
        <v>971</v>
      </c>
      <c r="J192" s="41" t="s">
        <v>972</v>
      </c>
      <c r="K192" s="42">
        <v>30</v>
      </c>
      <c r="L192" s="41">
        <v>1</v>
      </c>
      <c r="M192" s="41">
        <v>4</v>
      </c>
      <c r="N192" s="41">
        <v>3</v>
      </c>
      <c r="O192" s="41">
        <v>1</v>
      </c>
      <c r="P192" s="41">
        <v>6</v>
      </c>
      <c r="Q192" s="41">
        <v>3</v>
      </c>
      <c r="R192" s="43">
        <v>3</v>
      </c>
      <c r="S192" s="41">
        <v>1</v>
      </c>
      <c r="T192" s="60"/>
      <c r="U192" s="41">
        <v>2</v>
      </c>
      <c r="W192" s="41">
        <v>1</v>
      </c>
      <c r="X192" s="41">
        <v>1</v>
      </c>
      <c r="Y192" s="41">
        <v>1</v>
      </c>
      <c r="Z192" s="41">
        <v>1</v>
      </c>
      <c r="AA192" s="41">
        <v>1</v>
      </c>
      <c r="AB192" s="41">
        <v>1</v>
      </c>
      <c r="AC192" s="41">
        <v>1</v>
      </c>
      <c r="AD192" s="41">
        <v>1</v>
      </c>
      <c r="AE192" s="41">
        <v>1</v>
      </c>
      <c r="AF192" s="41">
        <v>1</v>
      </c>
      <c r="AG192" s="41">
        <v>2</v>
      </c>
      <c r="AI192" s="41">
        <v>1</v>
      </c>
      <c r="AJ192" s="41">
        <v>1</v>
      </c>
      <c r="AK192" s="41">
        <v>1</v>
      </c>
      <c r="AL192" s="41">
        <v>2</v>
      </c>
      <c r="AN192" s="41">
        <v>1</v>
      </c>
      <c r="AO192" s="41">
        <v>1</v>
      </c>
      <c r="AP192" s="41">
        <v>3</v>
      </c>
      <c r="AQ192" s="41">
        <v>2</v>
      </c>
      <c r="AR192" s="41">
        <v>1</v>
      </c>
      <c r="AS192" s="41">
        <f t="shared" ref="AS192:AS207" si="62">SUM(AT192:BI192)</f>
        <v>11.33</v>
      </c>
      <c r="AU192" s="41">
        <v>1</v>
      </c>
      <c r="AV192" s="41">
        <v>1</v>
      </c>
      <c r="AW192" s="41">
        <v>1</v>
      </c>
      <c r="AX192" s="41">
        <v>0.4</v>
      </c>
      <c r="AY192" s="41">
        <v>0.7</v>
      </c>
      <c r="AZ192" s="41">
        <v>0.7</v>
      </c>
      <c r="BC192" s="41">
        <v>0.03</v>
      </c>
      <c r="BD192" s="41">
        <v>0.5</v>
      </c>
      <c r="BF192" s="41">
        <v>4</v>
      </c>
      <c r="BG192" s="41">
        <v>1</v>
      </c>
      <c r="BH192" s="41">
        <v>1</v>
      </c>
      <c r="BI192" s="44"/>
      <c r="BJ192" s="44">
        <f t="shared" si="60"/>
        <v>11.33</v>
      </c>
      <c r="BK192" s="58">
        <f t="shared" si="61"/>
        <v>15</v>
      </c>
      <c r="BL192" s="38"/>
      <c r="BM192" s="38"/>
      <c r="BN192" s="38"/>
      <c r="BO192" s="38">
        <v>15</v>
      </c>
      <c r="BP192" s="38"/>
      <c r="BQ192" s="38"/>
      <c r="BR192" s="38"/>
      <c r="BS192" s="38"/>
      <c r="BT192" s="58">
        <f t="shared" si="59"/>
        <v>15</v>
      </c>
      <c r="BU192" s="41">
        <v>3</v>
      </c>
      <c r="BV192" s="41">
        <v>3</v>
      </c>
      <c r="BW192" s="41">
        <v>1</v>
      </c>
      <c r="BY192" s="38"/>
      <c r="BZ192" s="38"/>
      <c r="CA192" s="38"/>
      <c r="CB192" s="38"/>
      <c r="CC192" s="38"/>
      <c r="CD192" s="38"/>
      <c r="CE192" s="38">
        <v>1</v>
      </c>
      <c r="CF192" s="38">
        <v>1</v>
      </c>
      <c r="CG192" s="38"/>
      <c r="CH192" s="38"/>
      <c r="CI192" s="38"/>
      <c r="CJ192" s="38"/>
      <c r="CK192" s="38"/>
      <c r="CL192" s="38"/>
      <c r="CM192" s="38"/>
      <c r="CN192" s="38"/>
      <c r="CU192" s="41" t="s">
        <v>465</v>
      </c>
      <c r="CV192" s="60"/>
      <c r="DE192" s="38">
        <v>15</v>
      </c>
      <c r="DF192" s="38">
        <v>1</v>
      </c>
      <c r="DG192" s="38"/>
      <c r="DH192" s="38">
        <v>1</v>
      </c>
      <c r="DI192" s="38">
        <v>1</v>
      </c>
      <c r="DP192" s="41">
        <v>1</v>
      </c>
      <c r="DZ192" s="38">
        <v>1</v>
      </c>
      <c r="EA192" s="38"/>
      <c r="EB192" s="38">
        <v>6</v>
      </c>
      <c r="EI192" s="41">
        <v>1</v>
      </c>
      <c r="ES192" s="38"/>
      <c r="ET192" s="38"/>
      <c r="EU192" s="38"/>
      <c r="EY192" s="38"/>
      <c r="EZ192" s="38"/>
      <c r="FA192" s="38"/>
      <c r="FB192" s="38"/>
      <c r="FC192" s="38"/>
      <c r="FD192" s="38"/>
      <c r="FE192" s="38">
        <v>1</v>
      </c>
      <c r="FF192" s="38"/>
      <c r="FG192" s="38"/>
      <c r="FH192" s="38"/>
      <c r="FI192" s="38"/>
      <c r="FJ192" s="38"/>
      <c r="FK192" s="38"/>
      <c r="FL192" s="38"/>
      <c r="FM192" s="38"/>
      <c r="FN192" s="38"/>
      <c r="FO192" s="41">
        <v>1</v>
      </c>
      <c r="FP192" s="41">
        <v>1</v>
      </c>
      <c r="FQ192" s="41">
        <v>1</v>
      </c>
      <c r="FR192" s="41">
        <v>1</v>
      </c>
      <c r="FS192" s="41">
        <v>1</v>
      </c>
      <c r="FT192" s="41">
        <v>1</v>
      </c>
      <c r="FU192" s="41">
        <v>1</v>
      </c>
      <c r="FV192" s="41">
        <v>1</v>
      </c>
      <c r="FX192" s="41">
        <v>3</v>
      </c>
      <c r="FY192" s="41">
        <v>3</v>
      </c>
      <c r="FZ192" s="41">
        <v>1</v>
      </c>
      <c r="GA192" s="41">
        <v>60</v>
      </c>
      <c r="GB192" s="41">
        <v>3</v>
      </c>
      <c r="GC192" s="41">
        <v>3</v>
      </c>
      <c r="GH192" s="41">
        <v>1</v>
      </c>
      <c r="GI192" s="41">
        <v>3</v>
      </c>
      <c r="GJ192" s="41">
        <v>1</v>
      </c>
      <c r="GK192" s="41">
        <v>30000</v>
      </c>
      <c r="GL192" s="41">
        <v>2</v>
      </c>
      <c r="GM192" s="41">
        <v>1</v>
      </c>
      <c r="GN192" s="41">
        <v>2</v>
      </c>
      <c r="GO192" s="41">
        <v>1</v>
      </c>
      <c r="GR192" s="41">
        <v>1</v>
      </c>
      <c r="GU192" s="41">
        <v>1</v>
      </c>
      <c r="GV192" s="41">
        <v>1</v>
      </c>
      <c r="GW192" s="41">
        <v>1</v>
      </c>
      <c r="HA192" s="41">
        <v>1</v>
      </c>
      <c r="HB192" s="41">
        <v>1</v>
      </c>
      <c r="HH192" s="41">
        <v>1</v>
      </c>
      <c r="HI192" s="41">
        <v>1</v>
      </c>
      <c r="HS192" s="60" t="s">
        <v>897</v>
      </c>
      <c r="HT192" s="41">
        <v>2</v>
      </c>
      <c r="HU192" s="41">
        <v>4</v>
      </c>
      <c r="HV192" s="41" t="s">
        <v>502</v>
      </c>
      <c r="HW192" s="41">
        <v>1</v>
      </c>
      <c r="HX192" s="41">
        <v>1</v>
      </c>
      <c r="HZ192" s="41">
        <v>3</v>
      </c>
      <c r="IA192" s="41">
        <v>2</v>
      </c>
      <c r="IB192" s="45"/>
      <c r="IC192" s="41">
        <v>2</v>
      </c>
      <c r="ID192" s="45"/>
      <c r="IE192" s="41">
        <v>1</v>
      </c>
      <c r="IF192" s="41">
        <v>7</v>
      </c>
      <c r="IG192" s="45"/>
      <c r="IH192" s="41">
        <v>2</v>
      </c>
    </row>
    <row r="193" spans="1:242" s="41" customFormat="1" ht="43.2">
      <c r="A193" s="54">
        <v>187</v>
      </c>
      <c r="B193" s="38" t="s">
        <v>934</v>
      </c>
      <c r="C193" s="39" t="s">
        <v>905</v>
      </c>
      <c r="D193" s="41" t="s">
        <v>467</v>
      </c>
      <c r="E193" s="38" t="s">
        <v>899</v>
      </c>
      <c r="F193" s="38" t="s">
        <v>960</v>
      </c>
      <c r="G193" s="40"/>
      <c r="H193" s="40" t="s">
        <v>973</v>
      </c>
      <c r="I193" s="40" t="s">
        <v>974</v>
      </c>
      <c r="J193" s="41" t="s">
        <v>975</v>
      </c>
      <c r="K193" s="42">
        <v>60</v>
      </c>
      <c r="L193" s="41">
        <v>1</v>
      </c>
      <c r="M193" s="41">
        <v>3</v>
      </c>
      <c r="N193" s="41">
        <v>2</v>
      </c>
      <c r="O193" s="41">
        <v>1</v>
      </c>
      <c r="P193" s="41">
        <v>3</v>
      </c>
      <c r="Q193" s="41">
        <v>1</v>
      </c>
      <c r="R193" s="43">
        <v>2</v>
      </c>
      <c r="S193" s="41">
        <v>1</v>
      </c>
      <c r="T193" s="60"/>
      <c r="U193" s="41">
        <v>2</v>
      </c>
      <c r="W193" s="41">
        <v>1</v>
      </c>
      <c r="X193" s="41">
        <v>1</v>
      </c>
      <c r="Y193" s="41">
        <v>1</v>
      </c>
      <c r="Z193" s="41">
        <v>1</v>
      </c>
      <c r="AA193" s="41">
        <v>1</v>
      </c>
      <c r="AB193" s="41">
        <v>1</v>
      </c>
      <c r="AC193" s="41">
        <v>1</v>
      </c>
      <c r="AD193" s="41">
        <v>1</v>
      </c>
      <c r="AE193" s="41">
        <v>1</v>
      </c>
      <c r="AF193" s="41">
        <v>1</v>
      </c>
      <c r="AG193" s="41">
        <v>1</v>
      </c>
      <c r="AH193" s="41">
        <v>1</v>
      </c>
      <c r="AI193" s="41">
        <v>1</v>
      </c>
      <c r="AJ193" s="41">
        <v>2</v>
      </c>
      <c r="AK193" s="41">
        <v>1</v>
      </c>
      <c r="AL193" s="41">
        <v>2</v>
      </c>
      <c r="AN193" s="41">
        <v>1</v>
      </c>
      <c r="AO193" s="41">
        <v>1</v>
      </c>
      <c r="AP193" s="41">
        <v>3</v>
      </c>
      <c r="AQ193" s="41">
        <v>2</v>
      </c>
      <c r="AR193" s="41">
        <v>1</v>
      </c>
      <c r="AS193" s="41">
        <f t="shared" si="62"/>
        <v>5.3150000000000004</v>
      </c>
      <c r="AU193" s="41">
        <v>1</v>
      </c>
      <c r="AW193" s="41">
        <v>1</v>
      </c>
      <c r="AX193" s="41">
        <v>0.4</v>
      </c>
      <c r="AY193" s="41">
        <v>0.5</v>
      </c>
      <c r="AZ193" s="41">
        <v>0.2</v>
      </c>
      <c r="BC193" s="41">
        <v>1.4999999999999999E-2</v>
      </c>
      <c r="BD193" s="41">
        <v>0.5</v>
      </c>
      <c r="BE193" s="41">
        <v>0.5</v>
      </c>
      <c r="BG193" s="41">
        <v>0.2</v>
      </c>
      <c r="BH193" s="41">
        <v>1</v>
      </c>
      <c r="BI193" s="44"/>
      <c r="BJ193" s="44">
        <f t="shared" si="60"/>
        <v>5.3150000000000004</v>
      </c>
      <c r="BK193" s="58">
        <f t="shared" si="61"/>
        <v>5</v>
      </c>
      <c r="BL193" s="38">
        <v>3</v>
      </c>
      <c r="BM193" s="38"/>
      <c r="BN193" s="38"/>
      <c r="BO193" s="38"/>
      <c r="BP193" s="38"/>
      <c r="BQ193" s="38">
        <v>2</v>
      </c>
      <c r="BR193" s="38"/>
      <c r="BS193" s="38"/>
      <c r="BT193" s="58">
        <f t="shared" si="59"/>
        <v>5</v>
      </c>
      <c r="BU193" s="41">
        <v>2</v>
      </c>
      <c r="BV193" s="41">
        <v>2</v>
      </c>
      <c r="BW193" s="41">
        <v>1</v>
      </c>
      <c r="BY193" s="38"/>
      <c r="BZ193" s="38"/>
      <c r="CA193" s="38"/>
      <c r="CB193" s="38"/>
      <c r="CC193" s="38"/>
      <c r="CD193" s="38"/>
      <c r="CE193" s="38">
        <v>1</v>
      </c>
      <c r="CF193" s="38">
        <v>1</v>
      </c>
      <c r="CG193" s="38"/>
      <c r="CH193" s="38"/>
      <c r="CI193" s="38"/>
      <c r="CJ193" s="38"/>
      <c r="CK193" s="38"/>
      <c r="CL193" s="38"/>
      <c r="CM193" s="38"/>
      <c r="CN193" s="38"/>
      <c r="CU193" s="41" t="s">
        <v>465</v>
      </c>
      <c r="CV193" s="60"/>
      <c r="DE193" s="38">
        <v>15</v>
      </c>
      <c r="DF193" s="38">
        <v>1</v>
      </c>
      <c r="DG193" s="38"/>
      <c r="DH193" s="38">
        <v>1</v>
      </c>
      <c r="DI193" s="38">
        <v>1</v>
      </c>
      <c r="DP193" s="41">
        <v>1</v>
      </c>
      <c r="DZ193" s="38">
        <v>1</v>
      </c>
      <c r="EA193" s="38"/>
      <c r="EB193" s="38">
        <v>6</v>
      </c>
      <c r="EI193" s="41">
        <v>1</v>
      </c>
      <c r="ES193" s="38"/>
      <c r="ET193" s="38"/>
      <c r="EU193" s="38"/>
      <c r="EY193" s="38"/>
      <c r="EZ193" s="38"/>
      <c r="FA193" s="38"/>
      <c r="FB193" s="38"/>
      <c r="FC193" s="38"/>
      <c r="FD193" s="38"/>
      <c r="FE193" s="38">
        <v>1</v>
      </c>
      <c r="FF193" s="38"/>
      <c r="FG193" s="38"/>
      <c r="FH193" s="38"/>
      <c r="FI193" s="38"/>
      <c r="FJ193" s="38"/>
      <c r="FK193" s="38"/>
      <c r="FL193" s="38"/>
      <c r="FM193" s="38"/>
      <c r="FN193" s="38"/>
      <c r="FO193" s="41">
        <v>1</v>
      </c>
      <c r="FP193" s="41">
        <v>1</v>
      </c>
      <c r="FQ193" s="41">
        <v>1</v>
      </c>
      <c r="FR193" s="41">
        <v>1</v>
      </c>
      <c r="FS193" s="41">
        <v>1</v>
      </c>
      <c r="FT193" s="41">
        <v>1</v>
      </c>
      <c r="FU193" s="41">
        <v>1</v>
      </c>
      <c r="FV193" s="41">
        <v>1</v>
      </c>
      <c r="FX193" s="41">
        <v>3</v>
      </c>
      <c r="FY193" s="41">
        <v>3</v>
      </c>
      <c r="FZ193" s="41">
        <v>1</v>
      </c>
      <c r="GA193" s="41">
        <v>60</v>
      </c>
      <c r="GB193" s="41">
        <v>3</v>
      </c>
      <c r="GC193" s="41">
        <v>3</v>
      </c>
      <c r="GH193" s="41">
        <v>1</v>
      </c>
      <c r="GI193" s="41">
        <v>3</v>
      </c>
      <c r="GJ193" s="41">
        <v>1</v>
      </c>
      <c r="GK193" s="41">
        <v>15000</v>
      </c>
      <c r="GL193" s="41">
        <v>2</v>
      </c>
      <c r="GM193" s="41">
        <v>2</v>
      </c>
      <c r="GN193" s="41">
        <v>2</v>
      </c>
      <c r="GO193" s="41">
        <v>1</v>
      </c>
      <c r="GR193" s="41">
        <v>1</v>
      </c>
      <c r="GU193" s="41">
        <v>1</v>
      </c>
      <c r="GV193" s="41">
        <v>1</v>
      </c>
      <c r="GW193" s="41">
        <v>1</v>
      </c>
      <c r="HA193" s="41">
        <v>1</v>
      </c>
      <c r="HB193" s="41">
        <v>1</v>
      </c>
      <c r="HH193" s="41">
        <v>1</v>
      </c>
      <c r="HI193" s="41">
        <v>1</v>
      </c>
      <c r="HS193" s="60" t="s">
        <v>897</v>
      </c>
      <c r="HT193" s="41">
        <v>2</v>
      </c>
      <c r="HU193" s="41">
        <v>2</v>
      </c>
      <c r="HV193" s="41" t="s">
        <v>502</v>
      </c>
      <c r="HW193" s="41">
        <v>1</v>
      </c>
      <c r="HX193" s="41">
        <v>1</v>
      </c>
      <c r="HZ193" s="41">
        <v>2</v>
      </c>
      <c r="IA193" s="41">
        <v>1</v>
      </c>
      <c r="IB193" s="45"/>
      <c r="IC193" s="41">
        <v>1</v>
      </c>
      <c r="ID193" s="45"/>
      <c r="IE193" s="41">
        <v>1</v>
      </c>
      <c r="IF193" s="41">
        <v>4</v>
      </c>
      <c r="IH193" s="41">
        <v>2</v>
      </c>
    </row>
    <row r="194" spans="1:242" s="41" customFormat="1" ht="43.2">
      <c r="A194" s="54">
        <v>188</v>
      </c>
      <c r="B194" s="38" t="s">
        <v>934</v>
      </c>
      <c r="C194" s="39" t="s">
        <v>905</v>
      </c>
      <c r="D194" s="41" t="s">
        <v>467</v>
      </c>
      <c r="E194" s="38" t="s">
        <v>899</v>
      </c>
      <c r="F194" s="38" t="s">
        <v>960</v>
      </c>
      <c r="G194" s="40"/>
      <c r="H194" s="40" t="s">
        <v>976</v>
      </c>
      <c r="I194" s="40" t="s">
        <v>977</v>
      </c>
      <c r="J194" s="41" t="s">
        <v>978</v>
      </c>
      <c r="K194" s="42">
        <v>35</v>
      </c>
      <c r="L194" s="41">
        <v>2</v>
      </c>
      <c r="M194" s="41">
        <v>4</v>
      </c>
      <c r="N194" s="41">
        <v>3</v>
      </c>
      <c r="O194" s="41">
        <v>2</v>
      </c>
      <c r="P194" s="41">
        <v>4</v>
      </c>
      <c r="Q194" s="41">
        <v>2</v>
      </c>
      <c r="R194" s="43">
        <v>1</v>
      </c>
      <c r="S194" s="41">
        <v>1</v>
      </c>
      <c r="T194" s="41">
        <v>2</v>
      </c>
      <c r="V194" s="41">
        <v>1</v>
      </c>
      <c r="W194" s="41">
        <v>1</v>
      </c>
      <c r="X194" s="41">
        <v>1</v>
      </c>
      <c r="Y194" s="41">
        <v>1</v>
      </c>
      <c r="Z194" s="41">
        <v>1</v>
      </c>
      <c r="AA194" s="41">
        <v>1</v>
      </c>
      <c r="AB194" s="41">
        <v>1</v>
      </c>
      <c r="AC194" s="41">
        <v>1</v>
      </c>
      <c r="AD194" s="41">
        <v>1</v>
      </c>
      <c r="AE194" s="41">
        <v>1</v>
      </c>
      <c r="AF194" s="41">
        <v>2</v>
      </c>
      <c r="AG194" s="41">
        <v>1</v>
      </c>
      <c r="AH194" s="41">
        <v>1</v>
      </c>
      <c r="AI194" s="41">
        <v>1</v>
      </c>
      <c r="AJ194" s="41">
        <v>2</v>
      </c>
      <c r="AK194" s="41">
        <v>1</v>
      </c>
      <c r="AL194" s="41">
        <v>2</v>
      </c>
      <c r="AN194" s="41">
        <v>1</v>
      </c>
      <c r="AO194" s="41">
        <v>1</v>
      </c>
      <c r="AP194" s="41">
        <v>3</v>
      </c>
      <c r="AQ194" s="41">
        <v>2</v>
      </c>
      <c r="AR194" s="41">
        <v>1</v>
      </c>
      <c r="AS194" s="41">
        <f t="shared" si="62"/>
        <v>11.42</v>
      </c>
      <c r="AU194" s="41">
        <v>1</v>
      </c>
      <c r="AV194" s="41">
        <v>0.5</v>
      </c>
      <c r="AW194" s="41">
        <v>1</v>
      </c>
      <c r="AX194" s="41">
        <v>0.4</v>
      </c>
      <c r="AY194" s="41">
        <v>0.5</v>
      </c>
      <c r="AZ194" s="41">
        <v>0.5</v>
      </c>
      <c r="BC194" s="41">
        <v>0.02</v>
      </c>
      <c r="BD194" s="41">
        <v>1</v>
      </c>
      <c r="BF194" s="41">
        <v>4</v>
      </c>
      <c r="BG194" s="41">
        <v>1</v>
      </c>
      <c r="BH194" s="41">
        <v>1.5</v>
      </c>
      <c r="BI194" s="44"/>
      <c r="BJ194" s="44">
        <f t="shared" si="60"/>
        <v>11.42</v>
      </c>
      <c r="BK194" s="58">
        <f t="shared" si="61"/>
        <v>15</v>
      </c>
      <c r="BL194" s="38"/>
      <c r="BM194" s="38"/>
      <c r="BN194" s="38"/>
      <c r="BO194" s="38">
        <v>15</v>
      </c>
      <c r="BP194" s="38"/>
      <c r="BQ194" s="38"/>
      <c r="BR194" s="38"/>
      <c r="BS194" s="38"/>
      <c r="BT194" s="58">
        <f t="shared" si="59"/>
        <v>15</v>
      </c>
      <c r="BU194" s="41">
        <v>2</v>
      </c>
      <c r="BV194" s="41">
        <v>2</v>
      </c>
      <c r="BW194" s="41">
        <v>1</v>
      </c>
      <c r="BY194" s="38"/>
      <c r="BZ194" s="38"/>
      <c r="CA194" s="38"/>
      <c r="CB194" s="38"/>
      <c r="CC194" s="38"/>
      <c r="CD194" s="38"/>
      <c r="CE194" s="38">
        <v>1</v>
      </c>
      <c r="CF194" s="38">
        <v>1</v>
      </c>
      <c r="CG194" s="38"/>
      <c r="CH194" s="38"/>
      <c r="CI194" s="38"/>
      <c r="CJ194" s="38"/>
      <c r="CK194" s="38"/>
      <c r="CL194" s="38"/>
      <c r="CM194" s="38"/>
      <c r="CN194" s="38"/>
      <c r="CU194" s="41" t="s">
        <v>465</v>
      </c>
      <c r="CV194" s="60"/>
      <c r="DE194" s="38">
        <v>15</v>
      </c>
      <c r="DF194" s="38">
        <v>1</v>
      </c>
      <c r="DG194" s="38"/>
      <c r="DH194" s="38">
        <v>1</v>
      </c>
      <c r="DI194" s="38">
        <v>1</v>
      </c>
      <c r="DP194" s="41">
        <v>1</v>
      </c>
      <c r="DZ194" s="38">
        <v>1</v>
      </c>
      <c r="EA194" s="38"/>
      <c r="EB194" s="38">
        <v>4</v>
      </c>
      <c r="EI194" s="41">
        <v>1</v>
      </c>
      <c r="ES194" s="38"/>
      <c r="ET194" s="38"/>
      <c r="EU194" s="38"/>
      <c r="EY194" s="38"/>
      <c r="EZ194" s="38"/>
      <c r="FA194" s="38"/>
      <c r="FB194" s="38"/>
      <c r="FC194" s="38"/>
      <c r="FD194" s="38"/>
      <c r="FE194" s="38">
        <v>1</v>
      </c>
      <c r="FF194" s="38"/>
      <c r="FG194" s="38"/>
      <c r="FH194" s="38"/>
      <c r="FI194" s="38"/>
      <c r="FJ194" s="38"/>
      <c r="FK194" s="38"/>
      <c r="FL194" s="38"/>
      <c r="FM194" s="38"/>
      <c r="FN194" s="38"/>
      <c r="FO194" s="41">
        <v>1</v>
      </c>
      <c r="FP194" s="41">
        <v>1</v>
      </c>
      <c r="FQ194" s="41">
        <v>1</v>
      </c>
      <c r="FR194" s="41">
        <v>1</v>
      </c>
      <c r="FS194" s="41">
        <v>1</v>
      </c>
      <c r="FT194" s="41">
        <v>1</v>
      </c>
      <c r="FU194" s="41">
        <v>1</v>
      </c>
      <c r="FV194" s="41">
        <v>1</v>
      </c>
      <c r="FX194" s="41">
        <v>3</v>
      </c>
      <c r="FY194" s="41">
        <v>3</v>
      </c>
      <c r="FZ194" s="41">
        <v>1</v>
      </c>
      <c r="GA194" s="41">
        <v>60</v>
      </c>
      <c r="GB194" s="41">
        <v>3</v>
      </c>
      <c r="GC194" s="41">
        <v>3</v>
      </c>
      <c r="GH194" s="41">
        <v>1</v>
      </c>
      <c r="GI194" s="41">
        <v>3</v>
      </c>
      <c r="GJ194" s="41">
        <v>1</v>
      </c>
      <c r="GK194" s="41">
        <v>20000</v>
      </c>
      <c r="GL194" s="41">
        <v>2</v>
      </c>
      <c r="GM194" s="41">
        <v>2</v>
      </c>
      <c r="GN194" s="41">
        <v>2</v>
      </c>
      <c r="GO194" s="41">
        <v>1</v>
      </c>
      <c r="GR194" s="41">
        <v>1</v>
      </c>
      <c r="GU194" s="41">
        <v>1</v>
      </c>
      <c r="GV194" s="41">
        <v>1</v>
      </c>
      <c r="GW194" s="41">
        <v>1</v>
      </c>
      <c r="HA194" s="41">
        <v>1</v>
      </c>
      <c r="HB194" s="41">
        <v>1</v>
      </c>
      <c r="HE194" s="41">
        <v>1</v>
      </c>
      <c r="HH194" s="41">
        <v>1</v>
      </c>
      <c r="HS194" s="60" t="s">
        <v>897</v>
      </c>
      <c r="HT194" s="41">
        <v>2</v>
      </c>
      <c r="HU194" s="41">
        <v>4</v>
      </c>
      <c r="HV194" s="41" t="s">
        <v>502</v>
      </c>
      <c r="HW194" s="41">
        <v>1</v>
      </c>
      <c r="HX194" s="41">
        <v>1</v>
      </c>
      <c r="HZ194" s="41">
        <v>2</v>
      </c>
      <c r="IA194" s="41">
        <v>2</v>
      </c>
      <c r="IB194" s="45"/>
      <c r="IC194" s="41">
        <v>1</v>
      </c>
      <c r="ID194" s="45"/>
      <c r="IE194" s="41">
        <v>1</v>
      </c>
      <c r="IF194" s="41">
        <v>7</v>
      </c>
      <c r="IH194" s="41">
        <v>2</v>
      </c>
    </row>
    <row r="195" spans="1:242" s="41" customFormat="1" ht="43.2">
      <c r="A195" s="54">
        <v>189</v>
      </c>
      <c r="B195" s="38" t="s">
        <v>604</v>
      </c>
      <c r="C195" s="39" t="s">
        <v>905</v>
      </c>
      <c r="D195" s="41" t="s">
        <v>467</v>
      </c>
      <c r="E195" s="38" t="s">
        <v>899</v>
      </c>
      <c r="F195" s="38" t="s">
        <v>960</v>
      </c>
      <c r="G195" s="40"/>
      <c r="H195" s="40" t="s">
        <v>979</v>
      </c>
      <c r="I195" s="40" t="s">
        <v>980</v>
      </c>
      <c r="J195" s="41" t="s">
        <v>981</v>
      </c>
      <c r="K195" s="42">
        <v>48</v>
      </c>
      <c r="L195" s="41">
        <v>1</v>
      </c>
      <c r="M195" s="41">
        <v>4</v>
      </c>
      <c r="N195" s="41">
        <v>3</v>
      </c>
      <c r="O195" s="41">
        <v>2</v>
      </c>
      <c r="P195" s="41">
        <v>6</v>
      </c>
      <c r="Q195" s="41">
        <v>3</v>
      </c>
      <c r="R195" s="43">
        <v>3</v>
      </c>
      <c r="S195" s="41">
        <v>1</v>
      </c>
      <c r="T195" s="60"/>
      <c r="U195" s="41">
        <v>2</v>
      </c>
      <c r="W195" s="41">
        <v>1</v>
      </c>
      <c r="X195" s="41">
        <v>1</v>
      </c>
      <c r="Y195" s="41">
        <v>1</v>
      </c>
      <c r="Z195" s="41">
        <v>1</v>
      </c>
      <c r="AA195" s="41">
        <v>1</v>
      </c>
      <c r="AB195" s="41">
        <v>2</v>
      </c>
      <c r="AC195" s="41">
        <v>1</v>
      </c>
      <c r="AD195" s="41">
        <v>1</v>
      </c>
      <c r="AE195" s="41">
        <v>1</v>
      </c>
      <c r="AF195" s="41">
        <v>1</v>
      </c>
      <c r="AG195" s="41">
        <v>1</v>
      </c>
      <c r="AH195" s="41">
        <v>1</v>
      </c>
      <c r="AI195" s="41">
        <v>1</v>
      </c>
      <c r="AJ195" s="41">
        <v>2</v>
      </c>
      <c r="AK195" s="41">
        <v>1</v>
      </c>
      <c r="AL195" s="41">
        <v>2</v>
      </c>
      <c r="AN195" s="41">
        <v>1</v>
      </c>
      <c r="AO195" s="41">
        <v>1</v>
      </c>
      <c r="AP195" s="41">
        <v>5</v>
      </c>
      <c r="AQ195" s="41">
        <v>3</v>
      </c>
      <c r="AR195" s="41">
        <v>1</v>
      </c>
      <c r="AS195" s="41">
        <f t="shared" si="62"/>
        <v>11.43</v>
      </c>
      <c r="AU195" s="41">
        <v>1</v>
      </c>
      <c r="AV195" s="41">
        <v>0.5</v>
      </c>
      <c r="AW195" s="41">
        <v>1</v>
      </c>
      <c r="AX195" s="41">
        <v>0.4</v>
      </c>
      <c r="AY195" s="41">
        <v>1</v>
      </c>
      <c r="AZ195" s="41">
        <v>1</v>
      </c>
      <c r="BC195" s="41">
        <v>0.03</v>
      </c>
      <c r="BD195" s="41">
        <v>0.5</v>
      </c>
      <c r="BF195" s="41">
        <v>4</v>
      </c>
      <c r="BG195" s="41">
        <v>1</v>
      </c>
      <c r="BH195" s="41">
        <v>1</v>
      </c>
      <c r="BI195" s="44"/>
      <c r="BJ195" s="44">
        <f t="shared" si="60"/>
        <v>11.43</v>
      </c>
      <c r="BK195" s="58">
        <f t="shared" si="61"/>
        <v>12</v>
      </c>
      <c r="BL195" s="38"/>
      <c r="BM195" s="38"/>
      <c r="BN195" s="38"/>
      <c r="BO195" s="38">
        <v>12</v>
      </c>
      <c r="BP195" s="38"/>
      <c r="BQ195" s="38"/>
      <c r="BR195" s="38"/>
      <c r="BS195" s="38"/>
      <c r="BT195" s="58">
        <f t="shared" si="59"/>
        <v>12</v>
      </c>
      <c r="BU195" s="41">
        <v>3</v>
      </c>
      <c r="BV195" s="41">
        <v>3</v>
      </c>
      <c r="BW195" s="41">
        <v>1</v>
      </c>
      <c r="BY195" s="38"/>
      <c r="BZ195" s="38"/>
      <c r="CA195" s="38"/>
      <c r="CB195" s="38"/>
      <c r="CC195" s="38"/>
      <c r="CD195" s="38"/>
      <c r="CE195" s="38">
        <v>1</v>
      </c>
      <c r="CF195" s="38">
        <v>1</v>
      </c>
      <c r="CG195" s="38"/>
      <c r="CH195" s="38"/>
      <c r="CI195" s="38"/>
      <c r="CJ195" s="38"/>
      <c r="CK195" s="38"/>
      <c r="CL195" s="38"/>
      <c r="CM195" s="38"/>
      <c r="CN195" s="38"/>
      <c r="CU195" s="41" t="s">
        <v>465</v>
      </c>
      <c r="CV195" s="60"/>
      <c r="DE195" s="38">
        <v>10</v>
      </c>
      <c r="DF195" s="38">
        <v>1</v>
      </c>
      <c r="DG195" s="38"/>
      <c r="DH195" s="38">
        <v>1</v>
      </c>
      <c r="DI195" s="38">
        <v>1</v>
      </c>
      <c r="DP195" s="41">
        <v>1</v>
      </c>
      <c r="DZ195" s="38">
        <v>1</v>
      </c>
      <c r="EA195" s="38"/>
      <c r="EB195" s="38">
        <v>6</v>
      </c>
      <c r="EI195" s="41">
        <v>1</v>
      </c>
      <c r="ES195" s="38"/>
      <c r="ET195" s="38"/>
      <c r="EU195" s="38"/>
      <c r="EY195" s="38"/>
      <c r="EZ195" s="38"/>
      <c r="FA195" s="38"/>
      <c r="FB195" s="38"/>
      <c r="FC195" s="38"/>
      <c r="FD195" s="38"/>
      <c r="FE195" s="38">
        <v>1</v>
      </c>
      <c r="FF195" s="38"/>
      <c r="FG195" s="38"/>
      <c r="FH195" s="38"/>
      <c r="FI195" s="38"/>
      <c r="FJ195" s="38"/>
      <c r="FK195" s="38"/>
      <c r="FL195" s="38"/>
      <c r="FM195" s="38"/>
      <c r="FN195" s="38"/>
      <c r="FO195" s="41">
        <v>1</v>
      </c>
      <c r="FP195" s="41">
        <v>1</v>
      </c>
      <c r="FQ195" s="41">
        <v>1</v>
      </c>
      <c r="FR195" s="41">
        <v>1</v>
      </c>
      <c r="FS195" s="41">
        <v>1</v>
      </c>
      <c r="FT195" s="41">
        <v>1</v>
      </c>
      <c r="FU195" s="41">
        <v>1</v>
      </c>
      <c r="FV195" s="41">
        <v>1</v>
      </c>
      <c r="FX195" s="41">
        <v>3</v>
      </c>
      <c r="FY195" s="41">
        <v>4</v>
      </c>
      <c r="FZ195" s="41">
        <v>1</v>
      </c>
      <c r="GA195" s="41">
        <v>60</v>
      </c>
      <c r="GB195" s="41">
        <v>3</v>
      </c>
      <c r="GC195" s="41">
        <v>2</v>
      </c>
      <c r="GH195" s="41">
        <v>1</v>
      </c>
      <c r="GI195" s="41">
        <v>3</v>
      </c>
      <c r="GJ195" s="41">
        <v>1</v>
      </c>
      <c r="GK195" s="41">
        <v>30000</v>
      </c>
      <c r="GL195" s="41">
        <v>2</v>
      </c>
      <c r="GM195" s="41">
        <v>2</v>
      </c>
      <c r="GN195" s="41">
        <v>2</v>
      </c>
      <c r="GO195" s="41">
        <v>1</v>
      </c>
      <c r="GR195" s="41">
        <v>1</v>
      </c>
      <c r="GU195" s="41">
        <v>1</v>
      </c>
      <c r="GV195" s="41">
        <v>1</v>
      </c>
      <c r="GW195" s="41">
        <v>1</v>
      </c>
      <c r="HB195" s="41">
        <v>1</v>
      </c>
      <c r="HD195" s="41">
        <v>1</v>
      </c>
      <c r="HI195" s="41">
        <v>1</v>
      </c>
      <c r="HM195" s="41">
        <v>1</v>
      </c>
      <c r="HS195" s="60" t="s">
        <v>897</v>
      </c>
      <c r="HT195" s="41">
        <v>2</v>
      </c>
      <c r="HU195" s="41">
        <v>4</v>
      </c>
      <c r="HV195" s="41" t="s">
        <v>502</v>
      </c>
      <c r="HW195" s="41">
        <v>1</v>
      </c>
      <c r="HX195" s="41">
        <v>1</v>
      </c>
      <c r="HZ195" s="41">
        <v>2</v>
      </c>
      <c r="IA195" s="41">
        <v>1</v>
      </c>
      <c r="IB195" s="45"/>
      <c r="IC195" s="41">
        <v>3</v>
      </c>
      <c r="ID195" s="45"/>
      <c r="IE195" s="41">
        <v>1</v>
      </c>
      <c r="IF195" s="41">
        <v>4</v>
      </c>
      <c r="IH195" s="41">
        <v>2</v>
      </c>
    </row>
    <row r="196" spans="1:242" s="41" customFormat="1" ht="43.2">
      <c r="A196" s="54">
        <v>190</v>
      </c>
      <c r="B196" s="38" t="s">
        <v>604</v>
      </c>
      <c r="C196" s="39" t="s">
        <v>905</v>
      </c>
      <c r="D196" s="41" t="s">
        <v>467</v>
      </c>
      <c r="E196" s="38" t="s">
        <v>899</v>
      </c>
      <c r="F196" s="38" t="s">
        <v>960</v>
      </c>
      <c r="G196" s="40"/>
      <c r="H196" s="40" t="s">
        <v>982</v>
      </c>
      <c r="I196" s="40" t="s">
        <v>983</v>
      </c>
      <c r="J196" s="41" t="s">
        <v>984</v>
      </c>
      <c r="K196" s="42">
        <v>50</v>
      </c>
      <c r="L196" s="41">
        <v>2</v>
      </c>
      <c r="M196" s="41">
        <v>4</v>
      </c>
      <c r="N196" s="41">
        <v>3</v>
      </c>
      <c r="O196" s="41">
        <v>2</v>
      </c>
      <c r="P196" s="41">
        <v>4</v>
      </c>
      <c r="Q196" s="41">
        <v>2</v>
      </c>
      <c r="R196" s="43">
        <v>2</v>
      </c>
      <c r="S196" s="41">
        <v>1</v>
      </c>
      <c r="T196" s="60"/>
      <c r="U196" s="41">
        <v>2</v>
      </c>
      <c r="W196" s="41">
        <v>1</v>
      </c>
      <c r="X196" s="41">
        <v>1</v>
      </c>
      <c r="Y196" s="41">
        <v>1</v>
      </c>
      <c r="Z196" s="41">
        <v>1</v>
      </c>
      <c r="AA196" s="41">
        <v>1</v>
      </c>
      <c r="AB196" s="41">
        <v>2</v>
      </c>
      <c r="AC196" s="41">
        <v>1</v>
      </c>
      <c r="AD196" s="41">
        <v>1</v>
      </c>
      <c r="AE196" s="41">
        <v>1</v>
      </c>
      <c r="AF196" s="41">
        <v>1</v>
      </c>
      <c r="AG196" s="41">
        <v>1</v>
      </c>
      <c r="AH196" s="41">
        <v>1</v>
      </c>
      <c r="AI196" s="41">
        <v>1</v>
      </c>
      <c r="AJ196" s="41">
        <v>2</v>
      </c>
      <c r="AK196" s="41">
        <v>1</v>
      </c>
      <c r="AL196" s="41">
        <v>2</v>
      </c>
      <c r="AN196" s="41">
        <v>1</v>
      </c>
      <c r="AO196" s="41">
        <v>1</v>
      </c>
      <c r="AP196" s="41">
        <v>4</v>
      </c>
      <c r="AQ196" s="41">
        <v>2</v>
      </c>
      <c r="AR196" s="41">
        <v>1</v>
      </c>
      <c r="AS196" s="41">
        <f t="shared" si="62"/>
        <v>10.42</v>
      </c>
      <c r="AU196" s="41">
        <v>1.5</v>
      </c>
      <c r="AW196" s="41">
        <v>1</v>
      </c>
      <c r="AX196" s="41">
        <v>0.4</v>
      </c>
      <c r="AY196" s="41">
        <v>0.5</v>
      </c>
      <c r="AZ196" s="41">
        <v>0.5</v>
      </c>
      <c r="BC196" s="41">
        <v>0.02</v>
      </c>
      <c r="BD196" s="41">
        <v>0.5</v>
      </c>
      <c r="BF196" s="41">
        <v>4</v>
      </c>
      <c r="BG196" s="41">
        <v>1</v>
      </c>
      <c r="BH196" s="41">
        <v>1</v>
      </c>
      <c r="BI196" s="44"/>
      <c r="BJ196" s="44">
        <f t="shared" si="60"/>
        <v>10.42</v>
      </c>
      <c r="BK196" s="58">
        <f t="shared" si="61"/>
        <v>16</v>
      </c>
      <c r="BL196" s="38"/>
      <c r="BM196" s="38"/>
      <c r="BN196" s="38"/>
      <c r="BO196" s="38">
        <v>16</v>
      </c>
      <c r="BP196" s="38"/>
      <c r="BQ196" s="38"/>
      <c r="BR196" s="38"/>
      <c r="BS196" s="38"/>
      <c r="BT196" s="58">
        <f t="shared" si="59"/>
        <v>16</v>
      </c>
      <c r="BU196" s="41">
        <v>3</v>
      </c>
      <c r="BV196" s="41">
        <v>3</v>
      </c>
      <c r="BW196" s="41">
        <v>1</v>
      </c>
      <c r="BY196" s="38"/>
      <c r="BZ196" s="38"/>
      <c r="CA196" s="38"/>
      <c r="CB196" s="38"/>
      <c r="CC196" s="38"/>
      <c r="CD196" s="38"/>
      <c r="CE196" s="38">
        <v>1</v>
      </c>
      <c r="CF196" s="38">
        <v>1</v>
      </c>
      <c r="CG196" s="38"/>
      <c r="CH196" s="38"/>
      <c r="CI196" s="38"/>
      <c r="CJ196" s="38"/>
      <c r="CK196" s="38"/>
      <c r="CL196" s="38"/>
      <c r="CM196" s="38"/>
      <c r="CN196" s="38"/>
      <c r="CU196" s="41" t="s">
        <v>465</v>
      </c>
      <c r="CV196" s="60"/>
      <c r="DE196" s="38">
        <v>10</v>
      </c>
      <c r="DF196" s="38">
        <v>1</v>
      </c>
      <c r="DG196" s="38"/>
      <c r="DH196" s="38">
        <v>1</v>
      </c>
      <c r="DI196" s="38">
        <v>1</v>
      </c>
      <c r="DP196" s="41">
        <v>1</v>
      </c>
      <c r="DZ196" s="38">
        <v>1</v>
      </c>
      <c r="EA196" s="38"/>
      <c r="EB196" s="38">
        <v>4</v>
      </c>
      <c r="EI196" s="41">
        <v>1</v>
      </c>
      <c r="ES196" s="38"/>
      <c r="ET196" s="38"/>
      <c r="EU196" s="38"/>
      <c r="EY196" s="38"/>
      <c r="EZ196" s="38"/>
      <c r="FA196" s="38"/>
      <c r="FB196" s="38"/>
      <c r="FC196" s="38"/>
      <c r="FD196" s="38"/>
      <c r="FE196" s="38">
        <v>1</v>
      </c>
      <c r="FF196" s="38"/>
      <c r="FG196" s="38"/>
      <c r="FH196" s="38"/>
      <c r="FI196" s="38"/>
      <c r="FJ196" s="38"/>
      <c r="FK196" s="38"/>
      <c r="FL196" s="38"/>
      <c r="FM196" s="38"/>
      <c r="FN196" s="38"/>
      <c r="FO196" s="41">
        <v>1</v>
      </c>
      <c r="FP196" s="41">
        <v>1</v>
      </c>
      <c r="FQ196" s="41">
        <v>1</v>
      </c>
      <c r="FR196" s="41">
        <v>1</v>
      </c>
      <c r="FS196" s="41">
        <v>1</v>
      </c>
      <c r="FT196" s="41">
        <v>1</v>
      </c>
      <c r="FU196" s="41">
        <v>1</v>
      </c>
      <c r="FV196" s="41">
        <v>1</v>
      </c>
      <c r="FX196" s="41">
        <v>3</v>
      </c>
      <c r="FY196" s="41">
        <v>3</v>
      </c>
      <c r="FZ196" s="41">
        <v>1</v>
      </c>
      <c r="GA196" s="41">
        <v>60</v>
      </c>
      <c r="GB196" s="41">
        <v>3</v>
      </c>
      <c r="GC196" s="41">
        <v>3</v>
      </c>
      <c r="GH196" s="41">
        <v>1</v>
      </c>
      <c r="GI196" s="41">
        <v>3</v>
      </c>
      <c r="GJ196" s="41">
        <v>1</v>
      </c>
      <c r="GK196" s="41">
        <v>20000</v>
      </c>
      <c r="GL196" s="41">
        <v>2</v>
      </c>
      <c r="GM196" s="41">
        <v>2</v>
      </c>
      <c r="GN196" s="41">
        <v>2</v>
      </c>
      <c r="GO196" s="41">
        <v>1</v>
      </c>
      <c r="GR196" s="41">
        <v>1</v>
      </c>
      <c r="GU196" s="41">
        <v>1</v>
      </c>
      <c r="GV196" s="41">
        <v>1</v>
      </c>
      <c r="GW196" s="41">
        <v>1</v>
      </c>
      <c r="HA196" s="41">
        <v>1</v>
      </c>
      <c r="HF196" s="41">
        <v>1</v>
      </c>
      <c r="HI196" s="41">
        <v>1</v>
      </c>
      <c r="HM196" s="41">
        <v>1</v>
      </c>
      <c r="HS196" s="60" t="s">
        <v>897</v>
      </c>
      <c r="HT196" s="41">
        <v>2</v>
      </c>
      <c r="HU196" s="41">
        <v>4</v>
      </c>
      <c r="HV196" s="41" t="s">
        <v>502</v>
      </c>
      <c r="HW196" s="41">
        <v>1</v>
      </c>
      <c r="HX196" s="41">
        <v>1</v>
      </c>
      <c r="HZ196" s="41">
        <v>3</v>
      </c>
      <c r="IA196" s="41">
        <v>1</v>
      </c>
      <c r="IB196" s="45"/>
      <c r="IC196" s="41">
        <v>3</v>
      </c>
      <c r="ID196" s="45"/>
      <c r="IE196" s="41">
        <v>1</v>
      </c>
      <c r="IF196" s="41">
        <v>6</v>
      </c>
      <c r="IH196" s="41">
        <v>2</v>
      </c>
    </row>
    <row r="197" spans="1:242" s="41" customFormat="1" ht="43.2">
      <c r="A197" s="54">
        <v>191</v>
      </c>
      <c r="B197" s="38" t="s">
        <v>759</v>
      </c>
      <c r="C197" s="39" t="s">
        <v>898</v>
      </c>
      <c r="D197" s="41" t="s">
        <v>467</v>
      </c>
      <c r="E197" s="38" t="s">
        <v>899</v>
      </c>
      <c r="F197" s="38" t="s">
        <v>960</v>
      </c>
      <c r="G197" s="40"/>
      <c r="H197" s="40" t="s">
        <v>985</v>
      </c>
      <c r="I197" s="40" t="s">
        <v>986</v>
      </c>
      <c r="J197" s="41" t="s">
        <v>987</v>
      </c>
      <c r="K197" s="42">
        <v>35</v>
      </c>
      <c r="L197" s="41">
        <v>1</v>
      </c>
      <c r="M197" s="41">
        <v>4</v>
      </c>
      <c r="N197" s="41">
        <v>4</v>
      </c>
      <c r="O197" s="41">
        <v>1</v>
      </c>
      <c r="P197" s="41">
        <v>5</v>
      </c>
      <c r="Q197" s="41">
        <v>2</v>
      </c>
      <c r="R197" s="43">
        <v>3</v>
      </c>
      <c r="S197" s="41">
        <v>1</v>
      </c>
      <c r="T197" s="60"/>
      <c r="U197" s="41">
        <v>2</v>
      </c>
      <c r="W197" s="41">
        <v>1</v>
      </c>
      <c r="X197" s="41">
        <v>1</v>
      </c>
      <c r="Y197" s="41">
        <v>1</v>
      </c>
      <c r="Z197" s="41">
        <v>1</v>
      </c>
      <c r="AA197" s="41">
        <v>2</v>
      </c>
      <c r="AC197" s="41">
        <v>1</v>
      </c>
      <c r="AD197" s="41">
        <v>1</v>
      </c>
      <c r="AE197" s="41">
        <v>1</v>
      </c>
      <c r="AF197" s="41">
        <v>1</v>
      </c>
      <c r="AG197" s="41">
        <v>1</v>
      </c>
      <c r="AH197" s="41">
        <v>1</v>
      </c>
      <c r="AI197" s="41">
        <v>1</v>
      </c>
      <c r="AJ197" s="41">
        <v>2</v>
      </c>
      <c r="AK197" s="41">
        <v>1</v>
      </c>
      <c r="AL197" s="41">
        <v>2</v>
      </c>
      <c r="AN197" s="41">
        <v>1</v>
      </c>
      <c r="AO197" s="41">
        <v>1</v>
      </c>
      <c r="AP197" s="41">
        <v>5</v>
      </c>
      <c r="AQ197" s="41">
        <v>2</v>
      </c>
      <c r="AR197" s="41">
        <v>1</v>
      </c>
      <c r="AS197" s="41">
        <f t="shared" si="62"/>
        <v>8.625</v>
      </c>
      <c r="AU197" s="41">
        <v>2</v>
      </c>
      <c r="AV197" s="41">
        <v>0.5</v>
      </c>
      <c r="AW197" s="41">
        <v>1</v>
      </c>
      <c r="AX197" s="41">
        <v>0.4</v>
      </c>
      <c r="AY197" s="41">
        <v>1</v>
      </c>
      <c r="AZ197" s="41">
        <v>1</v>
      </c>
      <c r="BC197" s="41">
        <v>2.5000000000000001E-2</v>
      </c>
      <c r="BD197" s="41">
        <v>0.7</v>
      </c>
      <c r="BG197" s="41">
        <v>1</v>
      </c>
      <c r="BH197" s="41">
        <v>1</v>
      </c>
      <c r="BI197" s="44"/>
      <c r="BJ197" s="44">
        <f t="shared" si="60"/>
        <v>8.625</v>
      </c>
      <c r="BK197" s="58">
        <f t="shared" si="61"/>
        <v>10</v>
      </c>
      <c r="BL197" s="38"/>
      <c r="BM197" s="38">
        <v>10</v>
      </c>
      <c r="BN197" s="38"/>
      <c r="BO197" s="38"/>
      <c r="BP197" s="38"/>
      <c r="BQ197" s="38"/>
      <c r="BR197" s="38"/>
      <c r="BS197" s="38"/>
      <c r="BT197" s="58">
        <f t="shared" si="59"/>
        <v>10</v>
      </c>
      <c r="BU197" s="41">
        <v>2</v>
      </c>
      <c r="BV197" s="41">
        <v>2</v>
      </c>
      <c r="BW197" s="41">
        <v>1</v>
      </c>
      <c r="BY197" s="38"/>
      <c r="BZ197" s="38"/>
      <c r="CA197" s="38"/>
      <c r="CB197" s="38"/>
      <c r="CC197" s="38"/>
      <c r="CD197" s="38"/>
      <c r="CE197" s="38">
        <v>1</v>
      </c>
      <c r="CF197" s="38">
        <v>1</v>
      </c>
      <c r="CG197" s="38"/>
      <c r="CH197" s="38"/>
      <c r="CI197" s="38"/>
      <c r="CJ197" s="38"/>
      <c r="CK197" s="38"/>
      <c r="CL197" s="38"/>
      <c r="CM197" s="38"/>
      <c r="CN197" s="38"/>
      <c r="CU197" s="41" t="s">
        <v>465</v>
      </c>
      <c r="CV197" s="60"/>
      <c r="DE197" s="38">
        <v>15</v>
      </c>
      <c r="DF197" s="38">
        <v>1</v>
      </c>
      <c r="DG197" s="38"/>
      <c r="DH197" s="38">
        <v>1</v>
      </c>
      <c r="DI197" s="38">
        <v>1</v>
      </c>
      <c r="DP197" s="41">
        <v>1</v>
      </c>
      <c r="DZ197" s="38">
        <v>1</v>
      </c>
      <c r="EA197" s="38"/>
      <c r="EB197" s="38">
        <v>7</v>
      </c>
      <c r="EI197" s="41">
        <v>1</v>
      </c>
      <c r="ES197" s="38"/>
      <c r="ET197" s="38"/>
      <c r="EU197" s="38"/>
      <c r="EY197" s="38"/>
      <c r="EZ197" s="38"/>
      <c r="FA197" s="38"/>
      <c r="FB197" s="38"/>
      <c r="FC197" s="38"/>
      <c r="FD197" s="38"/>
      <c r="FE197" s="38">
        <v>1</v>
      </c>
      <c r="FF197" s="38"/>
      <c r="FG197" s="38"/>
      <c r="FH197" s="38"/>
      <c r="FI197" s="38"/>
      <c r="FJ197" s="38"/>
      <c r="FK197" s="38"/>
      <c r="FL197" s="38"/>
      <c r="FM197" s="38"/>
      <c r="FN197" s="38"/>
      <c r="FO197" s="41">
        <v>1</v>
      </c>
      <c r="FP197" s="41">
        <v>1</v>
      </c>
      <c r="FQ197" s="41">
        <v>1</v>
      </c>
      <c r="FR197" s="41">
        <v>1</v>
      </c>
      <c r="FS197" s="41">
        <v>1</v>
      </c>
      <c r="FT197" s="41">
        <v>1</v>
      </c>
      <c r="FU197" s="41">
        <v>1</v>
      </c>
      <c r="FV197" s="41">
        <v>1</v>
      </c>
      <c r="FX197" s="41">
        <v>3</v>
      </c>
      <c r="FY197" s="41">
        <v>4</v>
      </c>
      <c r="FZ197" s="41">
        <v>1</v>
      </c>
      <c r="GA197" s="41">
        <v>60</v>
      </c>
      <c r="GB197" s="41">
        <v>3</v>
      </c>
      <c r="GC197" s="41">
        <v>3</v>
      </c>
      <c r="GH197" s="41">
        <v>1</v>
      </c>
      <c r="GI197" s="41">
        <v>3</v>
      </c>
      <c r="GJ197" s="41">
        <v>1</v>
      </c>
      <c r="GK197" s="41">
        <v>25000</v>
      </c>
      <c r="GL197" s="41">
        <v>2</v>
      </c>
      <c r="GM197" s="41">
        <v>1</v>
      </c>
      <c r="GN197" s="41">
        <v>2</v>
      </c>
      <c r="GO197" s="41">
        <v>1</v>
      </c>
      <c r="GR197" s="41">
        <v>1</v>
      </c>
      <c r="GU197" s="41">
        <v>1</v>
      </c>
      <c r="GV197" s="41">
        <v>1</v>
      </c>
      <c r="GW197" s="41">
        <v>1</v>
      </c>
      <c r="HA197" s="41">
        <v>1</v>
      </c>
      <c r="HB197" s="41">
        <v>1</v>
      </c>
      <c r="HF197" s="41">
        <v>1</v>
      </c>
      <c r="HM197" s="41">
        <v>1</v>
      </c>
      <c r="HS197" s="60" t="s">
        <v>897</v>
      </c>
      <c r="HT197" s="41">
        <v>2</v>
      </c>
      <c r="HU197" s="41">
        <v>2</v>
      </c>
      <c r="HV197" s="41" t="s">
        <v>502</v>
      </c>
      <c r="HW197" s="41">
        <v>1</v>
      </c>
      <c r="HX197" s="41">
        <v>1</v>
      </c>
      <c r="HZ197" s="41">
        <v>2</v>
      </c>
      <c r="IA197" s="41">
        <v>2</v>
      </c>
      <c r="IB197" s="45"/>
      <c r="IC197" s="41">
        <v>2</v>
      </c>
      <c r="ID197" s="45"/>
      <c r="IE197" s="41">
        <v>1</v>
      </c>
      <c r="IF197" s="41">
        <v>7</v>
      </c>
      <c r="IH197" s="41">
        <v>2</v>
      </c>
    </row>
    <row r="198" spans="1:242" s="41" customFormat="1" ht="43.2">
      <c r="A198" s="54">
        <v>192</v>
      </c>
      <c r="B198" s="38" t="s">
        <v>466</v>
      </c>
      <c r="C198" s="39" t="s">
        <v>919</v>
      </c>
      <c r="D198" s="41" t="s">
        <v>467</v>
      </c>
      <c r="E198" s="38" t="s">
        <v>899</v>
      </c>
      <c r="F198" s="38" t="s">
        <v>960</v>
      </c>
      <c r="G198" s="40"/>
      <c r="H198" s="40" t="s">
        <v>988</v>
      </c>
      <c r="I198" s="40" t="s">
        <v>989</v>
      </c>
      <c r="J198" s="41" t="s">
        <v>990</v>
      </c>
      <c r="K198" s="42">
        <v>48</v>
      </c>
      <c r="L198" s="41">
        <v>1</v>
      </c>
      <c r="M198" s="41">
        <v>3</v>
      </c>
      <c r="N198" s="41">
        <v>3</v>
      </c>
      <c r="O198" s="41">
        <v>2</v>
      </c>
      <c r="P198" s="41">
        <v>4</v>
      </c>
      <c r="Q198" s="41">
        <v>2</v>
      </c>
      <c r="R198" s="43">
        <v>2</v>
      </c>
      <c r="S198" s="41">
        <v>1</v>
      </c>
      <c r="T198" s="60"/>
      <c r="U198" s="41">
        <v>2</v>
      </c>
      <c r="W198" s="41">
        <v>1</v>
      </c>
      <c r="X198" s="41">
        <v>1</v>
      </c>
      <c r="Y198" s="41">
        <v>1</v>
      </c>
      <c r="Z198" s="41">
        <v>1</v>
      </c>
      <c r="AA198" s="41">
        <v>1</v>
      </c>
      <c r="AB198" s="41">
        <v>1</v>
      </c>
      <c r="AC198" s="41">
        <v>1</v>
      </c>
      <c r="AD198" s="41">
        <v>1</v>
      </c>
      <c r="AE198" s="41">
        <v>1</v>
      </c>
      <c r="AF198" s="41">
        <v>1</v>
      </c>
      <c r="AG198" s="41">
        <v>1</v>
      </c>
      <c r="AH198" s="41">
        <v>1</v>
      </c>
      <c r="AI198" s="41">
        <v>1</v>
      </c>
      <c r="AJ198" s="41">
        <v>2</v>
      </c>
      <c r="AK198" s="41">
        <v>1</v>
      </c>
      <c r="AL198" s="41">
        <v>2</v>
      </c>
      <c r="AN198" s="41">
        <v>1</v>
      </c>
      <c r="AO198" s="41">
        <v>1</v>
      </c>
      <c r="AP198" s="41">
        <v>5</v>
      </c>
      <c r="AQ198" s="41">
        <v>2</v>
      </c>
      <c r="AR198" s="41">
        <v>1</v>
      </c>
      <c r="AS198" s="44">
        <f t="shared" si="62"/>
        <v>14.42</v>
      </c>
      <c r="AU198" s="41">
        <v>1.5</v>
      </c>
      <c r="AV198" s="41">
        <v>1</v>
      </c>
      <c r="AW198" s="41">
        <v>1</v>
      </c>
      <c r="AX198" s="41">
        <v>0.4</v>
      </c>
      <c r="AY198" s="41">
        <v>1</v>
      </c>
      <c r="AZ198" s="41">
        <v>1</v>
      </c>
      <c r="BC198" s="41">
        <v>0.02</v>
      </c>
      <c r="BD198" s="41">
        <v>1</v>
      </c>
      <c r="BF198" s="41">
        <v>5</v>
      </c>
      <c r="BG198" s="41">
        <v>1</v>
      </c>
      <c r="BH198" s="41">
        <v>1.5</v>
      </c>
      <c r="BI198" s="44"/>
      <c r="BJ198" s="44">
        <f t="shared" si="60"/>
        <v>14.42</v>
      </c>
      <c r="BK198" s="58">
        <f t="shared" si="61"/>
        <v>15</v>
      </c>
      <c r="BL198" s="38"/>
      <c r="BM198" s="38"/>
      <c r="BN198" s="38"/>
      <c r="BO198" s="38">
        <v>15</v>
      </c>
      <c r="BP198" s="38"/>
      <c r="BQ198" s="38"/>
      <c r="BR198" s="38"/>
      <c r="BS198" s="38"/>
      <c r="BT198" s="58">
        <f t="shared" si="59"/>
        <v>15</v>
      </c>
      <c r="BU198" s="41">
        <v>2</v>
      </c>
      <c r="BV198" s="41">
        <v>3</v>
      </c>
      <c r="BW198" s="41">
        <v>1</v>
      </c>
      <c r="BY198" s="38"/>
      <c r="BZ198" s="38"/>
      <c r="CA198" s="38"/>
      <c r="CB198" s="38"/>
      <c r="CC198" s="38"/>
      <c r="CD198" s="38"/>
      <c r="CE198" s="38">
        <v>1</v>
      </c>
      <c r="CF198" s="38">
        <v>1</v>
      </c>
      <c r="CG198" s="38"/>
      <c r="CH198" s="38"/>
      <c r="CI198" s="38"/>
      <c r="CJ198" s="38"/>
      <c r="CK198" s="38"/>
      <c r="CL198" s="38"/>
      <c r="CM198" s="38"/>
      <c r="CN198" s="38"/>
      <c r="CU198" s="41" t="s">
        <v>465</v>
      </c>
      <c r="CV198" s="60"/>
      <c r="DE198" s="38">
        <v>15</v>
      </c>
      <c r="DF198" s="38">
        <v>1</v>
      </c>
      <c r="DG198" s="38"/>
      <c r="DH198" s="38">
        <v>1</v>
      </c>
      <c r="DI198" s="38">
        <v>1</v>
      </c>
      <c r="DP198" s="41">
        <v>1</v>
      </c>
      <c r="DZ198" s="38">
        <v>1</v>
      </c>
      <c r="EA198" s="38"/>
      <c r="EB198" s="38">
        <v>6</v>
      </c>
      <c r="EI198" s="41">
        <v>1</v>
      </c>
      <c r="ES198" s="38"/>
      <c r="ET198" s="38"/>
      <c r="EU198" s="38"/>
      <c r="EY198" s="38"/>
      <c r="EZ198" s="38"/>
      <c r="FA198" s="38"/>
      <c r="FB198" s="38"/>
      <c r="FC198" s="38"/>
      <c r="FD198" s="38"/>
      <c r="FE198" s="38">
        <v>1</v>
      </c>
      <c r="FF198" s="38"/>
      <c r="FG198" s="38"/>
      <c r="FH198" s="38"/>
      <c r="FI198" s="38"/>
      <c r="FJ198" s="38"/>
      <c r="FK198" s="38"/>
      <c r="FL198" s="38"/>
      <c r="FM198" s="38"/>
      <c r="FN198" s="38"/>
      <c r="FO198" s="41">
        <v>1</v>
      </c>
      <c r="FP198" s="41">
        <v>1</v>
      </c>
      <c r="FQ198" s="41">
        <v>1</v>
      </c>
      <c r="FR198" s="41">
        <v>1</v>
      </c>
      <c r="FS198" s="41">
        <v>1</v>
      </c>
      <c r="FT198" s="41">
        <v>1</v>
      </c>
      <c r="FU198" s="41">
        <v>1</v>
      </c>
      <c r="FV198" s="41">
        <v>1</v>
      </c>
      <c r="FX198" s="41">
        <v>3</v>
      </c>
      <c r="FY198" s="41">
        <v>4</v>
      </c>
      <c r="FZ198" s="41">
        <v>1</v>
      </c>
      <c r="GA198" s="41">
        <v>60</v>
      </c>
      <c r="GB198" s="41">
        <v>3</v>
      </c>
      <c r="GC198" s="41">
        <v>3</v>
      </c>
      <c r="GH198" s="41">
        <v>1</v>
      </c>
      <c r="GI198" s="41">
        <v>3</v>
      </c>
      <c r="GJ198" s="41">
        <v>1</v>
      </c>
      <c r="GK198" s="41">
        <v>20000</v>
      </c>
      <c r="GL198" s="41">
        <v>2</v>
      </c>
      <c r="GM198" s="41">
        <v>2</v>
      </c>
      <c r="GN198" s="41">
        <v>2</v>
      </c>
      <c r="GO198" s="41">
        <v>1</v>
      </c>
      <c r="GR198" s="41">
        <v>1</v>
      </c>
      <c r="GV198" s="41">
        <v>1</v>
      </c>
      <c r="GW198" s="41">
        <v>1</v>
      </c>
      <c r="GX198" s="41">
        <v>1</v>
      </c>
      <c r="HA198" s="41">
        <v>1</v>
      </c>
      <c r="HB198" s="41">
        <v>1</v>
      </c>
      <c r="HH198" s="41">
        <v>1</v>
      </c>
      <c r="HI198" s="41">
        <v>1</v>
      </c>
      <c r="HS198" s="60" t="s">
        <v>897</v>
      </c>
      <c r="HT198" s="41">
        <v>2</v>
      </c>
      <c r="HU198" s="41">
        <v>4</v>
      </c>
      <c r="HV198" s="41" t="s">
        <v>502</v>
      </c>
      <c r="HW198" s="41">
        <v>1</v>
      </c>
      <c r="HX198" s="41">
        <v>1</v>
      </c>
      <c r="HZ198" s="41">
        <v>3</v>
      </c>
      <c r="IA198" s="41">
        <v>2</v>
      </c>
      <c r="IB198" s="45"/>
      <c r="IC198" s="41">
        <v>2</v>
      </c>
      <c r="ID198" s="45"/>
      <c r="IE198" s="41">
        <v>1</v>
      </c>
      <c r="IF198" s="41">
        <v>2</v>
      </c>
      <c r="IH198" s="41">
        <v>2</v>
      </c>
    </row>
    <row r="199" spans="1:242" s="41" customFormat="1" ht="43.2">
      <c r="A199" s="54">
        <v>193</v>
      </c>
      <c r="B199" s="38" t="s">
        <v>934</v>
      </c>
      <c r="C199" s="39" t="s">
        <v>919</v>
      </c>
      <c r="D199" s="41" t="s">
        <v>467</v>
      </c>
      <c r="E199" s="38" t="s">
        <v>899</v>
      </c>
      <c r="F199" s="38" t="s">
        <v>960</v>
      </c>
      <c r="G199" s="40"/>
      <c r="H199" s="40" t="s">
        <v>991</v>
      </c>
      <c r="I199" s="40" t="s">
        <v>992</v>
      </c>
      <c r="J199" s="41" t="s">
        <v>993</v>
      </c>
      <c r="K199" s="42">
        <v>47</v>
      </c>
      <c r="L199" s="41">
        <v>1</v>
      </c>
      <c r="M199" s="41">
        <v>3</v>
      </c>
      <c r="N199" s="41">
        <v>3</v>
      </c>
      <c r="O199" s="41">
        <v>2</v>
      </c>
      <c r="P199" s="41">
        <v>5</v>
      </c>
      <c r="Q199" s="41">
        <v>2</v>
      </c>
      <c r="R199" s="43">
        <v>3</v>
      </c>
      <c r="S199" s="41">
        <v>1</v>
      </c>
      <c r="T199" s="60"/>
      <c r="U199" s="41">
        <v>2</v>
      </c>
      <c r="W199" s="41">
        <v>1</v>
      </c>
      <c r="X199" s="41">
        <v>1</v>
      </c>
      <c r="Y199" s="41">
        <v>1</v>
      </c>
      <c r="Z199" s="41">
        <v>1</v>
      </c>
      <c r="AA199" s="41">
        <v>1</v>
      </c>
      <c r="AB199" s="41">
        <v>1</v>
      </c>
      <c r="AC199" s="41">
        <v>1</v>
      </c>
      <c r="AD199" s="41">
        <v>1</v>
      </c>
      <c r="AE199" s="41">
        <v>1</v>
      </c>
      <c r="AF199" s="41">
        <v>1</v>
      </c>
      <c r="AG199" s="41">
        <v>1</v>
      </c>
      <c r="AH199" s="41">
        <v>1</v>
      </c>
      <c r="AI199" s="41">
        <v>1</v>
      </c>
      <c r="AJ199" s="41">
        <v>2</v>
      </c>
      <c r="AK199" s="41">
        <v>1</v>
      </c>
      <c r="AL199" s="41">
        <v>2</v>
      </c>
      <c r="AN199" s="41">
        <v>1</v>
      </c>
      <c r="AO199" s="41">
        <v>1</v>
      </c>
      <c r="AP199" s="41">
        <v>5</v>
      </c>
      <c r="AQ199" s="41">
        <v>3</v>
      </c>
      <c r="AR199" s="41">
        <v>1</v>
      </c>
      <c r="AS199" s="44">
        <f t="shared" si="62"/>
        <v>13.425000000000001</v>
      </c>
      <c r="AU199" s="41">
        <v>1.5</v>
      </c>
      <c r="AV199" s="41">
        <v>1</v>
      </c>
      <c r="AW199" s="41">
        <v>1</v>
      </c>
      <c r="AX199" s="41">
        <v>0.4</v>
      </c>
      <c r="AY199" s="41">
        <v>1</v>
      </c>
      <c r="AZ199" s="41">
        <v>1</v>
      </c>
      <c r="BC199" s="41">
        <v>2.5000000000000001E-2</v>
      </c>
      <c r="BD199" s="41">
        <v>1</v>
      </c>
      <c r="BF199" s="41">
        <v>4</v>
      </c>
      <c r="BG199" s="41">
        <v>1</v>
      </c>
      <c r="BH199" s="41">
        <v>1.5</v>
      </c>
      <c r="BI199" s="44"/>
      <c r="BJ199" s="44">
        <f t="shared" si="60"/>
        <v>13.425000000000001</v>
      </c>
      <c r="BK199" s="58">
        <f t="shared" si="61"/>
        <v>17</v>
      </c>
      <c r="BL199" s="38"/>
      <c r="BM199" s="38"/>
      <c r="BN199" s="38"/>
      <c r="BO199" s="38">
        <v>17</v>
      </c>
      <c r="BP199" s="38"/>
      <c r="BQ199" s="38"/>
      <c r="BR199" s="38"/>
      <c r="BS199" s="38"/>
      <c r="BT199" s="58">
        <f t="shared" si="59"/>
        <v>17</v>
      </c>
      <c r="BU199" s="41">
        <v>3</v>
      </c>
      <c r="BV199" s="41">
        <v>3</v>
      </c>
      <c r="BW199" s="41">
        <v>1</v>
      </c>
      <c r="BY199" s="38"/>
      <c r="BZ199" s="38"/>
      <c r="CA199" s="38"/>
      <c r="CB199" s="38"/>
      <c r="CC199" s="38"/>
      <c r="CD199" s="38"/>
      <c r="CE199" s="38">
        <v>1</v>
      </c>
      <c r="CF199" s="38">
        <v>1</v>
      </c>
      <c r="CG199" s="38"/>
      <c r="CH199" s="38"/>
      <c r="CI199" s="38"/>
      <c r="CJ199" s="38"/>
      <c r="CK199" s="38"/>
      <c r="CL199" s="38"/>
      <c r="CM199" s="38"/>
      <c r="CN199" s="38"/>
      <c r="CU199" s="41" t="s">
        <v>465</v>
      </c>
      <c r="CV199" s="60"/>
      <c r="DE199" s="38">
        <v>15</v>
      </c>
      <c r="DF199" s="38">
        <v>1</v>
      </c>
      <c r="DG199" s="38"/>
      <c r="DH199" s="38">
        <v>1</v>
      </c>
      <c r="DI199" s="38">
        <v>1</v>
      </c>
      <c r="DP199" s="41">
        <v>1</v>
      </c>
      <c r="DZ199" s="38">
        <v>1</v>
      </c>
      <c r="EA199" s="38"/>
      <c r="EB199" s="38">
        <v>6</v>
      </c>
      <c r="EI199" s="41">
        <v>1</v>
      </c>
      <c r="ES199" s="38"/>
      <c r="ET199" s="38"/>
      <c r="EU199" s="38"/>
      <c r="EY199" s="38"/>
      <c r="EZ199" s="38"/>
      <c r="FA199" s="38"/>
      <c r="FB199" s="38"/>
      <c r="FC199" s="38"/>
      <c r="FD199" s="38"/>
      <c r="FE199" s="38">
        <v>1</v>
      </c>
      <c r="FF199" s="38"/>
      <c r="FG199" s="38"/>
      <c r="FH199" s="38"/>
      <c r="FI199" s="38"/>
      <c r="FJ199" s="38"/>
      <c r="FK199" s="38"/>
      <c r="FL199" s="38"/>
      <c r="FM199" s="38"/>
      <c r="FN199" s="38"/>
      <c r="FO199" s="41">
        <v>1</v>
      </c>
      <c r="FP199" s="41">
        <v>1</v>
      </c>
      <c r="FQ199" s="41">
        <v>1</v>
      </c>
      <c r="FR199" s="41">
        <v>1</v>
      </c>
      <c r="FS199" s="41">
        <v>1</v>
      </c>
      <c r="FT199" s="41">
        <v>1</v>
      </c>
      <c r="FU199" s="41">
        <v>1</v>
      </c>
      <c r="FV199" s="41">
        <v>1</v>
      </c>
      <c r="FX199" s="41">
        <v>3</v>
      </c>
      <c r="FY199" s="41">
        <v>4</v>
      </c>
      <c r="FZ199" s="41">
        <v>1</v>
      </c>
      <c r="GA199" s="41">
        <v>60</v>
      </c>
      <c r="GB199" s="41">
        <v>3</v>
      </c>
      <c r="GC199" s="41">
        <v>3</v>
      </c>
      <c r="GH199" s="41">
        <v>1</v>
      </c>
      <c r="GI199" s="41">
        <v>3</v>
      </c>
      <c r="GJ199" s="41">
        <v>1</v>
      </c>
      <c r="GK199" s="41">
        <v>25000</v>
      </c>
      <c r="GL199" s="41">
        <v>2</v>
      </c>
      <c r="GM199" s="41">
        <v>1</v>
      </c>
      <c r="GN199" s="41">
        <v>2</v>
      </c>
      <c r="GO199" s="41">
        <v>1</v>
      </c>
      <c r="GR199" s="41">
        <v>1</v>
      </c>
      <c r="GV199" s="41">
        <v>1</v>
      </c>
      <c r="GW199" s="41">
        <v>1</v>
      </c>
      <c r="GX199" s="41">
        <v>1</v>
      </c>
      <c r="HA199" s="41">
        <v>1</v>
      </c>
      <c r="HC199" s="41">
        <v>1</v>
      </c>
      <c r="HF199" s="41">
        <v>1</v>
      </c>
      <c r="HH199" s="41">
        <v>1</v>
      </c>
      <c r="HS199" s="60" t="s">
        <v>897</v>
      </c>
      <c r="HT199" s="41">
        <v>2</v>
      </c>
      <c r="HU199" s="41">
        <v>2</v>
      </c>
      <c r="HV199" s="41" t="s">
        <v>502</v>
      </c>
      <c r="HW199" s="41">
        <v>1</v>
      </c>
      <c r="HX199" s="41">
        <v>1</v>
      </c>
      <c r="HZ199" s="41">
        <v>3</v>
      </c>
      <c r="IA199" s="41">
        <v>2</v>
      </c>
      <c r="IB199" s="45"/>
      <c r="IC199" s="41">
        <v>2</v>
      </c>
      <c r="ID199" s="45"/>
      <c r="IE199" s="41">
        <v>1</v>
      </c>
      <c r="IF199" s="41">
        <v>2</v>
      </c>
      <c r="IH199" s="41">
        <v>2</v>
      </c>
    </row>
    <row r="200" spans="1:242" s="41" customFormat="1" ht="43.2">
      <c r="A200" s="54">
        <v>194</v>
      </c>
      <c r="B200" s="38" t="s">
        <v>934</v>
      </c>
      <c r="C200" s="39" t="s">
        <v>919</v>
      </c>
      <c r="D200" s="41" t="s">
        <v>467</v>
      </c>
      <c r="E200" s="38" t="s">
        <v>899</v>
      </c>
      <c r="F200" s="38" t="s">
        <v>960</v>
      </c>
      <c r="G200" s="40"/>
      <c r="H200" s="40" t="s">
        <v>994</v>
      </c>
      <c r="I200" s="40" t="s">
        <v>995</v>
      </c>
      <c r="J200" s="41" t="s">
        <v>996</v>
      </c>
      <c r="K200" s="42">
        <v>59</v>
      </c>
      <c r="L200" s="41">
        <v>1</v>
      </c>
      <c r="M200" s="41">
        <v>3</v>
      </c>
      <c r="N200" s="41">
        <v>2</v>
      </c>
      <c r="O200" s="41">
        <v>1</v>
      </c>
      <c r="P200" s="41">
        <v>4</v>
      </c>
      <c r="Q200" s="41">
        <v>2</v>
      </c>
      <c r="R200" s="43">
        <v>2</v>
      </c>
      <c r="S200" s="41">
        <v>1</v>
      </c>
      <c r="T200" s="60"/>
      <c r="U200" s="41">
        <v>2</v>
      </c>
      <c r="W200" s="41">
        <v>1</v>
      </c>
      <c r="X200" s="41">
        <v>1</v>
      </c>
      <c r="Y200" s="41">
        <v>1</v>
      </c>
      <c r="Z200" s="41">
        <v>1</v>
      </c>
      <c r="AA200" s="41">
        <v>1</v>
      </c>
      <c r="AB200" s="41">
        <v>1</v>
      </c>
      <c r="AC200" s="41">
        <v>1</v>
      </c>
      <c r="AD200" s="41">
        <v>1</v>
      </c>
      <c r="AE200" s="41">
        <v>1</v>
      </c>
      <c r="AF200" s="41">
        <v>1</v>
      </c>
      <c r="AG200" s="41">
        <v>2</v>
      </c>
      <c r="AI200" s="41">
        <v>1</v>
      </c>
      <c r="AJ200" s="41">
        <v>2</v>
      </c>
      <c r="AK200" s="41">
        <v>1</v>
      </c>
      <c r="AL200" s="41">
        <v>2</v>
      </c>
      <c r="AN200" s="41">
        <v>1</v>
      </c>
      <c r="AO200" s="41">
        <v>1</v>
      </c>
      <c r="AP200" s="41">
        <v>5</v>
      </c>
      <c r="AQ200" s="41">
        <v>1</v>
      </c>
      <c r="AR200" s="41">
        <v>1</v>
      </c>
      <c r="AS200" s="44">
        <f t="shared" si="62"/>
        <v>8.42</v>
      </c>
      <c r="AU200" s="41">
        <v>1.5</v>
      </c>
      <c r="AW200" s="41">
        <v>1</v>
      </c>
      <c r="AX200" s="41">
        <v>0.4</v>
      </c>
      <c r="AY200" s="41">
        <v>1</v>
      </c>
      <c r="AZ200" s="41">
        <v>0.5</v>
      </c>
      <c r="BC200" s="41">
        <v>0.02</v>
      </c>
      <c r="BD200" s="41">
        <v>1</v>
      </c>
      <c r="BE200" s="41">
        <v>1</v>
      </c>
      <c r="BG200" s="41">
        <v>0.5</v>
      </c>
      <c r="BH200" s="41">
        <v>1.5</v>
      </c>
      <c r="BI200" s="44"/>
      <c r="BJ200" s="44">
        <f t="shared" si="60"/>
        <v>8.42</v>
      </c>
      <c r="BK200" s="58">
        <f t="shared" si="61"/>
        <v>9</v>
      </c>
      <c r="BL200" s="38">
        <v>4</v>
      </c>
      <c r="BM200" s="38"/>
      <c r="BN200" s="38"/>
      <c r="BO200" s="38"/>
      <c r="BP200" s="38"/>
      <c r="BQ200" s="38">
        <v>5</v>
      </c>
      <c r="BR200" s="38"/>
      <c r="BS200" s="38"/>
      <c r="BT200" s="58">
        <f t="shared" si="59"/>
        <v>9</v>
      </c>
      <c r="BU200" s="41">
        <v>2</v>
      </c>
      <c r="BV200" s="41">
        <v>2</v>
      </c>
      <c r="BW200" s="41">
        <v>1</v>
      </c>
      <c r="BY200" s="38"/>
      <c r="BZ200" s="38"/>
      <c r="CA200" s="38"/>
      <c r="CB200" s="38"/>
      <c r="CC200" s="38"/>
      <c r="CD200" s="38"/>
      <c r="CE200" s="38">
        <v>1</v>
      </c>
      <c r="CF200" s="38">
        <v>1</v>
      </c>
      <c r="CG200" s="38"/>
      <c r="CH200" s="38"/>
      <c r="CI200" s="38"/>
      <c r="CJ200" s="38"/>
      <c r="CK200" s="38"/>
      <c r="CL200" s="38"/>
      <c r="CM200" s="38"/>
      <c r="CN200" s="38"/>
      <c r="CU200" s="41" t="s">
        <v>465</v>
      </c>
      <c r="CV200" s="60"/>
      <c r="DE200" s="38">
        <v>10</v>
      </c>
      <c r="DF200" s="38">
        <v>1</v>
      </c>
      <c r="DG200" s="38"/>
      <c r="DH200" s="38">
        <v>1</v>
      </c>
      <c r="DI200" s="38">
        <v>1</v>
      </c>
      <c r="DP200" s="41">
        <v>1</v>
      </c>
      <c r="DZ200" s="38">
        <v>1</v>
      </c>
      <c r="EA200" s="38"/>
      <c r="EB200" s="38">
        <v>6</v>
      </c>
      <c r="EI200" s="41">
        <v>1</v>
      </c>
      <c r="ES200" s="38"/>
      <c r="ET200" s="38"/>
      <c r="EU200" s="38"/>
      <c r="EY200" s="38"/>
      <c r="EZ200" s="38"/>
      <c r="FA200" s="38"/>
      <c r="FB200" s="38"/>
      <c r="FC200" s="38"/>
      <c r="FD200" s="38"/>
      <c r="FE200" s="38">
        <v>1</v>
      </c>
      <c r="FF200" s="38"/>
      <c r="FG200" s="38"/>
      <c r="FH200" s="38"/>
      <c r="FI200" s="38"/>
      <c r="FJ200" s="38"/>
      <c r="FK200" s="38"/>
      <c r="FL200" s="38"/>
      <c r="FM200" s="38"/>
      <c r="FN200" s="38"/>
      <c r="FO200" s="41">
        <v>1</v>
      </c>
      <c r="FP200" s="41">
        <v>1</v>
      </c>
      <c r="FQ200" s="41">
        <v>1</v>
      </c>
      <c r="FR200" s="41">
        <v>1</v>
      </c>
      <c r="FS200" s="41">
        <v>1</v>
      </c>
      <c r="FT200" s="41">
        <v>1</v>
      </c>
      <c r="FU200" s="41">
        <v>1</v>
      </c>
      <c r="FV200" s="41">
        <v>1</v>
      </c>
      <c r="FX200" s="41">
        <v>3</v>
      </c>
      <c r="FY200" s="41">
        <v>4</v>
      </c>
      <c r="FZ200" s="41">
        <v>1</v>
      </c>
      <c r="GA200" s="41">
        <v>60</v>
      </c>
      <c r="GB200" s="41">
        <v>3</v>
      </c>
      <c r="GC200" s="41">
        <v>3</v>
      </c>
      <c r="GH200" s="41">
        <v>1</v>
      </c>
      <c r="GI200" s="41">
        <v>3</v>
      </c>
      <c r="GJ200" s="41">
        <v>1</v>
      </c>
      <c r="GK200" s="41">
        <v>20000</v>
      </c>
      <c r="GL200" s="41">
        <v>2</v>
      </c>
      <c r="GM200" s="41">
        <v>2</v>
      </c>
      <c r="GN200" s="41">
        <v>2</v>
      </c>
      <c r="GO200" s="41">
        <v>1</v>
      </c>
      <c r="GV200" s="41">
        <v>1</v>
      </c>
      <c r="GW200" s="41">
        <v>1</v>
      </c>
      <c r="GX200" s="41">
        <v>1</v>
      </c>
      <c r="HA200" s="41">
        <v>1</v>
      </c>
      <c r="HF200" s="41">
        <v>1</v>
      </c>
      <c r="HH200" s="41">
        <v>1</v>
      </c>
      <c r="HM200" s="41">
        <v>1</v>
      </c>
      <c r="HS200" s="60" t="s">
        <v>897</v>
      </c>
      <c r="HT200" s="41">
        <v>2</v>
      </c>
      <c r="HU200" s="41">
        <v>2</v>
      </c>
      <c r="HV200" s="41" t="s">
        <v>502</v>
      </c>
      <c r="HW200" s="41">
        <v>1</v>
      </c>
      <c r="HX200" s="41">
        <v>1</v>
      </c>
      <c r="HZ200" s="41">
        <v>2</v>
      </c>
      <c r="IA200" s="41">
        <v>2</v>
      </c>
      <c r="IB200" s="45"/>
      <c r="IC200" s="41">
        <v>2</v>
      </c>
      <c r="ID200" s="45"/>
      <c r="IE200" s="41">
        <v>1</v>
      </c>
      <c r="IF200" s="41">
        <v>3</v>
      </c>
      <c r="IH200" s="41">
        <v>2</v>
      </c>
    </row>
    <row r="201" spans="1:242" s="41" customFormat="1" ht="43.2">
      <c r="A201" s="54">
        <v>195</v>
      </c>
      <c r="B201" s="38" t="s">
        <v>934</v>
      </c>
      <c r="C201" s="39" t="s">
        <v>909</v>
      </c>
      <c r="D201" s="41" t="s">
        <v>467</v>
      </c>
      <c r="E201" s="38" t="s">
        <v>899</v>
      </c>
      <c r="F201" s="38" t="s">
        <v>960</v>
      </c>
      <c r="G201" s="40"/>
      <c r="H201" s="40" t="s">
        <v>997</v>
      </c>
      <c r="I201" s="40" t="s">
        <v>998</v>
      </c>
      <c r="J201" s="41" t="s">
        <v>999</v>
      </c>
      <c r="K201" s="42">
        <v>30</v>
      </c>
      <c r="L201" s="41">
        <v>2</v>
      </c>
      <c r="M201" s="41">
        <v>3</v>
      </c>
      <c r="N201" s="41">
        <v>3</v>
      </c>
      <c r="O201" s="41">
        <v>2</v>
      </c>
      <c r="P201" s="41">
        <v>4</v>
      </c>
      <c r="Q201" s="41">
        <v>2</v>
      </c>
      <c r="R201" s="43">
        <v>2</v>
      </c>
      <c r="S201" s="41">
        <v>1</v>
      </c>
      <c r="T201" s="60"/>
      <c r="U201" s="41">
        <v>2</v>
      </c>
      <c r="W201" s="41">
        <v>1</v>
      </c>
      <c r="X201" s="41">
        <v>1</v>
      </c>
      <c r="Y201" s="41">
        <v>1</v>
      </c>
      <c r="Z201" s="41">
        <v>1</v>
      </c>
      <c r="AA201" s="41">
        <v>1</v>
      </c>
      <c r="AB201" s="41">
        <v>1</v>
      </c>
      <c r="AC201" s="41">
        <v>1</v>
      </c>
      <c r="AD201" s="41">
        <v>1</v>
      </c>
      <c r="AE201" s="41">
        <v>1</v>
      </c>
      <c r="AF201" s="41">
        <v>1</v>
      </c>
      <c r="AG201" s="41">
        <v>1</v>
      </c>
      <c r="AH201" s="41">
        <v>1</v>
      </c>
      <c r="AI201" s="41">
        <v>1</v>
      </c>
      <c r="AJ201" s="41">
        <v>1</v>
      </c>
      <c r="AK201" s="41">
        <v>1</v>
      </c>
      <c r="AL201" s="41">
        <v>2</v>
      </c>
      <c r="AN201" s="41">
        <v>1</v>
      </c>
      <c r="AO201" s="41">
        <v>1</v>
      </c>
      <c r="AP201" s="41">
        <v>4</v>
      </c>
      <c r="AQ201" s="41">
        <v>3</v>
      </c>
      <c r="AR201" s="41">
        <v>1</v>
      </c>
      <c r="AS201" s="44">
        <f t="shared" si="62"/>
        <v>14.42</v>
      </c>
      <c r="AU201" s="41">
        <v>1.5</v>
      </c>
      <c r="AV201" s="41">
        <v>1</v>
      </c>
      <c r="AW201" s="41">
        <v>1</v>
      </c>
      <c r="AX201" s="41">
        <v>0.4</v>
      </c>
      <c r="AY201" s="41">
        <v>1</v>
      </c>
      <c r="AZ201" s="41">
        <v>1</v>
      </c>
      <c r="BC201" s="41">
        <v>0.02</v>
      </c>
      <c r="BD201" s="41">
        <v>1</v>
      </c>
      <c r="BF201" s="41">
        <v>5</v>
      </c>
      <c r="BG201" s="41">
        <v>1</v>
      </c>
      <c r="BH201" s="41">
        <v>1.5</v>
      </c>
      <c r="BI201" s="44"/>
      <c r="BJ201" s="44">
        <f t="shared" si="60"/>
        <v>14.42</v>
      </c>
      <c r="BK201" s="58">
        <f t="shared" si="61"/>
        <v>16</v>
      </c>
      <c r="BL201" s="38"/>
      <c r="BM201" s="38"/>
      <c r="BN201" s="38"/>
      <c r="BO201" s="38">
        <v>16</v>
      </c>
      <c r="BP201" s="38"/>
      <c r="BQ201" s="38"/>
      <c r="BR201" s="38"/>
      <c r="BS201" s="38"/>
      <c r="BT201" s="58">
        <f t="shared" si="59"/>
        <v>16</v>
      </c>
      <c r="BU201" s="41">
        <v>3</v>
      </c>
      <c r="BV201" s="41">
        <v>3</v>
      </c>
      <c r="BW201" s="41">
        <v>1</v>
      </c>
      <c r="BY201" s="38"/>
      <c r="BZ201" s="38"/>
      <c r="CA201" s="38"/>
      <c r="CB201" s="38"/>
      <c r="CC201" s="38"/>
      <c r="CD201" s="38"/>
      <c r="CE201" s="38">
        <v>1</v>
      </c>
      <c r="CF201" s="38">
        <v>1</v>
      </c>
      <c r="CG201" s="38"/>
      <c r="CH201" s="38"/>
      <c r="CI201" s="38"/>
      <c r="CJ201" s="38"/>
      <c r="CK201" s="38"/>
      <c r="CL201" s="38"/>
      <c r="CM201" s="38"/>
      <c r="CN201" s="38"/>
      <c r="CU201" s="41" t="s">
        <v>465</v>
      </c>
      <c r="CV201" s="60"/>
      <c r="DE201" s="38">
        <v>10</v>
      </c>
      <c r="DF201" s="38">
        <v>1</v>
      </c>
      <c r="DG201" s="38"/>
      <c r="DH201" s="38">
        <v>1</v>
      </c>
      <c r="DI201" s="38">
        <v>1</v>
      </c>
      <c r="DP201" s="41">
        <v>1</v>
      </c>
      <c r="DZ201" s="38">
        <v>1</v>
      </c>
      <c r="EA201" s="38"/>
      <c r="EB201" s="38">
        <v>6</v>
      </c>
      <c r="EI201" s="41">
        <v>1</v>
      </c>
      <c r="ES201" s="38"/>
      <c r="ET201" s="38"/>
      <c r="EU201" s="38"/>
      <c r="EY201" s="38"/>
      <c r="EZ201" s="38"/>
      <c r="FA201" s="38"/>
      <c r="FB201" s="38"/>
      <c r="FC201" s="38"/>
      <c r="FD201" s="38"/>
      <c r="FE201" s="38">
        <v>1</v>
      </c>
      <c r="FF201" s="38"/>
      <c r="FG201" s="38"/>
      <c r="FH201" s="38"/>
      <c r="FI201" s="38"/>
      <c r="FJ201" s="38"/>
      <c r="FK201" s="38"/>
      <c r="FL201" s="38"/>
      <c r="FM201" s="38"/>
      <c r="FN201" s="38"/>
      <c r="FO201" s="41">
        <v>1</v>
      </c>
      <c r="FP201" s="41">
        <v>1</v>
      </c>
      <c r="FQ201" s="41">
        <v>1</v>
      </c>
      <c r="FR201" s="41">
        <v>1</v>
      </c>
      <c r="FS201" s="41">
        <v>1</v>
      </c>
      <c r="FT201" s="41">
        <v>1</v>
      </c>
      <c r="FU201" s="41">
        <v>1</v>
      </c>
      <c r="FV201" s="41">
        <v>1</v>
      </c>
      <c r="FX201" s="41">
        <v>3</v>
      </c>
      <c r="FY201" s="41">
        <v>4</v>
      </c>
      <c r="FZ201" s="41">
        <v>1</v>
      </c>
      <c r="GA201" s="41">
        <v>60</v>
      </c>
      <c r="GB201" s="41">
        <v>3</v>
      </c>
      <c r="GC201" s="41">
        <v>3</v>
      </c>
      <c r="GH201" s="41">
        <v>1</v>
      </c>
      <c r="GI201" s="41">
        <v>3</v>
      </c>
      <c r="GJ201" s="41">
        <v>1</v>
      </c>
      <c r="GK201" s="41">
        <v>20000</v>
      </c>
      <c r="GL201" s="41">
        <v>2</v>
      </c>
      <c r="GM201" s="41">
        <v>2</v>
      </c>
      <c r="GN201" s="41">
        <v>2</v>
      </c>
      <c r="GO201" s="41">
        <v>1</v>
      </c>
      <c r="GR201" s="41">
        <v>1</v>
      </c>
      <c r="GV201" s="41">
        <v>1</v>
      </c>
      <c r="GW201" s="41">
        <v>1</v>
      </c>
      <c r="GX201" s="41">
        <v>1</v>
      </c>
      <c r="HA201" s="41">
        <v>1</v>
      </c>
      <c r="HB201" s="41">
        <v>1</v>
      </c>
      <c r="HH201" s="41">
        <v>1</v>
      </c>
      <c r="HI201" s="41">
        <v>1</v>
      </c>
      <c r="HS201" s="60" t="s">
        <v>897</v>
      </c>
      <c r="HT201" s="41">
        <v>2</v>
      </c>
      <c r="HU201" s="41">
        <v>4</v>
      </c>
      <c r="HV201" s="41" t="s">
        <v>502</v>
      </c>
      <c r="HW201" s="41">
        <v>1</v>
      </c>
      <c r="HX201" s="41">
        <v>1</v>
      </c>
      <c r="HZ201" s="41">
        <v>3</v>
      </c>
      <c r="IA201" s="41">
        <v>1</v>
      </c>
      <c r="IB201" s="45"/>
      <c r="IC201" s="41">
        <v>2</v>
      </c>
      <c r="ID201" s="45"/>
      <c r="IE201" s="41">
        <v>1</v>
      </c>
      <c r="IF201" s="41">
        <v>6</v>
      </c>
      <c r="IH201" s="41">
        <v>2</v>
      </c>
    </row>
    <row r="202" spans="1:242" s="41" customFormat="1" ht="28.8">
      <c r="A202" s="54">
        <v>196</v>
      </c>
      <c r="B202" s="38" t="s">
        <v>759</v>
      </c>
      <c r="C202" s="39" t="s">
        <v>941</v>
      </c>
      <c r="D202" s="41" t="s">
        <v>467</v>
      </c>
      <c r="E202" s="38" t="s">
        <v>1000</v>
      </c>
      <c r="F202" s="38" t="s">
        <v>1001</v>
      </c>
      <c r="G202" s="40"/>
      <c r="H202" s="40" t="s">
        <v>1002</v>
      </c>
      <c r="I202" s="40" t="s">
        <v>1003</v>
      </c>
      <c r="J202" s="41" t="s">
        <v>1004</v>
      </c>
      <c r="K202" s="42">
        <v>57</v>
      </c>
      <c r="L202" s="41">
        <v>1</v>
      </c>
      <c r="M202" s="41">
        <v>3</v>
      </c>
      <c r="N202" s="41">
        <v>3</v>
      </c>
      <c r="O202" s="41">
        <v>2</v>
      </c>
      <c r="P202" s="41">
        <v>5</v>
      </c>
      <c r="Q202" s="41">
        <v>2</v>
      </c>
      <c r="R202" s="43">
        <v>3</v>
      </c>
      <c r="S202" s="41">
        <v>1</v>
      </c>
      <c r="T202" s="60"/>
      <c r="U202" s="41">
        <v>2</v>
      </c>
      <c r="W202" s="41">
        <v>1</v>
      </c>
      <c r="X202" s="41">
        <v>1</v>
      </c>
      <c r="Y202" s="41">
        <v>1</v>
      </c>
      <c r="Z202" s="41">
        <v>1</v>
      </c>
      <c r="AA202" s="41">
        <v>1</v>
      </c>
      <c r="AB202" s="41">
        <v>1</v>
      </c>
      <c r="AC202" s="41">
        <v>1</v>
      </c>
      <c r="AD202" s="41">
        <v>1</v>
      </c>
      <c r="AE202" s="41">
        <v>1</v>
      </c>
      <c r="AF202" s="41">
        <v>1</v>
      </c>
      <c r="AG202" s="41">
        <v>1</v>
      </c>
      <c r="AH202" s="41">
        <v>1</v>
      </c>
      <c r="AI202" s="41">
        <v>1</v>
      </c>
      <c r="AJ202" s="41">
        <v>1</v>
      </c>
      <c r="AK202" s="41">
        <v>1</v>
      </c>
      <c r="AL202" s="41">
        <v>2</v>
      </c>
      <c r="AN202" s="41">
        <v>1</v>
      </c>
      <c r="AO202" s="41">
        <v>1</v>
      </c>
      <c r="AP202" s="41">
        <v>5</v>
      </c>
      <c r="AQ202" s="41">
        <v>3</v>
      </c>
      <c r="AR202" s="41">
        <v>1</v>
      </c>
      <c r="AS202" s="41">
        <f t="shared" si="62"/>
        <v>7.0249999999999995</v>
      </c>
      <c r="AU202" s="41">
        <v>1</v>
      </c>
      <c r="AV202" s="41">
        <v>0.5</v>
      </c>
      <c r="AW202" s="41">
        <v>1</v>
      </c>
      <c r="AX202" s="41">
        <v>0.4</v>
      </c>
      <c r="AY202" s="41">
        <v>0.7</v>
      </c>
      <c r="AZ202" s="41">
        <v>0.4</v>
      </c>
      <c r="BC202" s="41">
        <v>2.5000000000000001E-2</v>
      </c>
      <c r="BD202" s="41">
        <v>0.5</v>
      </c>
      <c r="BF202" s="41">
        <v>1</v>
      </c>
      <c r="BG202" s="41">
        <v>0.5</v>
      </c>
      <c r="BH202" s="41">
        <v>1</v>
      </c>
      <c r="BI202" s="44"/>
      <c r="BJ202" s="44">
        <f t="shared" ref="BJ202:BJ220" si="63">SUM(AT202:BI202)</f>
        <v>7.0249999999999995</v>
      </c>
      <c r="BK202" s="58">
        <f t="shared" ref="BK202:BK221" si="64">SUM(BL202:BS202)</f>
        <v>7</v>
      </c>
      <c r="BL202" s="38">
        <v>4</v>
      </c>
      <c r="BM202" s="38"/>
      <c r="BN202" s="38"/>
      <c r="BO202" s="38"/>
      <c r="BP202" s="38"/>
      <c r="BQ202" s="38"/>
      <c r="BR202" s="38">
        <v>3</v>
      </c>
      <c r="BS202" s="38"/>
      <c r="BT202" s="58">
        <f t="shared" si="59"/>
        <v>7</v>
      </c>
      <c r="BU202" s="41">
        <v>2</v>
      </c>
      <c r="BV202" s="41">
        <v>2</v>
      </c>
      <c r="BW202" s="41">
        <v>1</v>
      </c>
      <c r="BY202" s="38"/>
      <c r="BZ202" s="38"/>
      <c r="CA202" s="38"/>
      <c r="CB202" s="38"/>
      <c r="CC202" s="38"/>
      <c r="CD202" s="38"/>
      <c r="CE202" s="38">
        <v>1</v>
      </c>
      <c r="CF202" s="38">
        <v>1</v>
      </c>
      <c r="CG202" s="38"/>
      <c r="CH202" s="38"/>
      <c r="CI202" s="38"/>
      <c r="CJ202" s="38"/>
      <c r="CK202" s="38"/>
      <c r="CL202" s="38"/>
      <c r="CM202" s="38"/>
      <c r="CN202" s="38"/>
      <c r="CU202" s="41" t="s">
        <v>465</v>
      </c>
      <c r="CV202" s="60"/>
      <c r="DE202" s="38">
        <v>10</v>
      </c>
      <c r="DF202" s="38">
        <v>1</v>
      </c>
      <c r="DG202" s="38"/>
      <c r="DH202" s="38">
        <v>1</v>
      </c>
      <c r="DI202" s="38">
        <v>1</v>
      </c>
      <c r="DP202" s="41">
        <v>1</v>
      </c>
      <c r="DZ202" s="38">
        <v>1</v>
      </c>
      <c r="EA202" s="38"/>
      <c r="EB202" s="38">
        <v>6</v>
      </c>
      <c r="EI202" s="41">
        <v>1</v>
      </c>
      <c r="ES202" s="38"/>
      <c r="ET202" s="38"/>
      <c r="EU202" s="38"/>
      <c r="EY202" s="38"/>
      <c r="EZ202" s="38"/>
      <c r="FA202" s="38"/>
      <c r="FB202" s="38"/>
      <c r="FC202" s="38"/>
      <c r="FD202" s="38"/>
      <c r="FE202" s="38">
        <v>1</v>
      </c>
      <c r="FF202" s="38"/>
      <c r="FG202" s="38"/>
      <c r="FH202" s="38"/>
      <c r="FI202" s="38"/>
      <c r="FJ202" s="38"/>
      <c r="FK202" s="38"/>
      <c r="FL202" s="38"/>
      <c r="FM202" s="38"/>
      <c r="FN202" s="38"/>
      <c r="FO202" s="41">
        <v>1</v>
      </c>
      <c r="FP202" s="41">
        <v>1</v>
      </c>
      <c r="FQ202" s="41">
        <v>1</v>
      </c>
      <c r="FR202" s="41">
        <v>1</v>
      </c>
      <c r="FS202" s="41">
        <v>1</v>
      </c>
      <c r="FT202" s="41">
        <v>1</v>
      </c>
      <c r="FU202" s="41">
        <v>1</v>
      </c>
      <c r="FV202" s="41">
        <v>1</v>
      </c>
      <c r="FX202" s="41">
        <v>3</v>
      </c>
      <c r="FY202" s="41">
        <v>4</v>
      </c>
      <c r="FZ202" s="41">
        <v>1</v>
      </c>
      <c r="GA202" s="41">
        <v>60</v>
      </c>
      <c r="GB202" s="41">
        <v>3</v>
      </c>
      <c r="GC202" s="41">
        <v>2</v>
      </c>
      <c r="GH202" s="41">
        <v>1</v>
      </c>
      <c r="GI202" s="41">
        <v>3</v>
      </c>
      <c r="GJ202" s="41">
        <v>1</v>
      </c>
      <c r="GK202" s="41">
        <v>25000</v>
      </c>
      <c r="GL202" s="41">
        <v>2</v>
      </c>
      <c r="GM202" s="41">
        <v>2</v>
      </c>
      <c r="GN202" s="41">
        <v>2</v>
      </c>
      <c r="GO202" s="41">
        <v>1</v>
      </c>
      <c r="GR202" s="41">
        <v>1</v>
      </c>
      <c r="GU202" s="41">
        <v>1</v>
      </c>
      <c r="GV202" s="41">
        <v>1</v>
      </c>
      <c r="GW202" s="41">
        <v>1</v>
      </c>
      <c r="HA202" s="41">
        <v>1</v>
      </c>
      <c r="HB202" s="41">
        <v>1</v>
      </c>
      <c r="HI202" s="41">
        <v>1</v>
      </c>
      <c r="HM202" s="41">
        <v>1</v>
      </c>
      <c r="HS202" s="60" t="s">
        <v>897</v>
      </c>
      <c r="HT202" s="41">
        <v>2</v>
      </c>
      <c r="HU202" s="41">
        <v>4</v>
      </c>
      <c r="HV202" s="41" t="s">
        <v>749</v>
      </c>
      <c r="HW202" s="41">
        <v>1</v>
      </c>
      <c r="HX202" s="41">
        <v>1</v>
      </c>
      <c r="HZ202" s="41">
        <v>3</v>
      </c>
      <c r="IA202" s="41">
        <v>2</v>
      </c>
      <c r="IB202" s="45"/>
      <c r="IC202" s="41">
        <v>3</v>
      </c>
      <c r="ID202" s="45"/>
      <c r="IE202" s="41">
        <v>1</v>
      </c>
      <c r="IF202" s="41">
        <v>4</v>
      </c>
      <c r="IH202" s="41">
        <v>2</v>
      </c>
    </row>
    <row r="203" spans="1:242" s="41" customFormat="1" ht="28.8">
      <c r="A203" s="54">
        <v>197</v>
      </c>
      <c r="B203" s="38" t="s">
        <v>759</v>
      </c>
      <c r="C203" s="39" t="s">
        <v>919</v>
      </c>
      <c r="D203" s="41" t="s">
        <v>467</v>
      </c>
      <c r="E203" s="38" t="s">
        <v>1000</v>
      </c>
      <c r="F203" s="38" t="s">
        <v>1001</v>
      </c>
      <c r="G203" s="40"/>
      <c r="H203" s="40" t="s">
        <v>1005</v>
      </c>
      <c r="I203" s="40" t="s">
        <v>1006</v>
      </c>
      <c r="J203" s="41" t="s">
        <v>1007</v>
      </c>
      <c r="K203" s="42">
        <v>47</v>
      </c>
      <c r="L203" s="41">
        <v>1</v>
      </c>
      <c r="M203" s="41">
        <v>3</v>
      </c>
      <c r="N203" s="41">
        <v>3</v>
      </c>
      <c r="O203" s="41">
        <v>2</v>
      </c>
      <c r="P203" s="41">
        <v>5</v>
      </c>
      <c r="Q203" s="41">
        <v>2</v>
      </c>
      <c r="R203" s="43">
        <v>3</v>
      </c>
      <c r="S203" s="41">
        <v>1</v>
      </c>
      <c r="T203" s="60"/>
      <c r="U203" s="41">
        <v>2</v>
      </c>
      <c r="V203" s="41">
        <v>1</v>
      </c>
      <c r="W203" s="41">
        <v>1</v>
      </c>
      <c r="X203" s="41">
        <v>1</v>
      </c>
      <c r="Y203" s="41">
        <v>1</v>
      </c>
      <c r="Z203" s="41">
        <v>1</v>
      </c>
      <c r="AA203" s="41">
        <v>1</v>
      </c>
      <c r="AB203" s="41">
        <v>1</v>
      </c>
      <c r="AC203" s="41">
        <v>1</v>
      </c>
      <c r="AD203" s="41">
        <v>1</v>
      </c>
      <c r="AE203" s="41">
        <v>1</v>
      </c>
      <c r="AF203" s="41">
        <v>1</v>
      </c>
      <c r="AG203" s="41">
        <v>1</v>
      </c>
      <c r="AH203" s="41">
        <v>1</v>
      </c>
      <c r="AI203" s="41">
        <v>1</v>
      </c>
      <c r="AJ203" s="41">
        <v>2</v>
      </c>
      <c r="AK203" s="41">
        <v>1</v>
      </c>
      <c r="AL203" s="41">
        <v>2</v>
      </c>
      <c r="AN203" s="41">
        <v>1</v>
      </c>
      <c r="AO203" s="41">
        <v>1</v>
      </c>
      <c r="AP203" s="41">
        <v>5</v>
      </c>
      <c r="AQ203" s="41">
        <v>3</v>
      </c>
      <c r="AR203" s="41">
        <v>1</v>
      </c>
      <c r="AS203" s="41">
        <f t="shared" si="62"/>
        <v>5.625</v>
      </c>
      <c r="AU203" s="41" t="s">
        <v>1008</v>
      </c>
      <c r="AV203" s="41">
        <v>0.5</v>
      </c>
      <c r="AW203" s="41">
        <v>0.5</v>
      </c>
      <c r="AX203" s="41">
        <v>0.4</v>
      </c>
      <c r="AY203" s="41">
        <v>0.7</v>
      </c>
      <c r="AZ203" s="41">
        <v>0.5</v>
      </c>
      <c r="BC203" s="41">
        <v>2.5000000000000001E-2</v>
      </c>
      <c r="BD203" s="41">
        <v>0.5</v>
      </c>
      <c r="BE203" s="41">
        <v>1</v>
      </c>
      <c r="BG203" s="41">
        <v>0.5</v>
      </c>
      <c r="BH203" s="41">
        <v>1</v>
      </c>
      <c r="BI203" s="44"/>
      <c r="BJ203" s="44">
        <f t="shared" si="63"/>
        <v>5.625</v>
      </c>
      <c r="BK203" s="58">
        <f t="shared" si="64"/>
        <v>6</v>
      </c>
      <c r="BL203" s="38">
        <v>4</v>
      </c>
      <c r="BM203" s="38"/>
      <c r="BN203" s="38"/>
      <c r="BO203" s="38"/>
      <c r="BP203" s="38"/>
      <c r="BQ203" s="38">
        <v>2</v>
      </c>
      <c r="BR203" s="38"/>
      <c r="BS203" s="38"/>
      <c r="BT203" s="58">
        <f t="shared" si="59"/>
        <v>6</v>
      </c>
      <c r="BU203" s="41">
        <v>2</v>
      </c>
      <c r="BV203" s="41">
        <v>2</v>
      </c>
      <c r="BW203" s="41">
        <v>1</v>
      </c>
      <c r="BY203" s="38"/>
      <c r="BZ203" s="38"/>
      <c r="CA203" s="38"/>
      <c r="CB203" s="38"/>
      <c r="CC203" s="38"/>
      <c r="CD203" s="38"/>
      <c r="CE203" s="38">
        <v>1</v>
      </c>
      <c r="CF203" s="38">
        <v>1</v>
      </c>
      <c r="CG203" s="38"/>
      <c r="CH203" s="38"/>
      <c r="CI203" s="38"/>
      <c r="CJ203" s="38"/>
      <c r="CK203" s="38"/>
      <c r="CL203" s="38"/>
      <c r="CM203" s="38"/>
      <c r="CN203" s="38"/>
      <c r="CU203" s="41" t="s">
        <v>465</v>
      </c>
      <c r="CV203" s="60"/>
      <c r="DE203" s="38">
        <v>15</v>
      </c>
      <c r="DF203" s="38">
        <v>1</v>
      </c>
      <c r="DG203" s="38"/>
      <c r="DH203" s="38">
        <v>1</v>
      </c>
      <c r="DI203" s="38">
        <v>1</v>
      </c>
      <c r="DP203" s="41">
        <v>1</v>
      </c>
      <c r="DZ203" s="38">
        <v>1</v>
      </c>
      <c r="EA203" s="38"/>
      <c r="EB203" s="38">
        <v>6</v>
      </c>
      <c r="EI203" s="41">
        <v>1</v>
      </c>
      <c r="ES203" s="38"/>
      <c r="ET203" s="38"/>
      <c r="EU203" s="38"/>
      <c r="EY203" s="38"/>
      <c r="EZ203" s="38"/>
      <c r="FA203" s="38"/>
      <c r="FB203" s="38"/>
      <c r="FC203" s="38"/>
      <c r="FD203" s="38"/>
      <c r="FE203" s="38">
        <v>1</v>
      </c>
      <c r="FF203" s="38"/>
      <c r="FG203" s="38"/>
      <c r="FH203" s="38"/>
      <c r="FI203" s="38"/>
      <c r="FJ203" s="38"/>
      <c r="FK203" s="38"/>
      <c r="FL203" s="38"/>
      <c r="FM203" s="38"/>
      <c r="FN203" s="38"/>
      <c r="FO203" s="41">
        <v>1</v>
      </c>
      <c r="FP203" s="41">
        <v>1</v>
      </c>
      <c r="FQ203" s="41">
        <v>1</v>
      </c>
      <c r="FR203" s="41">
        <v>1</v>
      </c>
      <c r="FS203" s="41">
        <v>1</v>
      </c>
      <c r="FT203" s="41">
        <v>1</v>
      </c>
      <c r="FU203" s="41">
        <v>1</v>
      </c>
      <c r="FV203" s="41">
        <v>1</v>
      </c>
      <c r="FX203" s="41">
        <v>3</v>
      </c>
      <c r="FY203" s="41">
        <v>4</v>
      </c>
      <c r="FZ203" s="41">
        <v>1</v>
      </c>
      <c r="GA203" s="41">
        <v>60</v>
      </c>
      <c r="GB203" s="41">
        <v>3</v>
      </c>
      <c r="GC203" s="41">
        <v>2</v>
      </c>
      <c r="GH203" s="41">
        <v>1</v>
      </c>
      <c r="GI203" s="41">
        <v>3</v>
      </c>
      <c r="GJ203" s="41">
        <v>1</v>
      </c>
      <c r="GK203" s="41">
        <v>25000</v>
      </c>
      <c r="GL203" s="41">
        <v>2</v>
      </c>
      <c r="GM203" s="41">
        <v>2</v>
      </c>
      <c r="GN203" s="41">
        <v>2</v>
      </c>
      <c r="GO203" s="41">
        <v>1</v>
      </c>
      <c r="GR203" s="41">
        <v>1</v>
      </c>
      <c r="GU203" s="41">
        <v>1</v>
      </c>
      <c r="GV203" s="41">
        <v>1</v>
      </c>
      <c r="GW203" s="41">
        <v>1</v>
      </c>
      <c r="HA203" s="41">
        <v>1</v>
      </c>
      <c r="HB203" s="41">
        <v>1</v>
      </c>
      <c r="HF203" s="41">
        <v>1</v>
      </c>
      <c r="HM203" s="41">
        <v>1</v>
      </c>
      <c r="HS203" s="60" t="s">
        <v>897</v>
      </c>
      <c r="HT203" s="41">
        <v>2</v>
      </c>
      <c r="HU203" s="41">
        <v>2</v>
      </c>
      <c r="HV203" s="41" t="s">
        <v>749</v>
      </c>
      <c r="HW203" s="41">
        <v>1</v>
      </c>
      <c r="HX203" s="41">
        <v>1</v>
      </c>
      <c r="HZ203" s="41">
        <v>3</v>
      </c>
      <c r="IA203" s="41">
        <v>2</v>
      </c>
      <c r="IB203" s="45"/>
      <c r="IC203" s="41">
        <v>2</v>
      </c>
      <c r="ID203" s="45"/>
      <c r="IE203" s="41">
        <v>1</v>
      </c>
      <c r="IF203" s="41">
        <v>4</v>
      </c>
      <c r="IH203" s="41">
        <v>2</v>
      </c>
    </row>
    <row r="204" spans="1:242" s="41" customFormat="1" ht="28.8">
      <c r="A204" s="54">
        <v>198</v>
      </c>
      <c r="B204" s="38" t="s">
        <v>759</v>
      </c>
      <c r="C204" s="39" t="s">
        <v>905</v>
      </c>
      <c r="D204" s="41" t="s">
        <v>467</v>
      </c>
      <c r="E204" s="38" t="s">
        <v>1000</v>
      </c>
      <c r="F204" s="38" t="s">
        <v>1001</v>
      </c>
      <c r="G204" s="40"/>
      <c r="H204" s="40" t="s">
        <v>1009</v>
      </c>
      <c r="I204" s="40" t="s">
        <v>1010</v>
      </c>
      <c r="J204" s="41" t="s">
        <v>1011</v>
      </c>
      <c r="K204" s="42">
        <v>35</v>
      </c>
      <c r="L204" s="41">
        <v>2</v>
      </c>
      <c r="M204" s="41">
        <v>3</v>
      </c>
      <c r="N204" s="41">
        <v>2</v>
      </c>
      <c r="O204" s="41">
        <v>2</v>
      </c>
      <c r="P204" s="41">
        <v>6</v>
      </c>
      <c r="Q204" s="41">
        <v>3</v>
      </c>
      <c r="R204" s="43">
        <v>3</v>
      </c>
      <c r="S204" s="41">
        <v>1</v>
      </c>
      <c r="T204" s="60"/>
      <c r="U204" s="41">
        <v>2</v>
      </c>
      <c r="W204" s="41">
        <v>1</v>
      </c>
      <c r="X204" s="41">
        <v>1</v>
      </c>
      <c r="Y204" s="41">
        <v>1</v>
      </c>
      <c r="Z204" s="41">
        <v>1</v>
      </c>
      <c r="AA204" s="41">
        <v>1</v>
      </c>
      <c r="AB204" s="41">
        <v>1</v>
      </c>
      <c r="AC204" s="41">
        <v>1</v>
      </c>
      <c r="AD204" s="41">
        <v>1</v>
      </c>
      <c r="AE204" s="41">
        <v>1</v>
      </c>
      <c r="AF204" s="41">
        <v>1</v>
      </c>
      <c r="AG204" s="41">
        <v>2</v>
      </c>
      <c r="AI204" s="41">
        <v>1</v>
      </c>
      <c r="AJ204" s="41">
        <v>3</v>
      </c>
      <c r="AK204" s="41">
        <v>1</v>
      </c>
      <c r="AL204" s="41">
        <v>2</v>
      </c>
      <c r="AN204" s="41">
        <v>1</v>
      </c>
      <c r="AO204" s="41">
        <v>1</v>
      </c>
      <c r="AP204" s="41">
        <v>5</v>
      </c>
      <c r="AQ204" s="41">
        <v>2</v>
      </c>
      <c r="AR204" s="41">
        <v>1</v>
      </c>
      <c r="AS204" s="41">
        <f t="shared" si="62"/>
        <v>6.3299999999999992</v>
      </c>
      <c r="AU204" s="41">
        <v>1</v>
      </c>
      <c r="AV204" s="41">
        <v>0.5</v>
      </c>
      <c r="AW204" s="41">
        <v>0.5</v>
      </c>
      <c r="AX204" s="41">
        <v>0.4</v>
      </c>
      <c r="AY204" s="41">
        <v>0.7</v>
      </c>
      <c r="AZ204" s="41">
        <v>0.5</v>
      </c>
      <c r="BC204" s="41">
        <v>0.03</v>
      </c>
      <c r="BD204" s="41">
        <v>0.5</v>
      </c>
      <c r="BE204" s="41">
        <v>0.7</v>
      </c>
      <c r="BG204" s="41">
        <v>0.5</v>
      </c>
      <c r="BH204" s="41">
        <v>1</v>
      </c>
      <c r="BI204" s="44"/>
      <c r="BJ204" s="44">
        <f t="shared" si="63"/>
        <v>6.3299999999999992</v>
      </c>
      <c r="BK204" s="58">
        <f t="shared" si="64"/>
        <v>6</v>
      </c>
      <c r="BL204" s="38">
        <v>4</v>
      </c>
      <c r="BM204" s="38"/>
      <c r="BN204" s="38"/>
      <c r="BO204" s="38"/>
      <c r="BP204" s="38"/>
      <c r="BQ204" s="38"/>
      <c r="BR204" s="38">
        <v>2</v>
      </c>
      <c r="BS204" s="38"/>
      <c r="BT204" s="58">
        <f t="shared" si="59"/>
        <v>6</v>
      </c>
      <c r="BU204" s="41">
        <v>2</v>
      </c>
      <c r="BV204" s="41">
        <v>2</v>
      </c>
      <c r="BW204" s="41">
        <v>1</v>
      </c>
      <c r="BY204" s="38"/>
      <c r="BZ204" s="38"/>
      <c r="CA204" s="38"/>
      <c r="CB204" s="38"/>
      <c r="CC204" s="38"/>
      <c r="CD204" s="38"/>
      <c r="CE204" s="38">
        <v>1</v>
      </c>
      <c r="CF204" s="38">
        <v>1</v>
      </c>
      <c r="CG204" s="38"/>
      <c r="CH204" s="38"/>
      <c r="CI204" s="38"/>
      <c r="CJ204" s="38"/>
      <c r="CK204" s="38"/>
      <c r="CL204" s="38"/>
      <c r="CM204" s="38"/>
      <c r="CN204" s="38"/>
      <c r="CU204" s="41" t="s">
        <v>465</v>
      </c>
      <c r="CV204" s="60"/>
      <c r="DE204" s="38">
        <v>20</v>
      </c>
      <c r="DF204" s="38">
        <v>1</v>
      </c>
      <c r="DG204" s="38"/>
      <c r="DH204" s="38">
        <v>1</v>
      </c>
      <c r="DI204" s="38">
        <v>1</v>
      </c>
      <c r="DP204" s="41">
        <v>1</v>
      </c>
      <c r="DZ204" s="38">
        <v>1</v>
      </c>
      <c r="EA204" s="38"/>
      <c r="EB204" s="38">
        <v>6</v>
      </c>
      <c r="EI204" s="41">
        <v>1</v>
      </c>
      <c r="ES204" s="38"/>
      <c r="ET204" s="38"/>
      <c r="EU204" s="38"/>
      <c r="EY204" s="38"/>
      <c r="EZ204" s="38"/>
      <c r="FA204" s="38"/>
      <c r="FB204" s="38"/>
      <c r="FC204" s="38"/>
      <c r="FD204" s="38"/>
      <c r="FE204" s="38">
        <v>1</v>
      </c>
      <c r="FF204" s="38"/>
      <c r="FG204" s="38"/>
      <c r="FH204" s="38"/>
      <c r="FI204" s="38"/>
      <c r="FJ204" s="38"/>
      <c r="FK204" s="38"/>
      <c r="FL204" s="38"/>
      <c r="FM204" s="38"/>
      <c r="FN204" s="38"/>
      <c r="FO204" s="41">
        <v>1</v>
      </c>
      <c r="FP204" s="41">
        <v>1</v>
      </c>
      <c r="FQ204" s="41">
        <v>1</v>
      </c>
      <c r="FR204" s="41">
        <v>1</v>
      </c>
      <c r="FS204" s="41">
        <v>1</v>
      </c>
      <c r="FT204" s="41">
        <v>1</v>
      </c>
      <c r="FU204" s="41">
        <v>1</v>
      </c>
      <c r="FV204" s="41">
        <v>1</v>
      </c>
      <c r="FX204" s="41">
        <v>3</v>
      </c>
      <c r="FY204" s="41">
        <v>4</v>
      </c>
      <c r="FZ204" s="41">
        <v>1</v>
      </c>
      <c r="GA204" s="41">
        <v>60</v>
      </c>
      <c r="GB204" s="41">
        <v>3</v>
      </c>
      <c r="GC204" s="41">
        <v>3</v>
      </c>
      <c r="GH204" s="41">
        <v>1</v>
      </c>
      <c r="GI204" s="41">
        <v>3</v>
      </c>
      <c r="GJ204" s="41">
        <v>1</v>
      </c>
      <c r="GK204" s="41">
        <v>30000</v>
      </c>
      <c r="GL204" s="41">
        <v>2</v>
      </c>
      <c r="GM204" s="41">
        <v>1</v>
      </c>
      <c r="GN204" s="41">
        <v>2</v>
      </c>
      <c r="GO204" s="41">
        <v>1</v>
      </c>
      <c r="GR204" s="41">
        <v>1</v>
      </c>
      <c r="GU204" s="41">
        <v>1</v>
      </c>
      <c r="GW204" s="41">
        <v>1</v>
      </c>
      <c r="GX204" s="41">
        <v>1</v>
      </c>
      <c r="HA204" s="41">
        <v>1</v>
      </c>
      <c r="HB204" s="41">
        <v>1</v>
      </c>
      <c r="HI204" s="41">
        <v>1</v>
      </c>
      <c r="HM204" s="41">
        <v>1</v>
      </c>
      <c r="HS204" s="60" t="s">
        <v>897</v>
      </c>
      <c r="HT204" s="41">
        <v>2</v>
      </c>
      <c r="HU204" s="41">
        <v>4</v>
      </c>
      <c r="HV204" s="41" t="s">
        <v>502</v>
      </c>
      <c r="HW204" s="41">
        <v>1</v>
      </c>
      <c r="HX204" s="41">
        <v>1</v>
      </c>
      <c r="HZ204" s="41">
        <v>3</v>
      </c>
      <c r="IA204" s="41">
        <v>1</v>
      </c>
      <c r="IB204" s="45"/>
      <c r="IC204" s="41">
        <v>2</v>
      </c>
      <c r="ID204" s="45"/>
      <c r="IE204" s="41">
        <v>1</v>
      </c>
      <c r="IF204" s="41">
        <v>5</v>
      </c>
      <c r="IH204" s="41">
        <v>2</v>
      </c>
    </row>
    <row r="205" spans="1:242" s="41" customFormat="1" ht="28.8">
      <c r="A205" s="54">
        <v>199</v>
      </c>
      <c r="B205" s="38" t="s">
        <v>759</v>
      </c>
      <c r="C205" s="39" t="s">
        <v>905</v>
      </c>
      <c r="D205" s="41" t="s">
        <v>467</v>
      </c>
      <c r="E205" s="38" t="s">
        <v>1000</v>
      </c>
      <c r="F205" s="38" t="s">
        <v>1001</v>
      </c>
      <c r="G205" s="40"/>
      <c r="H205" s="40" t="s">
        <v>1012</v>
      </c>
      <c r="I205" s="40" t="s">
        <v>1013</v>
      </c>
      <c r="J205" s="41" t="s">
        <v>1014</v>
      </c>
      <c r="K205" s="42">
        <v>35</v>
      </c>
      <c r="L205" s="41">
        <v>1</v>
      </c>
      <c r="M205" s="41">
        <v>4</v>
      </c>
      <c r="N205" s="41">
        <v>3</v>
      </c>
      <c r="O205" s="41">
        <v>2</v>
      </c>
      <c r="P205" s="41">
        <v>2</v>
      </c>
      <c r="Q205" s="41">
        <v>1</v>
      </c>
      <c r="R205" s="43">
        <v>1</v>
      </c>
      <c r="S205" s="41">
        <v>1</v>
      </c>
      <c r="T205" s="60"/>
      <c r="U205" s="41">
        <v>2</v>
      </c>
      <c r="W205" s="41">
        <v>1</v>
      </c>
      <c r="X205" s="41">
        <v>1</v>
      </c>
      <c r="Y205" s="41">
        <v>1</v>
      </c>
      <c r="Z205" s="41">
        <v>1</v>
      </c>
      <c r="AA205" s="41">
        <v>1</v>
      </c>
      <c r="AB205" s="41">
        <v>1</v>
      </c>
      <c r="AC205" s="41">
        <v>1</v>
      </c>
      <c r="AD205" s="41">
        <v>1</v>
      </c>
      <c r="AE205" s="41">
        <v>1</v>
      </c>
      <c r="AF205" s="41">
        <v>1</v>
      </c>
      <c r="AG205" s="41">
        <v>1</v>
      </c>
      <c r="AH205" s="41">
        <v>1</v>
      </c>
      <c r="AI205" s="41">
        <v>1</v>
      </c>
      <c r="AJ205" s="41">
        <v>2</v>
      </c>
      <c r="AK205" s="41">
        <v>1</v>
      </c>
      <c r="AL205" s="41">
        <v>2</v>
      </c>
      <c r="AN205" s="41">
        <v>1</v>
      </c>
      <c r="AO205" s="41">
        <v>1</v>
      </c>
      <c r="AP205" s="41">
        <v>4</v>
      </c>
      <c r="AQ205" s="41">
        <v>3</v>
      </c>
      <c r="AR205" s="41">
        <v>1</v>
      </c>
      <c r="AS205" s="41">
        <f t="shared" si="62"/>
        <v>8.91</v>
      </c>
      <c r="AU205" s="41">
        <v>1</v>
      </c>
      <c r="AW205" s="41">
        <v>0.5</v>
      </c>
      <c r="AX205" s="41">
        <v>0.4</v>
      </c>
      <c r="AY205" s="41">
        <v>0.5</v>
      </c>
      <c r="AZ205" s="41">
        <v>0.5</v>
      </c>
      <c r="BC205" s="41">
        <v>0.01</v>
      </c>
      <c r="BD205" s="41">
        <v>1</v>
      </c>
      <c r="BF205" s="41">
        <v>3</v>
      </c>
      <c r="BG205" s="41">
        <v>1</v>
      </c>
      <c r="BH205" s="41">
        <v>1</v>
      </c>
      <c r="BI205" s="44"/>
      <c r="BJ205" s="44">
        <f t="shared" si="63"/>
        <v>8.91</v>
      </c>
      <c r="BK205" s="58">
        <f t="shared" si="64"/>
        <v>10</v>
      </c>
      <c r="BL205" s="38"/>
      <c r="BM205" s="38"/>
      <c r="BN205" s="38"/>
      <c r="BO205" s="38">
        <v>10</v>
      </c>
      <c r="BP205" s="38"/>
      <c r="BQ205" s="38"/>
      <c r="BR205" s="38"/>
      <c r="BS205" s="38"/>
      <c r="BT205" s="58">
        <f t="shared" si="59"/>
        <v>10</v>
      </c>
      <c r="BU205" s="41">
        <v>3</v>
      </c>
      <c r="BV205" s="41">
        <v>3</v>
      </c>
      <c r="BW205" s="41">
        <v>1</v>
      </c>
      <c r="BY205" s="38"/>
      <c r="BZ205" s="38"/>
      <c r="CA205" s="38"/>
      <c r="CB205" s="38"/>
      <c r="CC205" s="38"/>
      <c r="CD205" s="38"/>
      <c r="CE205" s="38">
        <v>1</v>
      </c>
      <c r="CF205" s="38">
        <v>1</v>
      </c>
      <c r="CG205" s="38"/>
      <c r="CH205" s="38"/>
      <c r="CI205" s="38"/>
      <c r="CJ205" s="38"/>
      <c r="CK205" s="38"/>
      <c r="CL205" s="38"/>
      <c r="CM205" s="38"/>
      <c r="CN205" s="38"/>
      <c r="CU205" s="41" t="s">
        <v>465</v>
      </c>
      <c r="CV205" s="60"/>
      <c r="DE205" s="38">
        <v>10</v>
      </c>
      <c r="DF205" s="38">
        <v>1</v>
      </c>
      <c r="DG205" s="38"/>
      <c r="DH205" s="38">
        <v>1</v>
      </c>
      <c r="DI205" s="38">
        <v>1</v>
      </c>
      <c r="DP205" s="41">
        <v>1</v>
      </c>
      <c r="DZ205" s="38">
        <v>1</v>
      </c>
      <c r="EA205" s="38"/>
      <c r="EB205" s="38">
        <v>6</v>
      </c>
      <c r="EI205" s="41">
        <v>1</v>
      </c>
      <c r="ES205" s="38"/>
      <c r="ET205" s="38"/>
      <c r="EU205" s="38"/>
      <c r="EY205" s="38"/>
      <c r="EZ205" s="38"/>
      <c r="FA205" s="38"/>
      <c r="FB205" s="38"/>
      <c r="FC205" s="38"/>
      <c r="FD205" s="38"/>
      <c r="FE205" s="38">
        <v>1</v>
      </c>
      <c r="FF205" s="38"/>
      <c r="FG205" s="38"/>
      <c r="FH205" s="38"/>
      <c r="FI205" s="38"/>
      <c r="FJ205" s="38"/>
      <c r="FK205" s="38"/>
      <c r="FL205" s="38"/>
      <c r="FM205" s="38"/>
      <c r="FN205" s="38"/>
      <c r="FO205" s="41">
        <v>1</v>
      </c>
      <c r="FP205" s="41">
        <v>1</v>
      </c>
      <c r="FQ205" s="41">
        <v>1</v>
      </c>
      <c r="FR205" s="41">
        <v>1</v>
      </c>
      <c r="FS205" s="41">
        <v>1</v>
      </c>
      <c r="FT205" s="41">
        <v>1</v>
      </c>
      <c r="FU205" s="41">
        <v>1</v>
      </c>
      <c r="FV205" s="41">
        <v>1</v>
      </c>
      <c r="FX205" s="41">
        <v>3</v>
      </c>
      <c r="FY205" s="41">
        <v>4</v>
      </c>
      <c r="FZ205" s="41">
        <v>2</v>
      </c>
      <c r="GA205" s="41">
        <v>60</v>
      </c>
      <c r="GB205" s="41">
        <v>3</v>
      </c>
      <c r="GC205" s="41">
        <v>3</v>
      </c>
      <c r="GH205" s="41">
        <v>1</v>
      </c>
      <c r="GI205" s="41">
        <v>3</v>
      </c>
      <c r="GJ205" s="41">
        <v>1</v>
      </c>
      <c r="GK205" s="41">
        <v>10000</v>
      </c>
      <c r="GL205" s="41">
        <v>2</v>
      </c>
      <c r="GM205" s="41">
        <v>2</v>
      </c>
      <c r="GN205" s="41">
        <v>2</v>
      </c>
      <c r="GO205" s="41">
        <v>1</v>
      </c>
      <c r="GR205" s="41">
        <v>1</v>
      </c>
      <c r="GU205" s="41">
        <v>1</v>
      </c>
      <c r="GV205" s="41">
        <v>1</v>
      </c>
      <c r="GW205" s="41">
        <v>1</v>
      </c>
      <c r="HA205" s="41">
        <v>1</v>
      </c>
      <c r="HB205" s="41">
        <v>1</v>
      </c>
      <c r="HI205" s="41">
        <v>1</v>
      </c>
      <c r="HM205" s="41">
        <v>1</v>
      </c>
      <c r="HS205" s="60" t="s">
        <v>897</v>
      </c>
      <c r="HT205" s="41">
        <v>2</v>
      </c>
      <c r="HU205" s="41">
        <v>4</v>
      </c>
      <c r="HV205" s="41" t="s">
        <v>502</v>
      </c>
      <c r="HW205" s="41">
        <v>1</v>
      </c>
      <c r="HX205" s="41">
        <v>1</v>
      </c>
      <c r="HZ205" s="41">
        <v>2</v>
      </c>
      <c r="IA205" s="41">
        <v>1</v>
      </c>
      <c r="IB205" s="45"/>
      <c r="IC205" s="45">
        <v>2</v>
      </c>
      <c r="ID205" s="45"/>
      <c r="IE205" s="41">
        <v>1</v>
      </c>
      <c r="IF205" s="41">
        <v>3</v>
      </c>
      <c r="IH205" s="41">
        <v>2</v>
      </c>
    </row>
    <row r="206" spans="1:242" s="41" customFormat="1" ht="28.8">
      <c r="A206" s="54">
        <v>200</v>
      </c>
      <c r="B206" s="38" t="s">
        <v>654</v>
      </c>
      <c r="C206" s="39" t="s">
        <v>905</v>
      </c>
      <c r="D206" s="41" t="s">
        <v>467</v>
      </c>
      <c r="E206" s="38" t="s">
        <v>1000</v>
      </c>
      <c r="F206" s="38" t="s">
        <v>1001</v>
      </c>
      <c r="G206" s="40"/>
      <c r="H206" s="40" t="s">
        <v>1015</v>
      </c>
      <c r="I206" s="40" t="s">
        <v>1016</v>
      </c>
      <c r="J206" s="41" t="s">
        <v>1017</v>
      </c>
      <c r="K206" s="42">
        <v>46</v>
      </c>
      <c r="L206" s="41">
        <v>1</v>
      </c>
      <c r="M206" s="41">
        <v>4</v>
      </c>
      <c r="N206" s="41">
        <v>3</v>
      </c>
      <c r="O206" s="41">
        <v>2</v>
      </c>
      <c r="P206" s="41">
        <v>4</v>
      </c>
      <c r="Q206" s="41">
        <v>2</v>
      </c>
      <c r="R206" s="43">
        <v>2</v>
      </c>
      <c r="S206" s="41">
        <v>1</v>
      </c>
      <c r="T206" s="60"/>
      <c r="U206" s="41">
        <v>2</v>
      </c>
      <c r="W206" s="41">
        <v>1</v>
      </c>
      <c r="X206" s="41">
        <v>1</v>
      </c>
      <c r="Y206" s="41">
        <v>1</v>
      </c>
      <c r="Z206" s="41">
        <v>1</v>
      </c>
      <c r="AA206" s="41">
        <v>1</v>
      </c>
      <c r="AB206" s="41">
        <v>1</v>
      </c>
      <c r="AC206" s="41">
        <v>1</v>
      </c>
      <c r="AD206" s="41">
        <v>1</v>
      </c>
      <c r="AE206" s="41">
        <v>1</v>
      </c>
      <c r="AF206" s="41">
        <v>1</v>
      </c>
      <c r="AG206" s="41">
        <v>1</v>
      </c>
      <c r="AH206" s="41">
        <v>1</v>
      </c>
      <c r="AI206" s="41">
        <v>1</v>
      </c>
      <c r="AJ206" s="41">
        <v>2</v>
      </c>
      <c r="AK206" s="41">
        <v>1</v>
      </c>
      <c r="AL206" s="41">
        <v>2</v>
      </c>
      <c r="AN206" s="41">
        <v>1</v>
      </c>
      <c r="AO206" s="41">
        <v>1</v>
      </c>
      <c r="AP206" s="41">
        <v>5</v>
      </c>
      <c r="AQ206" s="41">
        <v>3</v>
      </c>
      <c r="AR206" s="41">
        <v>1</v>
      </c>
      <c r="AS206" s="41">
        <f t="shared" si="62"/>
        <v>11.12</v>
      </c>
      <c r="AU206" s="41">
        <v>1</v>
      </c>
      <c r="AV206" s="41">
        <v>1</v>
      </c>
      <c r="AW206" s="41">
        <v>0.5</v>
      </c>
      <c r="AX206" s="41">
        <v>0.4</v>
      </c>
      <c r="AY206" s="41">
        <v>0.7</v>
      </c>
      <c r="AZ206" s="41">
        <v>0.5</v>
      </c>
      <c r="BC206" s="41">
        <v>0.02</v>
      </c>
      <c r="BD206" s="41">
        <v>1</v>
      </c>
      <c r="BF206" s="41">
        <v>4</v>
      </c>
      <c r="BG206" s="41">
        <v>1</v>
      </c>
      <c r="BH206" s="41">
        <v>1</v>
      </c>
      <c r="BI206" s="44"/>
      <c r="BJ206" s="44">
        <f t="shared" si="63"/>
        <v>11.12</v>
      </c>
      <c r="BK206" s="58">
        <f t="shared" si="64"/>
        <v>12</v>
      </c>
      <c r="BL206" s="38"/>
      <c r="BM206" s="38"/>
      <c r="BN206" s="38"/>
      <c r="BO206" s="38">
        <v>12</v>
      </c>
      <c r="BP206" s="38"/>
      <c r="BQ206" s="38"/>
      <c r="BR206" s="38"/>
      <c r="BS206" s="38"/>
      <c r="BT206" s="58">
        <f t="shared" si="59"/>
        <v>12</v>
      </c>
      <c r="BU206" s="41">
        <v>3</v>
      </c>
      <c r="BV206" s="41">
        <v>3</v>
      </c>
      <c r="BW206" s="41">
        <v>1</v>
      </c>
      <c r="BY206" s="38"/>
      <c r="BZ206" s="38"/>
      <c r="CA206" s="38"/>
      <c r="CB206" s="38"/>
      <c r="CC206" s="38"/>
      <c r="CD206" s="38"/>
      <c r="CE206" s="38">
        <v>1</v>
      </c>
      <c r="CF206" s="38">
        <v>1</v>
      </c>
      <c r="CG206" s="38"/>
      <c r="CH206" s="38"/>
      <c r="CI206" s="38"/>
      <c r="CJ206" s="38"/>
      <c r="CK206" s="38"/>
      <c r="CL206" s="38"/>
      <c r="CM206" s="38"/>
      <c r="CN206" s="38"/>
      <c r="CU206" s="41" t="s">
        <v>465</v>
      </c>
      <c r="CV206" s="60"/>
      <c r="DE206" s="38">
        <v>15</v>
      </c>
      <c r="DF206" s="38">
        <v>1</v>
      </c>
      <c r="DG206" s="38"/>
      <c r="DH206" s="38">
        <v>1</v>
      </c>
      <c r="DI206" s="38">
        <v>1</v>
      </c>
      <c r="DP206" s="41">
        <v>1</v>
      </c>
      <c r="DZ206" s="38">
        <v>1</v>
      </c>
      <c r="EA206" s="38"/>
      <c r="EB206" s="38">
        <v>6</v>
      </c>
      <c r="EI206" s="41">
        <v>1</v>
      </c>
      <c r="ES206" s="38"/>
      <c r="ET206" s="38"/>
      <c r="EU206" s="38"/>
      <c r="EY206" s="38"/>
      <c r="EZ206" s="38"/>
      <c r="FA206" s="38"/>
      <c r="FB206" s="38"/>
      <c r="FC206" s="38"/>
      <c r="FD206" s="38"/>
      <c r="FE206" s="38">
        <v>1</v>
      </c>
      <c r="FF206" s="38"/>
      <c r="FG206" s="38"/>
      <c r="FH206" s="38"/>
      <c r="FI206" s="38"/>
      <c r="FJ206" s="38"/>
      <c r="FK206" s="38"/>
      <c r="FL206" s="38"/>
      <c r="FM206" s="38"/>
      <c r="FN206" s="38"/>
      <c r="FO206" s="41">
        <v>1</v>
      </c>
      <c r="FP206" s="41">
        <v>1</v>
      </c>
      <c r="FQ206" s="41">
        <v>1</v>
      </c>
      <c r="FR206" s="41">
        <v>1</v>
      </c>
      <c r="FS206" s="41">
        <v>1</v>
      </c>
      <c r="FT206" s="41">
        <v>1</v>
      </c>
      <c r="FU206" s="41">
        <v>1</v>
      </c>
      <c r="FV206" s="41">
        <v>1</v>
      </c>
      <c r="FX206" s="41">
        <v>3</v>
      </c>
      <c r="FY206" s="41">
        <v>3</v>
      </c>
      <c r="FZ206" s="41">
        <v>2</v>
      </c>
      <c r="GA206" s="41">
        <v>60</v>
      </c>
      <c r="GB206" s="41">
        <v>3</v>
      </c>
      <c r="GC206" s="41">
        <v>3</v>
      </c>
      <c r="GH206" s="41">
        <v>1</v>
      </c>
      <c r="GI206" s="41">
        <v>3</v>
      </c>
      <c r="GJ206" s="41">
        <v>1</v>
      </c>
      <c r="GK206" s="41">
        <v>20000</v>
      </c>
      <c r="GL206" s="41">
        <v>2</v>
      </c>
      <c r="GM206" s="41">
        <v>1</v>
      </c>
      <c r="GN206" s="41">
        <v>2</v>
      </c>
      <c r="GO206" s="41">
        <v>1</v>
      </c>
      <c r="GR206" s="41">
        <v>1</v>
      </c>
      <c r="GU206" s="41">
        <v>1</v>
      </c>
      <c r="GV206" s="41">
        <v>1</v>
      </c>
      <c r="GW206" s="41">
        <v>1</v>
      </c>
      <c r="HA206" s="41">
        <v>1</v>
      </c>
      <c r="HE206" s="41">
        <v>1</v>
      </c>
      <c r="HI206" s="41">
        <v>1</v>
      </c>
      <c r="HS206" s="60" t="s">
        <v>897</v>
      </c>
      <c r="HT206" s="41">
        <v>2</v>
      </c>
      <c r="HU206" s="41">
        <v>5</v>
      </c>
      <c r="HV206" s="41" t="s">
        <v>502</v>
      </c>
      <c r="HW206" s="41">
        <v>1</v>
      </c>
      <c r="HX206" s="41">
        <v>1</v>
      </c>
      <c r="HZ206" s="41">
        <v>3</v>
      </c>
      <c r="IA206" s="41">
        <v>2</v>
      </c>
      <c r="IB206" s="45"/>
      <c r="IC206" s="41">
        <v>2</v>
      </c>
      <c r="ID206" s="45"/>
      <c r="IE206" s="41">
        <v>1</v>
      </c>
      <c r="IF206" s="41">
        <v>7</v>
      </c>
      <c r="IH206" s="41">
        <v>2</v>
      </c>
    </row>
    <row r="207" spans="1:242" s="41" customFormat="1" ht="28.8">
      <c r="A207" s="54">
        <v>201</v>
      </c>
      <c r="B207" s="38" t="s">
        <v>604</v>
      </c>
      <c r="C207" s="39" t="s">
        <v>905</v>
      </c>
      <c r="D207" s="41" t="s">
        <v>467</v>
      </c>
      <c r="E207" s="38" t="s">
        <v>1000</v>
      </c>
      <c r="F207" s="38" t="s">
        <v>1001</v>
      </c>
      <c r="G207" s="40"/>
      <c r="H207" s="40" t="s">
        <v>1018</v>
      </c>
      <c r="I207" s="40" t="s">
        <v>1019</v>
      </c>
      <c r="J207" s="41" t="s">
        <v>1020</v>
      </c>
      <c r="K207" s="42">
        <v>30</v>
      </c>
      <c r="L207" s="41">
        <v>2</v>
      </c>
      <c r="M207" s="41">
        <v>3</v>
      </c>
      <c r="N207" s="41">
        <v>3</v>
      </c>
      <c r="O207" s="41">
        <v>2</v>
      </c>
      <c r="P207" s="41">
        <v>4</v>
      </c>
      <c r="Q207" s="41">
        <v>2</v>
      </c>
      <c r="R207" s="43">
        <v>2</v>
      </c>
      <c r="S207" s="41">
        <v>1</v>
      </c>
      <c r="T207" s="60"/>
      <c r="U207" s="41">
        <v>2</v>
      </c>
      <c r="W207" s="41">
        <v>1</v>
      </c>
      <c r="X207" s="41">
        <v>1</v>
      </c>
      <c r="Y207" s="41">
        <v>1</v>
      </c>
      <c r="Z207" s="41">
        <v>1</v>
      </c>
      <c r="AA207" s="41">
        <v>1</v>
      </c>
      <c r="AB207" s="41">
        <v>1</v>
      </c>
      <c r="AC207" s="41">
        <v>1</v>
      </c>
      <c r="AD207" s="41">
        <v>1</v>
      </c>
      <c r="AE207" s="41">
        <v>1</v>
      </c>
      <c r="AF207" s="41">
        <v>1</v>
      </c>
      <c r="AG207" s="41">
        <v>1</v>
      </c>
      <c r="AH207" s="41">
        <v>1</v>
      </c>
      <c r="AI207" s="41">
        <v>1</v>
      </c>
      <c r="AJ207" s="41">
        <v>2</v>
      </c>
      <c r="AK207" s="41">
        <v>1</v>
      </c>
      <c r="AL207" s="41">
        <v>2</v>
      </c>
      <c r="AN207" s="41">
        <v>1</v>
      </c>
      <c r="AO207" s="41">
        <v>1</v>
      </c>
      <c r="AP207" s="41">
        <v>3</v>
      </c>
      <c r="AQ207" s="41">
        <v>3</v>
      </c>
      <c r="AR207" s="41">
        <v>2</v>
      </c>
      <c r="AS207" s="41">
        <f t="shared" si="62"/>
        <v>10.92</v>
      </c>
      <c r="AT207" s="41">
        <v>1.5</v>
      </c>
      <c r="AU207" s="41">
        <v>1</v>
      </c>
      <c r="AV207" s="41">
        <v>0.5</v>
      </c>
      <c r="AW207" s="41">
        <v>0.5</v>
      </c>
      <c r="AX207" s="41">
        <v>0.4</v>
      </c>
      <c r="AY207" s="41">
        <v>0.5</v>
      </c>
      <c r="AZ207" s="41">
        <v>0.5</v>
      </c>
      <c r="BC207" s="41">
        <v>0.02</v>
      </c>
      <c r="BF207" s="41">
        <v>4</v>
      </c>
      <c r="BG207" s="41">
        <v>1</v>
      </c>
      <c r="BH207" s="41">
        <v>1</v>
      </c>
      <c r="BI207" s="44"/>
      <c r="BJ207" s="44">
        <f t="shared" si="63"/>
        <v>10.92</v>
      </c>
      <c r="BK207" s="58">
        <f t="shared" si="64"/>
        <v>12</v>
      </c>
      <c r="BL207" s="38"/>
      <c r="BM207" s="38"/>
      <c r="BN207" s="38"/>
      <c r="BO207" s="38">
        <v>12</v>
      </c>
      <c r="BP207" s="38"/>
      <c r="BQ207" s="38"/>
      <c r="BR207" s="38"/>
      <c r="BS207" s="38"/>
      <c r="BT207" s="58">
        <f t="shared" ref="BT207:BT213" si="65">SUM(BL207:BS207)</f>
        <v>12</v>
      </c>
      <c r="BU207" s="41">
        <v>3</v>
      </c>
      <c r="BV207" s="41">
        <v>3</v>
      </c>
      <c r="BW207" s="41">
        <v>1</v>
      </c>
      <c r="BY207" s="38"/>
      <c r="BZ207" s="38"/>
      <c r="CA207" s="38"/>
      <c r="CB207" s="38"/>
      <c r="CC207" s="38"/>
      <c r="CD207" s="38"/>
      <c r="CE207" s="38">
        <v>1</v>
      </c>
      <c r="CF207" s="38">
        <v>1</v>
      </c>
      <c r="CG207" s="38"/>
      <c r="CH207" s="38"/>
      <c r="CI207" s="38"/>
      <c r="CJ207" s="38"/>
      <c r="CK207" s="38"/>
      <c r="CL207" s="38"/>
      <c r="CM207" s="38"/>
      <c r="CN207" s="38"/>
      <c r="CU207" s="41" t="s">
        <v>465</v>
      </c>
      <c r="CV207" s="60"/>
      <c r="DE207" s="38">
        <v>15</v>
      </c>
      <c r="DF207" s="38">
        <v>1</v>
      </c>
      <c r="DG207" s="38"/>
      <c r="DH207" s="38">
        <v>1</v>
      </c>
      <c r="DI207" s="38">
        <v>1</v>
      </c>
      <c r="DP207" s="41">
        <v>1</v>
      </c>
      <c r="DZ207" s="38">
        <v>1</v>
      </c>
      <c r="EA207" s="38"/>
      <c r="EB207" s="38">
        <v>5</v>
      </c>
      <c r="EI207" s="41">
        <v>1</v>
      </c>
      <c r="ES207" s="38"/>
      <c r="ET207" s="38"/>
      <c r="EU207" s="38"/>
      <c r="EY207" s="38"/>
      <c r="EZ207" s="38"/>
      <c r="FA207" s="38"/>
      <c r="FB207" s="38"/>
      <c r="FC207" s="38"/>
      <c r="FD207" s="38"/>
      <c r="FE207" s="38">
        <v>1</v>
      </c>
      <c r="FF207" s="38"/>
      <c r="FG207" s="38"/>
      <c r="FH207" s="38"/>
      <c r="FI207" s="38"/>
      <c r="FJ207" s="38"/>
      <c r="FK207" s="38"/>
      <c r="FL207" s="38"/>
      <c r="FM207" s="38"/>
      <c r="FN207" s="38"/>
      <c r="FO207" s="41">
        <v>1</v>
      </c>
      <c r="FP207" s="41">
        <v>1</v>
      </c>
      <c r="FQ207" s="41">
        <v>1</v>
      </c>
      <c r="FR207" s="41">
        <v>1</v>
      </c>
      <c r="FS207" s="41">
        <v>1</v>
      </c>
      <c r="FT207" s="41">
        <v>1</v>
      </c>
      <c r="FU207" s="41">
        <v>1</v>
      </c>
      <c r="FV207" s="41">
        <v>1</v>
      </c>
      <c r="FX207" s="41">
        <v>3</v>
      </c>
      <c r="FY207" s="41">
        <v>4</v>
      </c>
      <c r="FZ207" s="41">
        <v>2</v>
      </c>
      <c r="GA207" s="41">
        <v>60</v>
      </c>
      <c r="GB207" s="41">
        <v>3</v>
      </c>
      <c r="GC207" s="41">
        <v>3</v>
      </c>
      <c r="GH207" s="41">
        <v>1</v>
      </c>
      <c r="GI207" s="41">
        <v>3</v>
      </c>
      <c r="GJ207" s="41">
        <v>1</v>
      </c>
      <c r="GK207" s="41">
        <v>20000</v>
      </c>
      <c r="GL207" s="41">
        <v>2</v>
      </c>
      <c r="GM207" s="41">
        <v>1</v>
      </c>
      <c r="GN207" s="41">
        <v>2</v>
      </c>
      <c r="GO207" s="41">
        <v>1</v>
      </c>
      <c r="GR207" s="41">
        <v>1</v>
      </c>
      <c r="GU207" s="41">
        <v>1</v>
      </c>
      <c r="GV207" s="41">
        <v>1</v>
      </c>
      <c r="GW207" s="41">
        <v>1</v>
      </c>
      <c r="HA207" s="41">
        <v>1</v>
      </c>
      <c r="HH207" s="41">
        <v>1</v>
      </c>
      <c r="HI207" s="41">
        <v>1</v>
      </c>
      <c r="HM207" s="41">
        <v>1</v>
      </c>
      <c r="HS207" s="60" t="s">
        <v>897</v>
      </c>
      <c r="HT207" s="41">
        <v>2</v>
      </c>
      <c r="HU207" s="41">
        <v>4</v>
      </c>
      <c r="HV207" s="41" t="s">
        <v>502</v>
      </c>
      <c r="HW207" s="41">
        <v>1</v>
      </c>
      <c r="HX207" s="41">
        <v>1</v>
      </c>
      <c r="HZ207" s="41">
        <v>3</v>
      </c>
      <c r="IA207" s="41">
        <v>1</v>
      </c>
      <c r="IB207" s="45"/>
      <c r="IC207" s="41">
        <v>2</v>
      </c>
      <c r="ID207" s="45"/>
      <c r="IE207" s="41">
        <v>1</v>
      </c>
      <c r="IF207" s="41">
        <v>6</v>
      </c>
      <c r="IH207" s="41">
        <v>2</v>
      </c>
    </row>
    <row r="208" spans="1:242" s="41" customFormat="1" ht="28.8">
      <c r="A208" s="54">
        <v>202</v>
      </c>
      <c r="B208" s="38" t="s">
        <v>604</v>
      </c>
      <c r="C208" s="39" t="s">
        <v>905</v>
      </c>
      <c r="D208" s="41" t="s">
        <v>467</v>
      </c>
      <c r="E208" s="38" t="s">
        <v>1000</v>
      </c>
      <c r="F208" s="38" t="s">
        <v>1001</v>
      </c>
      <c r="G208" s="40"/>
      <c r="H208" s="40" t="s">
        <v>1021</v>
      </c>
      <c r="I208" s="40" t="s">
        <v>1022</v>
      </c>
      <c r="J208" s="41" t="s">
        <v>1023</v>
      </c>
      <c r="K208" s="42">
        <v>41</v>
      </c>
      <c r="L208" s="41">
        <v>2</v>
      </c>
      <c r="M208" s="41">
        <v>4</v>
      </c>
      <c r="N208" s="41">
        <v>3</v>
      </c>
      <c r="O208" s="41">
        <v>2</v>
      </c>
      <c r="P208" s="41">
        <v>2</v>
      </c>
      <c r="Q208" s="41">
        <f>P208-R208</f>
        <v>0</v>
      </c>
      <c r="R208" s="43">
        <v>2</v>
      </c>
      <c r="S208" s="41">
        <v>1</v>
      </c>
      <c r="T208" s="60"/>
      <c r="U208" s="41">
        <v>2</v>
      </c>
      <c r="W208" s="41">
        <v>1</v>
      </c>
      <c r="X208" s="41">
        <v>1</v>
      </c>
      <c r="Y208" s="41">
        <v>1</v>
      </c>
      <c r="Z208" s="41">
        <v>1</v>
      </c>
      <c r="AA208" s="41">
        <v>1</v>
      </c>
      <c r="AB208" s="41">
        <v>1</v>
      </c>
      <c r="AC208" s="41">
        <v>1</v>
      </c>
      <c r="AD208" s="41">
        <v>1</v>
      </c>
      <c r="AE208" s="41">
        <v>1</v>
      </c>
      <c r="AF208" s="41">
        <v>1</v>
      </c>
      <c r="AG208" s="41">
        <v>1</v>
      </c>
      <c r="AH208" s="41">
        <v>1</v>
      </c>
      <c r="AI208" s="41">
        <v>1</v>
      </c>
      <c r="AJ208" s="41">
        <v>2</v>
      </c>
      <c r="AK208" s="41">
        <v>1</v>
      </c>
      <c r="AL208" s="41">
        <v>1</v>
      </c>
      <c r="AM208" s="41">
        <v>1</v>
      </c>
      <c r="AN208" s="41">
        <v>1</v>
      </c>
      <c r="AO208" s="41">
        <v>1</v>
      </c>
      <c r="AP208" s="41">
        <v>4</v>
      </c>
      <c r="AQ208" s="41">
        <v>3</v>
      </c>
      <c r="AR208" s="41">
        <v>1</v>
      </c>
      <c r="AS208" s="41">
        <f t="shared" ref="AS208:AS245" si="66">SUM(AT208:BI208)</f>
        <v>9.41</v>
      </c>
      <c r="AU208" s="41">
        <v>1</v>
      </c>
      <c r="AW208" s="41">
        <v>1</v>
      </c>
      <c r="AX208" s="41">
        <v>0.4</v>
      </c>
      <c r="AY208" s="41">
        <v>0.5</v>
      </c>
      <c r="AZ208" s="41">
        <v>0.5</v>
      </c>
      <c r="BC208" s="41">
        <v>0.01</v>
      </c>
      <c r="BD208" s="41">
        <v>1</v>
      </c>
      <c r="BF208" s="41">
        <v>3</v>
      </c>
      <c r="BG208" s="41">
        <v>1</v>
      </c>
      <c r="BH208" s="41">
        <v>1</v>
      </c>
      <c r="BI208" s="44"/>
      <c r="BJ208" s="44">
        <f t="shared" si="63"/>
        <v>9.41</v>
      </c>
      <c r="BK208" s="58">
        <f t="shared" si="64"/>
        <v>9</v>
      </c>
      <c r="BL208" s="38"/>
      <c r="BM208" s="38"/>
      <c r="BN208" s="38"/>
      <c r="BO208" s="38">
        <v>9</v>
      </c>
      <c r="BP208" s="38"/>
      <c r="BQ208" s="38"/>
      <c r="BR208" s="38"/>
      <c r="BS208" s="38"/>
      <c r="BT208" s="58">
        <f t="shared" si="65"/>
        <v>9</v>
      </c>
      <c r="BU208" s="41">
        <v>3</v>
      </c>
      <c r="BV208" s="41">
        <v>3</v>
      </c>
      <c r="BW208" s="41">
        <v>1</v>
      </c>
      <c r="BY208" s="38"/>
      <c r="BZ208" s="38"/>
      <c r="CA208" s="38"/>
      <c r="CB208" s="38"/>
      <c r="CC208" s="38"/>
      <c r="CD208" s="38"/>
      <c r="CE208" s="38">
        <v>1</v>
      </c>
      <c r="CF208" s="38">
        <v>1</v>
      </c>
      <c r="CG208" s="38"/>
      <c r="CH208" s="38"/>
      <c r="CI208" s="38"/>
      <c r="CJ208" s="38"/>
      <c r="CK208" s="38"/>
      <c r="CL208" s="38"/>
      <c r="CM208" s="38"/>
      <c r="CN208" s="38"/>
      <c r="CU208" s="41" t="s">
        <v>465</v>
      </c>
      <c r="CV208" s="60"/>
      <c r="DE208" s="38">
        <v>10</v>
      </c>
      <c r="DF208" s="38">
        <v>1</v>
      </c>
      <c r="DG208" s="38"/>
      <c r="DH208" s="38">
        <v>1</v>
      </c>
      <c r="DI208" s="38">
        <v>1</v>
      </c>
      <c r="DP208" s="41">
        <v>1</v>
      </c>
      <c r="DZ208" s="38">
        <v>1</v>
      </c>
      <c r="EA208" s="38"/>
      <c r="EB208" s="38">
        <v>6</v>
      </c>
      <c r="EI208" s="41">
        <v>1</v>
      </c>
      <c r="ES208" s="38"/>
      <c r="ET208" s="38"/>
      <c r="EU208" s="38"/>
      <c r="EY208" s="38"/>
      <c r="EZ208" s="38"/>
      <c r="FA208" s="38"/>
      <c r="FB208" s="38"/>
      <c r="FC208" s="38"/>
      <c r="FD208" s="38"/>
      <c r="FE208" s="38">
        <v>1</v>
      </c>
      <c r="FF208" s="38"/>
      <c r="FG208" s="38"/>
      <c r="FH208" s="38"/>
      <c r="FI208" s="38"/>
      <c r="FJ208" s="38"/>
      <c r="FK208" s="38"/>
      <c r="FL208" s="38"/>
      <c r="FM208" s="38"/>
      <c r="FN208" s="38"/>
      <c r="FO208" s="41">
        <v>1</v>
      </c>
      <c r="FP208" s="41">
        <v>1</v>
      </c>
      <c r="FQ208" s="41">
        <v>1</v>
      </c>
      <c r="FR208" s="41">
        <v>1</v>
      </c>
      <c r="FS208" s="41">
        <v>1</v>
      </c>
      <c r="FT208" s="41">
        <v>1</v>
      </c>
      <c r="FU208" s="41">
        <v>1</v>
      </c>
      <c r="FV208" s="41">
        <v>1</v>
      </c>
      <c r="FX208" s="41">
        <v>3</v>
      </c>
      <c r="FY208" s="41">
        <v>4</v>
      </c>
      <c r="FZ208" s="41">
        <v>2</v>
      </c>
      <c r="GA208" s="41">
        <v>60</v>
      </c>
      <c r="GB208" s="41">
        <v>3</v>
      </c>
      <c r="GC208" s="41">
        <v>3</v>
      </c>
      <c r="GH208" s="41">
        <v>1</v>
      </c>
      <c r="GI208" s="41">
        <v>3</v>
      </c>
      <c r="GJ208" s="41">
        <v>1</v>
      </c>
      <c r="GK208" s="41">
        <v>10000</v>
      </c>
      <c r="GL208" s="41">
        <v>2</v>
      </c>
      <c r="GM208" s="41">
        <v>2</v>
      </c>
      <c r="GN208" s="41">
        <v>2</v>
      </c>
      <c r="GO208" s="41">
        <v>1</v>
      </c>
      <c r="GR208" s="41">
        <v>1</v>
      </c>
      <c r="GU208" s="41">
        <v>1</v>
      </c>
      <c r="GV208" s="41">
        <v>1</v>
      </c>
      <c r="GX208" s="41">
        <v>1</v>
      </c>
      <c r="HA208" s="41">
        <v>1</v>
      </c>
      <c r="HB208" s="41">
        <v>1</v>
      </c>
      <c r="HI208" s="41">
        <v>1</v>
      </c>
      <c r="HM208" s="41">
        <v>1</v>
      </c>
      <c r="HS208" s="60" t="s">
        <v>897</v>
      </c>
      <c r="HT208" s="41">
        <v>2</v>
      </c>
      <c r="HU208" s="41">
        <v>2</v>
      </c>
      <c r="HV208" s="41" t="s">
        <v>502</v>
      </c>
      <c r="HW208" s="41">
        <v>1</v>
      </c>
      <c r="HX208" s="41">
        <v>1</v>
      </c>
      <c r="HZ208" s="41">
        <v>3</v>
      </c>
      <c r="IA208" s="41">
        <v>1</v>
      </c>
      <c r="IB208" s="45"/>
      <c r="IC208" s="41">
        <v>2</v>
      </c>
      <c r="ID208" s="45"/>
      <c r="IE208" s="41">
        <v>1</v>
      </c>
      <c r="IF208" s="41">
        <v>2</v>
      </c>
      <c r="IH208" s="41">
        <v>2</v>
      </c>
    </row>
    <row r="209" spans="1:242" s="41" customFormat="1" ht="28.8">
      <c r="A209" s="54">
        <v>203</v>
      </c>
      <c r="B209" s="38" t="s">
        <v>604</v>
      </c>
      <c r="C209" s="39" t="s">
        <v>905</v>
      </c>
      <c r="D209" s="41" t="s">
        <v>467</v>
      </c>
      <c r="E209" s="38" t="s">
        <v>1000</v>
      </c>
      <c r="F209" s="38" t="s">
        <v>1001</v>
      </c>
      <c r="G209" s="40"/>
      <c r="H209" s="74" t="s">
        <v>1024</v>
      </c>
      <c r="I209" s="74" t="s">
        <v>1025</v>
      </c>
      <c r="J209" s="41" t="s">
        <v>470</v>
      </c>
      <c r="K209" s="42">
        <v>41</v>
      </c>
      <c r="L209" s="41">
        <v>2</v>
      </c>
      <c r="M209" s="41">
        <v>3</v>
      </c>
      <c r="N209" s="41">
        <v>3</v>
      </c>
      <c r="O209" s="41">
        <v>2</v>
      </c>
      <c r="P209" s="41">
        <v>6</v>
      </c>
      <c r="Q209" s="41">
        <v>4</v>
      </c>
      <c r="R209" s="43">
        <v>2</v>
      </c>
      <c r="S209" s="41">
        <v>1</v>
      </c>
      <c r="T209" s="60"/>
      <c r="U209" s="41">
        <v>2</v>
      </c>
      <c r="W209" s="41">
        <v>1</v>
      </c>
      <c r="X209" s="41">
        <v>1</v>
      </c>
      <c r="Y209" s="41">
        <v>1</v>
      </c>
      <c r="Z209" s="41">
        <v>1</v>
      </c>
      <c r="AA209" s="41">
        <v>1</v>
      </c>
      <c r="AB209" s="41">
        <v>1</v>
      </c>
      <c r="AC209" s="41">
        <v>1</v>
      </c>
      <c r="AD209" s="41">
        <v>1</v>
      </c>
      <c r="AE209" s="41">
        <v>1</v>
      </c>
      <c r="AF209" s="41">
        <v>1</v>
      </c>
      <c r="AG209" s="41">
        <v>1</v>
      </c>
      <c r="AH209" s="41">
        <v>1</v>
      </c>
      <c r="AI209" s="41">
        <v>1</v>
      </c>
      <c r="AJ209" s="41">
        <v>1</v>
      </c>
      <c r="AK209" s="41">
        <v>1</v>
      </c>
      <c r="AL209" s="41">
        <v>2</v>
      </c>
      <c r="AN209" s="41">
        <v>1</v>
      </c>
      <c r="AO209" s="41">
        <v>1</v>
      </c>
      <c r="AP209" s="41">
        <v>3</v>
      </c>
      <c r="AQ209" s="41">
        <v>2</v>
      </c>
      <c r="AR209" s="41">
        <v>1</v>
      </c>
      <c r="AS209" s="41">
        <f t="shared" si="66"/>
        <v>12.129999999999999</v>
      </c>
      <c r="AU209" s="41">
        <v>1.2</v>
      </c>
      <c r="AV209" s="41">
        <v>0.5</v>
      </c>
      <c r="AW209" s="41">
        <v>0.5</v>
      </c>
      <c r="AX209" s="41">
        <v>0.4</v>
      </c>
      <c r="AY209" s="41">
        <v>1</v>
      </c>
      <c r="AZ209" s="41">
        <v>1</v>
      </c>
      <c r="BC209" s="41">
        <v>0.03</v>
      </c>
      <c r="BD209" s="41">
        <v>1</v>
      </c>
      <c r="BF209" s="41">
        <v>4</v>
      </c>
      <c r="BG209" s="41">
        <v>1</v>
      </c>
      <c r="BH209" s="41">
        <v>1.5</v>
      </c>
      <c r="BI209" s="44"/>
      <c r="BJ209" s="44">
        <f t="shared" si="63"/>
        <v>12.129999999999999</v>
      </c>
      <c r="BK209" s="58">
        <f t="shared" si="64"/>
        <v>12</v>
      </c>
      <c r="BL209" s="38"/>
      <c r="BM209" s="38"/>
      <c r="BN209" s="38"/>
      <c r="BO209" s="38">
        <v>12</v>
      </c>
      <c r="BP209" s="38"/>
      <c r="BQ209" s="38"/>
      <c r="BR209" s="38"/>
      <c r="BS209" s="38"/>
      <c r="BT209" s="58">
        <f t="shared" si="65"/>
        <v>12</v>
      </c>
      <c r="BU209" s="41">
        <v>3</v>
      </c>
      <c r="BV209" s="41">
        <v>3</v>
      </c>
      <c r="BW209" s="41">
        <v>1</v>
      </c>
      <c r="BY209" s="38"/>
      <c r="BZ209" s="38"/>
      <c r="CA209" s="38"/>
      <c r="CB209" s="38"/>
      <c r="CC209" s="38"/>
      <c r="CD209" s="38"/>
      <c r="CE209" s="38">
        <v>1</v>
      </c>
      <c r="CF209" s="38">
        <v>1</v>
      </c>
      <c r="CG209" s="38"/>
      <c r="CH209" s="38"/>
      <c r="CI209" s="38"/>
      <c r="CJ209" s="38"/>
      <c r="CK209" s="38"/>
      <c r="CL209" s="38"/>
      <c r="CM209" s="38"/>
      <c r="CN209" s="38"/>
      <c r="CU209" s="41" t="s">
        <v>465</v>
      </c>
      <c r="CV209" s="60"/>
      <c r="DE209" s="38">
        <v>15</v>
      </c>
      <c r="DF209" s="38">
        <v>1</v>
      </c>
      <c r="DG209" s="38"/>
      <c r="DH209" s="38">
        <v>1</v>
      </c>
      <c r="DI209" s="38">
        <v>1</v>
      </c>
      <c r="DP209" s="41">
        <v>1</v>
      </c>
      <c r="DZ209" s="38">
        <v>1</v>
      </c>
      <c r="EA209" s="38"/>
      <c r="EB209" s="38">
        <v>6</v>
      </c>
      <c r="EI209" s="41">
        <v>1</v>
      </c>
      <c r="ES209" s="38"/>
      <c r="ET209" s="38"/>
      <c r="EU209" s="38"/>
      <c r="EY209" s="38"/>
      <c r="EZ209" s="38"/>
      <c r="FA209" s="38"/>
      <c r="FB209" s="38"/>
      <c r="FC209" s="38"/>
      <c r="FD209" s="38"/>
      <c r="FE209" s="38">
        <v>1</v>
      </c>
      <c r="FF209" s="38"/>
      <c r="FG209" s="38"/>
      <c r="FH209" s="38"/>
      <c r="FI209" s="38"/>
      <c r="FJ209" s="38"/>
      <c r="FK209" s="38"/>
      <c r="FL209" s="38"/>
      <c r="FM209" s="38"/>
      <c r="FN209" s="38"/>
      <c r="FO209" s="41">
        <v>1</v>
      </c>
      <c r="FP209" s="41">
        <v>1</v>
      </c>
      <c r="FQ209" s="41">
        <v>1</v>
      </c>
      <c r="FR209" s="41">
        <v>1</v>
      </c>
      <c r="FS209" s="41">
        <v>1</v>
      </c>
      <c r="FT209" s="41">
        <v>1</v>
      </c>
      <c r="FU209" s="41">
        <v>1</v>
      </c>
      <c r="FV209" s="41">
        <v>1</v>
      </c>
      <c r="FX209" s="41">
        <v>3</v>
      </c>
      <c r="FY209" s="41">
        <v>4</v>
      </c>
      <c r="FZ209" s="41">
        <v>2</v>
      </c>
      <c r="GA209" s="41">
        <v>60</v>
      </c>
      <c r="GB209" s="41">
        <v>3</v>
      </c>
      <c r="GC209" s="41">
        <v>2</v>
      </c>
      <c r="GH209" s="41">
        <v>1</v>
      </c>
      <c r="GI209" s="41">
        <v>3</v>
      </c>
      <c r="GJ209" s="41">
        <v>1</v>
      </c>
      <c r="GK209" s="41">
        <v>30000</v>
      </c>
      <c r="GL209" s="41">
        <v>2</v>
      </c>
      <c r="GN209" s="41">
        <v>2</v>
      </c>
      <c r="GO209" s="41">
        <v>1</v>
      </c>
      <c r="GR209" s="41">
        <v>1</v>
      </c>
      <c r="GU209" s="41">
        <v>1</v>
      </c>
      <c r="GV209" s="41">
        <v>1</v>
      </c>
      <c r="GW209" s="41">
        <v>1</v>
      </c>
      <c r="HA209" s="41">
        <v>1</v>
      </c>
      <c r="HB209" s="41">
        <v>1</v>
      </c>
      <c r="HI209" s="41">
        <v>1</v>
      </c>
      <c r="HS209" s="60" t="s">
        <v>897</v>
      </c>
      <c r="HT209" s="41">
        <v>2</v>
      </c>
      <c r="HU209" s="41">
        <v>2</v>
      </c>
      <c r="HV209" s="41" t="s">
        <v>502</v>
      </c>
      <c r="HW209" s="41">
        <v>1</v>
      </c>
      <c r="HX209" s="41">
        <v>1</v>
      </c>
      <c r="HZ209" s="41">
        <v>3</v>
      </c>
      <c r="IA209" s="41">
        <v>1</v>
      </c>
      <c r="IB209" s="45"/>
      <c r="IC209" s="41">
        <v>2</v>
      </c>
      <c r="ID209" s="45"/>
      <c r="IE209" s="41">
        <v>1</v>
      </c>
      <c r="IF209" s="41">
        <v>6</v>
      </c>
      <c r="IH209" s="41">
        <v>2</v>
      </c>
    </row>
    <row r="210" spans="1:242" s="41" customFormat="1" ht="28.8">
      <c r="A210" s="54">
        <v>204</v>
      </c>
      <c r="B210" s="38" t="s">
        <v>934</v>
      </c>
      <c r="C210" s="39" t="s">
        <v>898</v>
      </c>
      <c r="D210" s="41" t="s">
        <v>467</v>
      </c>
      <c r="E210" s="38" t="s">
        <v>1000</v>
      </c>
      <c r="F210" s="38" t="s">
        <v>1001</v>
      </c>
      <c r="G210" s="40"/>
      <c r="H210" s="40" t="s">
        <v>1026</v>
      </c>
      <c r="I210" s="40" t="s">
        <v>1027</v>
      </c>
      <c r="J210" s="41" t="s">
        <v>1028</v>
      </c>
      <c r="K210" s="42">
        <v>45</v>
      </c>
      <c r="L210" s="41">
        <v>1</v>
      </c>
      <c r="M210" s="41">
        <v>2</v>
      </c>
      <c r="N210" s="41">
        <v>3</v>
      </c>
      <c r="O210" s="41">
        <v>2</v>
      </c>
      <c r="P210" s="41">
        <v>4</v>
      </c>
      <c r="Q210" s="41">
        <v>2</v>
      </c>
      <c r="R210" s="43">
        <v>2</v>
      </c>
      <c r="S210" s="41">
        <v>1</v>
      </c>
      <c r="T210" s="60"/>
      <c r="U210" s="41">
        <v>2</v>
      </c>
      <c r="W210" s="41">
        <v>1</v>
      </c>
      <c r="X210" s="41">
        <v>1</v>
      </c>
      <c r="Y210" s="41">
        <v>1</v>
      </c>
      <c r="Z210" s="41">
        <v>1</v>
      </c>
      <c r="AA210" s="41">
        <v>1</v>
      </c>
      <c r="AB210" s="41">
        <v>1</v>
      </c>
      <c r="AC210" s="41">
        <v>1</v>
      </c>
      <c r="AD210" s="41">
        <v>1</v>
      </c>
      <c r="AE210" s="41">
        <v>1</v>
      </c>
      <c r="AF210" s="41">
        <v>1</v>
      </c>
      <c r="AG210" s="41">
        <v>1</v>
      </c>
      <c r="AH210" s="41">
        <v>1</v>
      </c>
      <c r="AI210" s="41">
        <v>1</v>
      </c>
      <c r="AJ210" s="41">
        <v>2</v>
      </c>
      <c r="AK210" s="41">
        <v>1</v>
      </c>
      <c r="AL210" s="41">
        <v>1</v>
      </c>
      <c r="AM210" s="41">
        <v>1</v>
      </c>
      <c r="AN210" s="41">
        <v>1</v>
      </c>
      <c r="AO210" s="41">
        <v>1</v>
      </c>
      <c r="AP210" s="41">
        <v>4</v>
      </c>
      <c r="AQ210" s="41">
        <v>3</v>
      </c>
      <c r="AR210" s="41">
        <v>2</v>
      </c>
      <c r="AS210" s="41">
        <f t="shared" si="66"/>
        <v>12.42</v>
      </c>
      <c r="AT210" s="41">
        <v>2</v>
      </c>
      <c r="AU210" s="41">
        <v>1</v>
      </c>
      <c r="AV210" s="41">
        <v>0.5</v>
      </c>
      <c r="AW210" s="41">
        <v>0.5</v>
      </c>
      <c r="AX210" s="41">
        <v>0.4</v>
      </c>
      <c r="AY210" s="41">
        <v>1</v>
      </c>
      <c r="AZ210" s="41">
        <v>0.5</v>
      </c>
      <c r="BC210" s="41">
        <v>0.02</v>
      </c>
      <c r="BD210" s="41">
        <v>0.5</v>
      </c>
      <c r="BF210" s="41">
        <v>4</v>
      </c>
      <c r="BG210" s="41">
        <v>1</v>
      </c>
      <c r="BH210" s="41">
        <v>1</v>
      </c>
      <c r="BI210" s="44"/>
      <c r="BJ210" s="44">
        <f t="shared" si="63"/>
        <v>12.42</v>
      </c>
      <c r="BK210" s="58">
        <f t="shared" si="64"/>
        <v>12</v>
      </c>
      <c r="BL210" s="38"/>
      <c r="BM210" s="38"/>
      <c r="BN210" s="38"/>
      <c r="BO210" s="38">
        <v>12</v>
      </c>
      <c r="BP210" s="38"/>
      <c r="BQ210" s="38"/>
      <c r="BR210" s="38"/>
      <c r="BS210" s="38"/>
      <c r="BT210" s="58">
        <f t="shared" si="65"/>
        <v>12</v>
      </c>
      <c r="BU210" s="41">
        <v>3</v>
      </c>
      <c r="BV210" s="41">
        <v>3</v>
      </c>
      <c r="BW210" s="41">
        <v>1</v>
      </c>
      <c r="BY210" s="38"/>
      <c r="BZ210" s="38"/>
      <c r="CA210" s="38"/>
      <c r="CB210" s="38"/>
      <c r="CC210" s="38"/>
      <c r="CD210" s="38"/>
      <c r="CE210" s="38">
        <v>1</v>
      </c>
      <c r="CF210" s="38">
        <v>1</v>
      </c>
      <c r="CG210" s="38"/>
      <c r="CH210" s="38"/>
      <c r="CI210" s="38"/>
      <c r="CJ210" s="38"/>
      <c r="CK210" s="38"/>
      <c r="CL210" s="38"/>
      <c r="CM210" s="38"/>
      <c r="CN210" s="38"/>
      <c r="CU210" s="41" t="s">
        <v>465</v>
      </c>
      <c r="CV210" s="60"/>
      <c r="DE210" s="38">
        <v>15</v>
      </c>
      <c r="DF210" s="38">
        <v>1</v>
      </c>
      <c r="DG210" s="38"/>
      <c r="DH210" s="38">
        <v>1</v>
      </c>
      <c r="DI210" s="38">
        <v>1</v>
      </c>
      <c r="DP210" s="41">
        <v>1</v>
      </c>
      <c r="DZ210" s="38">
        <v>1</v>
      </c>
      <c r="EA210" s="38"/>
      <c r="EB210" s="38">
        <v>6</v>
      </c>
      <c r="EI210" s="41">
        <v>1</v>
      </c>
      <c r="ES210" s="38"/>
      <c r="ET210" s="38"/>
      <c r="EU210" s="38"/>
      <c r="EY210" s="38"/>
      <c r="EZ210" s="38"/>
      <c r="FA210" s="38"/>
      <c r="FB210" s="38"/>
      <c r="FC210" s="38"/>
      <c r="FD210" s="38"/>
      <c r="FE210" s="38">
        <v>1</v>
      </c>
      <c r="FF210" s="38"/>
      <c r="FG210" s="38"/>
      <c r="FH210" s="38"/>
      <c r="FI210" s="38"/>
      <c r="FJ210" s="38"/>
      <c r="FK210" s="38"/>
      <c r="FL210" s="38"/>
      <c r="FM210" s="38"/>
      <c r="FN210" s="38"/>
      <c r="FO210" s="41">
        <v>1</v>
      </c>
      <c r="FP210" s="41">
        <v>1</v>
      </c>
      <c r="FQ210" s="41">
        <v>1</v>
      </c>
      <c r="FR210" s="41">
        <v>1</v>
      </c>
      <c r="FS210" s="41">
        <v>1</v>
      </c>
      <c r="FT210" s="41">
        <v>1</v>
      </c>
      <c r="FU210" s="41">
        <v>1</v>
      </c>
      <c r="FV210" s="41">
        <v>1</v>
      </c>
      <c r="FX210" s="41">
        <v>3</v>
      </c>
      <c r="FY210" s="41">
        <v>4</v>
      </c>
      <c r="FZ210" s="41">
        <v>2</v>
      </c>
      <c r="GA210" s="41">
        <v>60</v>
      </c>
      <c r="GB210" s="41">
        <v>3</v>
      </c>
      <c r="GC210" s="41">
        <v>3</v>
      </c>
      <c r="GH210" s="41">
        <v>1</v>
      </c>
      <c r="GI210" s="41">
        <v>3</v>
      </c>
      <c r="GJ210" s="41">
        <v>1</v>
      </c>
      <c r="GK210" s="41">
        <v>20000</v>
      </c>
      <c r="GL210" s="41">
        <v>2</v>
      </c>
      <c r="GM210" s="41">
        <v>1</v>
      </c>
      <c r="GN210" s="41">
        <v>2</v>
      </c>
      <c r="GO210" s="41">
        <v>1</v>
      </c>
      <c r="GR210" s="41">
        <v>1</v>
      </c>
      <c r="GU210" s="41">
        <v>1</v>
      </c>
      <c r="GV210" s="41">
        <v>1</v>
      </c>
      <c r="GW210" s="41">
        <v>1</v>
      </c>
      <c r="HA210" s="41">
        <v>1</v>
      </c>
      <c r="HB210" s="41">
        <v>1</v>
      </c>
      <c r="HH210" s="41">
        <v>1</v>
      </c>
      <c r="HM210" s="41">
        <v>1</v>
      </c>
      <c r="HS210" s="60" t="s">
        <v>897</v>
      </c>
      <c r="HT210" s="41">
        <v>2</v>
      </c>
      <c r="HU210" s="41">
        <v>4</v>
      </c>
      <c r="HV210" s="41" t="s">
        <v>502</v>
      </c>
      <c r="HW210" s="41">
        <v>1</v>
      </c>
      <c r="HX210" s="41">
        <v>1</v>
      </c>
      <c r="HZ210" s="41">
        <v>3</v>
      </c>
      <c r="IA210" s="41">
        <v>2</v>
      </c>
      <c r="IB210" s="45"/>
      <c r="IC210" s="41">
        <v>2</v>
      </c>
      <c r="ID210" s="45"/>
      <c r="IE210" s="41">
        <v>1</v>
      </c>
      <c r="IF210" s="41">
        <v>3</v>
      </c>
      <c r="IH210" s="41">
        <v>2</v>
      </c>
    </row>
    <row r="211" spans="1:242" s="41" customFormat="1" ht="28.8">
      <c r="A211" s="54">
        <v>205</v>
      </c>
      <c r="B211" s="38" t="s">
        <v>466</v>
      </c>
      <c r="C211" s="39" t="s">
        <v>905</v>
      </c>
      <c r="D211" s="41" t="s">
        <v>467</v>
      </c>
      <c r="E211" s="38" t="s">
        <v>1000</v>
      </c>
      <c r="F211" s="38" t="s">
        <v>1001</v>
      </c>
      <c r="G211" s="40"/>
      <c r="H211" s="40" t="s">
        <v>1029</v>
      </c>
      <c r="I211" s="40" t="s">
        <v>1030</v>
      </c>
      <c r="J211" s="41" t="s">
        <v>1031</v>
      </c>
      <c r="K211" s="42">
        <v>68</v>
      </c>
      <c r="L211" s="41">
        <v>2</v>
      </c>
      <c r="M211" s="41">
        <v>3</v>
      </c>
      <c r="N211" s="41">
        <v>3</v>
      </c>
      <c r="O211" s="41">
        <v>1</v>
      </c>
      <c r="P211" s="41">
        <v>3</v>
      </c>
      <c r="Q211" s="41">
        <v>1</v>
      </c>
      <c r="R211" s="43">
        <v>2</v>
      </c>
      <c r="S211" s="41">
        <v>1</v>
      </c>
      <c r="T211" s="60"/>
      <c r="U211" s="41">
        <v>2</v>
      </c>
      <c r="W211" s="41">
        <v>1</v>
      </c>
      <c r="X211" s="41">
        <v>1</v>
      </c>
      <c r="Y211" s="41">
        <v>1</v>
      </c>
      <c r="Z211" s="41">
        <v>1</v>
      </c>
      <c r="AA211" s="41">
        <v>2</v>
      </c>
      <c r="AC211" s="41">
        <v>1</v>
      </c>
      <c r="AD211" s="41">
        <v>1</v>
      </c>
      <c r="AE211" s="41">
        <v>1</v>
      </c>
      <c r="AF211" s="41">
        <v>1</v>
      </c>
      <c r="AG211" s="41">
        <v>1</v>
      </c>
      <c r="AH211" s="41">
        <v>1</v>
      </c>
      <c r="AI211" s="41">
        <v>1</v>
      </c>
      <c r="AJ211" s="41">
        <v>1</v>
      </c>
      <c r="AK211" s="41">
        <v>1</v>
      </c>
      <c r="AL211" s="41">
        <v>2</v>
      </c>
      <c r="AN211" s="41">
        <v>1</v>
      </c>
      <c r="AO211" s="41">
        <v>1</v>
      </c>
      <c r="AP211" s="41">
        <v>3</v>
      </c>
      <c r="AQ211" s="41">
        <v>3</v>
      </c>
      <c r="AR211" s="41">
        <v>1</v>
      </c>
      <c r="AS211" s="41">
        <f t="shared" si="66"/>
        <v>9.4149999999999991</v>
      </c>
      <c r="AU211" s="41">
        <v>1</v>
      </c>
      <c r="AW211" s="41">
        <v>1</v>
      </c>
      <c r="AX211" s="41">
        <v>0.4</v>
      </c>
      <c r="AY211" s="41">
        <v>0.5</v>
      </c>
      <c r="AZ211" s="41">
        <v>0.5</v>
      </c>
      <c r="BC211" s="41">
        <v>1.4999999999999999E-2</v>
      </c>
      <c r="BD211" s="41">
        <v>1</v>
      </c>
      <c r="BF211" s="41">
        <v>3</v>
      </c>
      <c r="BG211" s="41">
        <v>1</v>
      </c>
      <c r="BH211" s="41">
        <v>1</v>
      </c>
      <c r="BI211" s="44"/>
      <c r="BJ211" s="44">
        <f t="shared" si="63"/>
        <v>9.4149999999999991</v>
      </c>
      <c r="BK211" s="58">
        <f t="shared" si="64"/>
        <v>10</v>
      </c>
      <c r="BL211" s="38"/>
      <c r="BM211" s="38"/>
      <c r="BN211" s="38"/>
      <c r="BO211" s="38">
        <v>10</v>
      </c>
      <c r="BP211" s="38"/>
      <c r="BQ211" s="38"/>
      <c r="BR211" s="38"/>
      <c r="BS211" s="38"/>
      <c r="BT211" s="58">
        <f t="shared" si="65"/>
        <v>10</v>
      </c>
      <c r="BU211" s="41">
        <v>3</v>
      </c>
      <c r="BV211" s="41">
        <v>3</v>
      </c>
      <c r="BW211" s="41">
        <v>1</v>
      </c>
      <c r="BY211" s="38"/>
      <c r="BZ211" s="38"/>
      <c r="CA211" s="38"/>
      <c r="CB211" s="38"/>
      <c r="CC211" s="38"/>
      <c r="CD211" s="38"/>
      <c r="CE211" s="38">
        <v>1</v>
      </c>
      <c r="CF211" s="38">
        <v>1</v>
      </c>
      <c r="CG211" s="38"/>
      <c r="CH211" s="38"/>
      <c r="CI211" s="38"/>
      <c r="CJ211" s="38"/>
      <c r="CK211" s="38"/>
      <c r="CL211" s="38"/>
      <c r="CM211" s="38"/>
      <c r="CN211" s="38"/>
      <c r="CU211" s="41" t="s">
        <v>465</v>
      </c>
      <c r="CV211" s="60"/>
      <c r="DE211" s="38">
        <v>10</v>
      </c>
      <c r="DF211" s="38">
        <v>1</v>
      </c>
      <c r="DG211" s="38"/>
      <c r="DH211" s="38">
        <v>1</v>
      </c>
      <c r="DI211" s="38">
        <v>1</v>
      </c>
      <c r="DP211" s="41">
        <v>1</v>
      </c>
      <c r="DZ211" s="38">
        <v>1</v>
      </c>
      <c r="EA211" s="38"/>
      <c r="EB211" s="38">
        <v>6</v>
      </c>
      <c r="EI211" s="41">
        <v>1</v>
      </c>
      <c r="ES211" s="38"/>
      <c r="ET211" s="38"/>
      <c r="EU211" s="38"/>
      <c r="EY211" s="38"/>
      <c r="EZ211" s="38"/>
      <c r="FA211" s="38"/>
      <c r="FB211" s="38"/>
      <c r="FC211" s="38"/>
      <c r="FD211" s="38"/>
      <c r="FE211" s="38">
        <v>1</v>
      </c>
      <c r="FF211" s="38"/>
      <c r="FG211" s="38"/>
      <c r="FH211" s="38"/>
      <c r="FI211" s="38"/>
      <c r="FJ211" s="38"/>
      <c r="FK211" s="38"/>
      <c r="FL211" s="38"/>
      <c r="FM211" s="38"/>
      <c r="FN211" s="38"/>
      <c r="FO211" s="41">
        <v>1</v>
      </c>
      <c r="FP211" s="41">
        <v>1</v>
      </c>
      <c r="FQ211" s="41">
        <v>1</v>
      </c>
      <c r="FR211" s="41">
        <v>1</v>
      </c>
      <c r="FS211" s="41">
        <v>1</v>
      </c>
      <c r="FT211" s="41">
        <v>1</v>
      </c>
      <c r="FU211" s="41">
        <v>1</v>
      </c>
      <c r="FV211" s="41">
        <v>1</v>
      </c>
      <c r="FX211" s="41">
        <v>3</v>
      </c>
      <c r="FY211" s="41">
        <v>4</v>
      </c>
      <c r="FZ211" s="41">
        <v>2</v>
      </c>
      <c r="GA211" s="41">
        <v>60</v>
      </c>
      <c r="GB211" s="41">
        <v>3</v>
      </c>
      <c r="GC211" s="41">
        <v>3</v>
      </c>
      <c r="GH211" s="41">
        <v>1</v>
      </c>
      <c r="GI211" s="41">
        <v>3</v>
      </c>
      <c r="GJ211" s="41">
        <v>1</v>
      </c>
      <c r="GK211" s="41">
        <v>15000</v>
      </c>
      <c r="GL211" s="41">
        <v>2</v>
      </c>
      <c r="GM211" s="41">
        <v>1</v>
      </c>
      <c r="GN211" s="41">
        <v>2</v>
      </c>
      <c r="GO211" s="41">
        <v>1</v>
      </c>
      <c r="GR211" s="41">
        <v>1</v>
      </c>
      <c r="GU211" s="41">
        <v>1</v>
      </c>
      <c r="GV211" s="41">
        <v>1</v>
      </c>
      <c r="GW211" s="41">
        <v>1</v>
      </c>
      <c r="HC211" s="41">
        <v>1</v>
      </c>
      <c r="HH211" s="41">
        <v>1</v>
      </c>
      <c r="HI211" s="41">
        <v>1</v>
      </c>
      <c r="HM211" s="41">
        <v>1</v>
      </c>
      <c r="HS211" s="60" t="s">
        <v>897</v>
      </c>
      <c r="HT211" s="41">
        <v>2</v>
      </c>
      <c r="HU211" s="41">
        <v>4</v>
      </c>
      <c r="HV211" s="41" t="s">
        <v>502</v>
      </c>
      <c r="HW211" s="41">
        <v>1</v>
      </c>
      <c r="HX211" s="41">
        <v>1</v>
      </c>
      <c r="HZ211" s="41">
        <v>3</v>
      </c>
      <c r="IA211" s="41">
        <v>2</v>
      </c>
      <c r="IB211" s="45"/>
      <c r="IC211" s="41">
        <v>2</v>
      </c>
      <c r="ID211" s="45"/>
      <c r="IE211" s="41">
        <v>1</v>
      </c>
      <c r="IF211" s="41">
        <v>6</v>
      </c>
      <c r="IH211" s="41">
        <v>2</v>
      </c>
    </row>
    <row r="212" spans="1:242" s="41" customFormat="1" ht="43.2">
      <c r="A212" s="54">
        <v>206</v>
      </c>
      <c r="B212" s="38" t="s">
        <v>466</v>
      </c>
      <c r="C212" s="39" t="s">
        <v>898</v>
      </c>
      <c r="D212" s="41" t="s">
        <v>467</v>
      </c>
      <c r="E212" s="38" t="s">
        <v>1000</v>
      </c>
      <c r="F212" s="38" t="s">
        <v>863</v>
      </c>
      <c r="G212" s="40"/>
      <c r="H212" s="40" t="s">
        <v>1032</v>
      </c>
      <c r="I212" s="40" t="s">
        <v>1033</v>
      </c>
      <c r="J212" s="41" t="s">
        <v>1034</v>
      </c>
      <c r="K212" s="42">
        <v>58</v>
      </c>
      <c r="L212" s="41">
        <v>1</v>
      </c>
      <c r="M212" s="41">
        <v>3</v>
      </c>
      <c r="N212" s="41">
        <v>2</v>
      </c>
      <c r="O212" s="41">
        <v>1</v>
      </c>
      <c r="P212" s="41">
        <v>8</v>
      </c>
      <c r="Q212" s="41">
        <v>4</v>
      </c>
      <c r="R212" s="43">
        <v>4</v>
      </c>
      <c r="S212" s="41">
        <v>1</v>
      </c>
      <c r="T212" s="60"/>
      <c r="U212" s="41">
        <v>2</v>
      </c>
      <c r="W212" s="41">
        <v>1</v>
      </c>
      <c r="X212" s="41">
        <v>1</v>
      </c>
      <c r="Y212" s="41">
        <v>1</v>
      </c>
      <c r="Z212" s="41">
        <v>1</v>
      </c>
      <c r="AA212" s="41">
        <v>1</v>
      </c>
      <c r="AB212" s="41">
        <v>1</v>
      </c>
      <c r="AC212" s="41">
        <v>1</v>
      </c>
      <c r="AD212" s="41">
        <v>1</v>
      </c>
      <c r="AE212" s="41">
        <v>1</v>
      </c>
      <c r="AF212" s="41">
        <v>1</v>
      </c>
      <c r="AG212" s="41">
        <v>1</v>
      </c>
      <c r="AH212" s="41">
        <v>1</v>
      </c>
      <c r="AI212" s="41">
        <v>1</v>
      </c>
      <c r="AJ212" s="41">
        <v>4</v>
      </c>
      <c r="AK212" s="41">
        <v>1</v>
      </c>
      <c r="AL212" s="41">
        <v>2</v>
      </c>
      <c r="AN212" s="41">
        <v>1</v>
      </c>
      <c r="AO212" s="41">
        <v>1</v>
      </c>
      <c r="AP212" s="41">
        <v>5</v>
      </c>
      <c r="AQ212" s="41">
        <v>2</v>
      </c>
      <c r="AR212" s="41">
        <v>1</v>
      </c>
      <c r="AS212" s="41">
        <f t="shared" si="66"/>
        <v>8.14</v>
      </c>
      <c r="AU212" s="41">
        <v>1</v>
      </c>
      <c r="AV212" s="41">
        <v>1</v>
      </c>
      <c r="AW212" s="41">
        <v>1</v>
      </c>
      <c r="AX212" s="41">
        <v>0.6</v>
      </c>
      <c r="AY212" s="41">
        <v>1</v>
      </c>
      <c r="AZ212" s="41">
        <v>1</v>
      </c>
      <c r="BC212" s="41">
        <v>0.04</v>
      </c>
      <c r="BD212" s="41">
        <v>0.5</v>
      </c>
      <c r="BE212" s="41">
        <v>0.5</v>
      </c>
      <c r="BG212" s="41">
        <v>0.5</v>
      </c>
      <c r="BH212" s="41">
        <v>1</v>
      </c>
      <c r="BI212" s="44"/>
      <c r="BJ212" s="44">
        <f t="shared" si="63"/>
        <v>8.14</v>
      </c>
      <c r="BK212" s="58">
        <f t="shared" si="64"/>
        <v>9</v>
      </c>
      <c r="BL212" s="38">
        <v>3</v>
      </c>
      <c r="BM212" s="38"/>
      <c r="BN212" s="38"/>
      <c r="BO212" s="38"/>
      <c r="BP212" s="38"/>
      <c r="BQ212" s="38">
        <v>4</v>
      </c>
      <c r="BR212" s="38">
        <v>2</v>
      </c>
      <c r="BS212" s="38"/>
      <c r="BT212" s="58">
        <f t="shared" si="65"/>
        <v>9</v>
      </c>
      <c r="BU212" s="41">
        <v>3</v>
      </c>
      <c r="BV212" s="41">
        <v>3</v>
      </c>
      <c r="BW212" s="41">
        <v>1</v>
      </c>
      <c r="BY212" s="38"/>
      <c r="BZ212" s="38"/>
      <c r="CA212" s="38"/>
      <c r="CB212" s="38"/>
      <c r="CC212" s="38"/>
      <c r="CD212" s="38"/>
      <c r="CE212" s="38">
        <v>1</v>
      </c>
      <c r="CF212" s="38">
        <v>1</v>
      </c>
      <c r="CG212" s="38"/>
      <c r="CH212" s="38"/>
      <c r="CI212" s="38"/>
      <c r="CJ212" s="38"/>
      <c r="CK212" s="38"/>
      <c r="CL212" s="38"/>
      <c r="CM212" s="38"/>
      <c r="CN212" s="38"/>
      <c r="CU212" s="41" t="s">
        <v>465</v>
      </c>
      <c r="CV212" s="60"/>
      <c r="DE212" s="38">
        <v>20</v>
      </c>
      <c r="DF212" s="38">
        <v>1</v>
      </c>
      <c r="DG212" s="38"/>
      <c r="DH212" s="38">
        <v>1</v>
      </c>
      <c r="DI212" s="38">
        <v>1</v>
      </c>
      <c r="DP212" s="41">
        <v>1</v>
      </c>
      <c r="DZ212" s="38">
        <v>1</v>
      </c>
      <c r="EA212" s="38"/>
      <c r="EB212" s="38">
        <v>6</v>
      </c>
      <c r="EI212" s="41">
        <v>1</v>
      </c>
      <c r="ES212" s="38"/>
      <c r="ET212" s="38"/>
      <c r="EU212" s="38"/>
      <c r="EY212" s="38"/>
      <c r="EZ212" s="38"/>
      <c r="FA212" s="38"/>
      <c r="FB212" s="38"/>
      <c r="FC212" s="38"/>
      <c r="FD212" s="38"/>
      <c r="FE212" s="38">
        <v>1</v>
      </c>
      <c r="FF212" s="38"/>
      <c r="FG212" s="38"/>
      <c r="FH212" s="38"/>
      <c r="FI212" s="38"/>
      <c r="FJ212" s="38"/>
      <c r="FK212" s="38"/>
      <c r="FL212" s="38"/>
      <c r="FM212" s="38"/>
      <c r="FN212" s="38"/>
      <c r="FO212" s="41">
        <v>1</v>
      </c>
      <c r="FP212" s="41">
        <v>1</v>
      </c>
      <c r="FQ212" s="41">
        <v>1</v>
      </c>
      <c r="FR212" s="41">
        <v>1</v>
      </c>
      <c r="FS212" s="41">
        <v>1</v>
      </c>
      <c r="FT212" s="41">
        <v>1</v>
      </c>
      <c r="FU212" s="41">
        <v>1</v>
      </c>
      <c r="FV212" s="41">
        <v>1</v>
      </c>
      <c r="FX212" s="41">
        <v>3</v>
      </c>
      <c r="FY212" s="41">
        <v>4</v>
      </c>
      <c r="FZ212" s="41">
        <v>1</v>
      </c>
      <c r="GA212" s="41">
        <v>60</v>
      </c>
      <c r="GB212" s="41">
        <v>3</v>
      </c>
      <c r="GC212" s="41">
        <v>3</v>
      </c>
      <c r="GH212" s="41">
        <v>1</v>
      </c>
      <c r="GI212" s="41">
        <v>3</v>
      </c>
      <c r="GJ212" s="41">
        <v>1</v>
      </c>
      <c r="GK212" s="41">
        <v>40000</v>
      </c>
      <c r="GL212" s="41">
        <v>2</v>
      </c>
      <c r="GM212" s="41">
        <v>1</v>
      </c>
      <c r="GN212" s="41">
        <v>2</v>
      </c>
      <c r="GO212" s="41">
        <v>1</v>
      </c>
      <c r="GR212" s="41">
        <v>1</v>
      </c>
      <c r="GU212" s="41">
        <v>1</v>
      </c>
      <c r="GV212" s="41">
        <v>1</v>
      </c>
      <c r="GW212" s="41">
        <v>1</v>
      </c>
      <c r="HA212" s="41">
        <v>1</v>
      </c>
      <c r="HH212" s="41">
        <v>1</v>
      </c>
      <c r="HI212" s="41">
        <v>1</v>
      </c>
      <c r="HM212" s="41">
        <v>1</v>
      </c>
      <c r="HS212" s="60" t="s">
        <v>897</v>
      </c>
      <c r="HT212" s="41">
        <v>2</v>
      </c>
      <c r="HU212" s="41">
        <v>4</v>
      </c>
      <c r="HV212" s="41" t="s">
        <v>502</v>
      </c>
      <c r="HW212" s="41">
        <v>1</v>
      </c>
      <c r="HX212" s="41">
        <v>1</v>
      </c>
      <c r="HZ212" s="41">
        <v>2</v>
      </c>
      <c r="IA212" s="41">
        <v>1</v>
      </c>
      <c r="IB212" s="45"/>
      <c r="IC212" s="41">
        <v>2</v>
      </c>
      <c r="ID212" s="45"/>
      <c r="IE212" s="41">
        <v>1</v>
      </c>
      <c r="IF212" s="41">
        <v>6</v>
      </c>
      <c r="IH212" s="41">
        <v>2</v>
      </c>
    </row>
    <row r="213" spans="1:242" s="41" customFormat="1" ht="43.2">
      <c r="A213" s="54">
        <v>207</v>
      </c>
      <c r="B213" s="38" t="s">
        <v>466</v>
      </c>
      <c r="C213" s="39" t="s">
        <v>898</v>
      </c>
      <c r="D213" s="41" t="s">
        <v>467</v>
      </c>
      <c r="E213" s="38" t="s">
        <v>1000</v>
      </c>
      <c r="F213" s="38" t="s">
        <v>863</v>
      </c>
      <c r="G213" s="40"/>
      <c r="H213" s="40" t="s">
        <v>1035</v>
      </c>
      <c r="I213" s="40" t="s">
        <v>1036</v>
      </c>
      <c r="J213" s="41" t="s">
        <v>1037</v>
      </c>
      <c r="K213" s="42">
        <v>56</v>
      </c>
      <c r="L213" s="41">
        <v>2</v>
      </c>
      <c r="M213" s="41">
        <v>3</v>
      </c>
      <c r="N213" s="41">
        <v>2</v>
      </c>
      <c r="O213" s="41">
        <v>1</v>
      </c>
      <c r="P213" s="41">
        <v>4</v>
      </c>
      <c r="Q213" s="41">
        <v>2</v>
      </c>
      <c r="R213" s="43">
        <v>2</v>
      </c>
      <c r="S213" s="41">
        <v>1</v>
      </c>
      <c r="T213" s="60"/>
      <c r="U213" s="41">
        <v>2</v>
      </c>
      <c r="W213" s="41">
        <v>1</v>
      </c>
      <c r="X213" s="41">
        <v>1</v>
      </c>
      <c r="Y213" s="41">
        <v>1</v>
      </c>
      <c r="Z213" s="41">
        <v>1</v>
      </c>
      <c r="AA213" s="41">
        <v>1</v>
      </c>
      <c r="AB213" s="41">
        <v>1</v>
      </c>
      <c r="AC213" s="41">
        <v>1</v>
      </c>
      <c r="AD213" s="41">
        <v>1</v>
      </c>
      <c r="AE213" s="41">
        <v>1</v>
      </c>
      <c r="AF213" s="41">
        <v>1</v>
      </c>
      <c r="AG213" s="41">
        <v>2</v>
      </c>
      <c r="AI213" s="41">
        <v>1</v>
      </c>
      <c r="AJ213" s="41">
        <v>1</v>
      </c>
      <c r="AK213" s="41">
        <v>1</v>
      </c>
      <c r="AL213" s="41">
        <v>2</v>
      </c>
      <c r="AN213" s="41">
        <v>1</v>
      </c>
      <c r="AO213" s="41">
        <v>1</v>
      </c>
      <c r="AP213" s="41">
        <v>3</v>
      </c>
      <c r="AQ213" s="41">
        <v>3</v>
      </c>
      <c r="AR213" s="41">
        <v>1</v>
      </c>
      <c r="AS213" s="41">
        <f t="shared" si="66"/>
        <v>4.92</v>
      </c>
      <c r="AU213" s="41">
        <v>1</v>
      </c>
      <c r="AW213" s="41">
        <v>0.5</v>
      </c>
      <c r="AX213" s="41">
        <v>0.4</v>
      </c>
      <c r="AY213" s="41">
        <v>0.5</v>
      </c>
      <c r="AZ213" s="41">
        <v>0.5</v>
      </c>
      <c r="BC213" s="41">
        <v>0.02</v>
      </c>
      <c r="BD213" s="41">
        <v>1</v>
      </c>
      <c r="BE213" s="41">
        <v>0.5</v>
      </c>
      <c r="BH213" s="41">
        <v>0.5</v>
      </c>
      <c r="BI213" s="44"/>
      <c r="BJ213" s="44">
        <f t="shared" si="63"/>
        <v>4.92</v>
      </c>
      <c r="BK213" s="58">
        <f t="shared" si="64"/>
        <v>5</v>
      </c>
      <c r="BL213" s="38">
        <v>2</v>
      </c>
      <c r="BM213" s="38"/>
      <c r="BN213" s="38"/>
      <c r="BO213" s="38"/>
      <c r="BP213" s="38"/>
      <c r="BQ213" s="38">
        <v>3</v>
      </c>
      <c r="BR213" s="38"/>
      <c r="BS213" s="38"/>
      <c r="BT213" s="58">
        <f t="shared" si="65"/>
        <v>5</v>
      </c>
      <c r="BU213" s="41">
        <v>2</v>
      </c>
      <c r="BV213" s="41">
        <v>2</v>
      </c>
      <c r="BW213" s="41">
        <v>1</v>
      </c>
      <c r="BY213" s="38"/>
      <c r="BZ213" s="38"/>
      <c r="CA213" s="38"/>
      <c r="CB213" s="38"/>
      <c r="CC213" s="38"/>
      <c r="CD213" s="38"/>
      <c r="CE213" s="38">
        <v>1</v>
      </c>
      <c r="CF213" s="38">
        <v>1</v>
      </c>
      <c r="CG213" s="38"/>
      <c r="CH213" s="38"/>
      <c r="CI213" s="38"/>
      <c r="CJ213" s="38"/>
      <c r="CK213" s="38"/>
      <c r="CL213" s="38"/>
      <c r="CM213" s="38"/>
      <c r="CN213" s="38"/>
      <c r="CU213" s="41" t="s">
        <v>465</v>
      </c>
      <c r="CV213" s="60"/>
      <c r="DE213" s="38">
        <v>10</v>
      </c>
      <c r="DF213" s="38">
        <v>1</v>
      </c>
      <c r="DG213" s="38"/>
      <c r="DH213" s="38">
        <v>1</v>
      </c>
      <c r="DI213" s="38">
        <v>1</v>
      </c>
      <c r="DP213" s="41">
        <v>1</v>
      </c>
      <c r="DZ213" s="38">
        <v>1</v>
      </c>
      <c r="EA213" s="38"/>
      <c r="EB213" s="38">
        <v>6</v>
      </c>
      <c r="EI213" s="41">
        <v>1</v>
      </c>
      <c r="ES213" s="38"/>
      <c r="ET213" s="38"/>
      <c r="EU213" s="38"/>
      <c r="EY213" s="38"/>
      <c r="EZ213" s="38"/>
      <c r="FA213" s="38"/>
      <c r="FB213" s="38"/>
      <c r="FC213" s="38"/>
      <c r="FD213" s="38"/>
      <c r="FE213" s="38">
        <v>1</v>
      </c>
      <c r="FF213" s="38"/>
      <c r="FG213" s="38"/>
      <c r="FH213" s="38"/>
      <c r="FI213" s="38"/>
      <c r="FJ213" s="38"/>
      <c r="FK213" s="38"/>
      <c r="FL213" s="38"/>
      <c r="FM213" s="38"/>
      <c r="FN213" s="38"/>
      <c r="FO213" s="41">
        <v>1</v>
      </c>
      <c r="FP213" s="41">
        <v>1</v>
      </c>
      <c r="FQ213" s="41">
        <v>1</v>
      </c>
      <c r="FR213" s="41">
        <v>1</v>
      </c>
      <c r="FS213" s="41">
        <v>1</v>
      </c>
      <c r="FT213" s="41">
        <v>1</v>
      </c>
      <c r="FU213" s="41">
        <v>1</v>
      </c>
      <c r="FV213" s="41">
        <v>1</v>
      </c>
      <c r="FX213" s="41">
        <v>3</v>
      </c>
      <c r="FY213" s="41">
        <v>3</v>
      </c>
      <c r="FZ213" s="41">
        <v>1</v>
      </c>
      <c r="GA213" s="41">
        <v>60</v>
      </c>
      <c r="GB213" s="41">
        <v>3</v>
      </c>
      <c r="GC213" s="41">
        <v>3</v>
      </c>
      <c r="GH213" s="41">
        <v>1</v>
      </c>
      <c r="GI213" s="41">
        <v>3</v>
      </c>
      <c r="GJ213" s="41">
        <v>1</v>
      </c>
      <c r="GK213" s="41">
        <v>20000</v>
      </c>
      <c r="GL213" s="41">
        <v>2</v>
      </c>
      <c r="GM213" s="41">
        <v>1</v>
      </c>
      <c r="GN213" s="41">
        <v>2</v>
      </c>
      <c r="GO213" s="41">
        <v>1</v>
      </c>
      <c r="GR213" s="41">
        <v>1</v>
      </c>
      <c r="GU213" s="41">
        <v>1</v>
      </c>
      <c r="GV213" s="41">
        <v>1</v>
      </c>
      <c r="GW213" s="41">
        <v>1</v>
      </c>
      <c r="HA213" s="41">
        <v>1</v>
      </c>
      <c r="HB213" s="41">
        <v>1</v>
      </c>
      <c r="HI213" s="41">
        <v>1</v>
      </c>
      <c r="HM213" s="41">
        <v>1</v>
      </c>
      <c r="HS213" s="60" t="s">
        <v>897</v>
      </c>
      <c r="HT213" s="41">
        <v>2</v>
      </c>
      <c r="HU213" s="41">
        <v>5</v>
      </c>
      <c r="HV213" s="41" t="s">
        <v>502</v>
      </c>
      <c r="HW213" s="41">
        <v>1</v>
      </c>
      <c r="HX213" s="41">
        <v>1</v>
      </c>
      <c r="HZ213" s="41">
        <v>3</v>
      </c>
      <c r="IA213" s="41">
        <v>1</v>
      </c>
      <c r="IB213" s="45"/>
      <c r="IC213" s="41">
        <v>2</v>
      </c>
      <c r="ID213" s="45"/>
      <c r="IE213" s="41">
        <v>1</v>
      </c>
      <c r="IF213" s="41">
        <v>5</v>
      </c>
      <c r="IH213" s="41">
        <v>2</v>
      </c>
    </row>
    <row r="214" spans="1:242" s="41" customFormat="1" ht="43.2">
      <c r="A214" s="54">
        <v>208</v>
      </c>
      <c r="B214" s="38" t="s">
        <v>466</v>
      </c>
      <c r="C214" s="39" t="s">
        <v>898</v>
      </c>
      <c r="D214" s="41" t="s">
        <v>467</v>
      </c>
      <c r="E214" s="38" t="s">
        <v>1000</v>
      </c>
      <c r="F214" s="38" t="s">
        <v>863</v>
      </c>
      <c r="G214" s="40"/>
      <c r="H214" s="40" t="s">
        <v>1038</v>
      </c>
      <c r="I214" s="40" t="s">
        <v>1039</v>
      </c>
      <c r="J214" s="41" t="s">
        <v>1040</v>
      </c>
      <c r="K214" s="42">
        <v>55</v>
      </c>
      <c r="L214" s="41">
        <v>1</v>
      </c>
      <c r="M214" s="41">
        <v>3</v>
      </c>
      <c r="N214" s="41">
        <v>2</v>
      </c>
      <c r="O214" s="41">
        <v>2</v>
      </c>
      <c r="P214" s="41">
        <v>5</v>
      </c>
      <c r="Q214" s="41">
        <v>3</v>
      </c>
      <c r="R214" s="43">
        <v>2</v>
      </c>
      <c r="S214" s="41">
        <v>1</v>
      </c>
      <c r="T214" s="60"/>
      <c r="U214" s="41">
        <v>2</v>
      </c>
      <c r="W214" s="41">
        <v>1</v>
      </c>
      <c r="X214" s="41">
        <v>1</v>
      </c>
      <c r="Y214" s="41">
        <v>1</v>
      </c>
      <c r="Z214" s="41">
        <v>1</v>
      </c>
      <c r="AA214" s="41">
        <v>2</v>
      </c>
      <c r="AC214" s="41">
        <v>1</v>
      </c>
      <c r="AD214" s="41">
        <v>1</v>
      </c>
      <c r="AE214" s="41">
        <v>1</v>
      </c>
      <c r="AF214" s="41">
        <v>1</v>
      </c>
      <c r="AG214" s="41">
        <v>2</v>
      </c>
      <c r="AI214" s="41">
        <v>1</v>
      </c>
      <c r="AJ214" s="41">
        <v>2</v>
      </c>
      <c r="AK214" s="41">
        <v>1</v>
      </c>
      <c r="AL214" s="41">
        <v>2</v>
      </c>
      <c r="AN214" s="41">
        <v>1</v>
      </c>
      <c r="AO214" s="41">
        <v>1</v>
      </c>
      <c r="AP214" s="41">
        <v>3</v>
      </c>
      <c r="AQ214" s="41">
        <v>2</v>
      </c>
      <c r="AR214" s="41">
        <v>1</v>
      </c>
      <c r="AS214" s="41">
        <f t="shared" si="66"/>
        <v>6.0250000000000004</v>
      </c>
      <c r="AU214" s="41">
        <v>1</v>
      </c>
      <c r="AV214" s="41">
        <v>0.5</v>
      </c>
      <c r="AW214" s="41">
        <v>0.5</v>
      </c>
      <c r="AX214" s="41">
        <v>0.4</v>
      </c>
      <c r="AY214" s="41">
        <v>0.5</v>
      </c>
      <c r="AZ214" s="41">
        <v>0.5</v>
      </c>
      <c r="BC214" s="41">
        <v>2.5000000000000001E-2</v>
      </c>
      <c r="BD214" s="41">
        <v>0.7</v>
      </c>
      <c r="BE214" s="41">
        <v>0.7</v>
      </c>
      <c r="BG214" s="41">
        <v>0.2</v>
      </c>
      <c r="BH214" s="41">
        <v>1</v>
      </c>
      <c r="BI214" s="44"/>
      <c r="BJ214" s="44">
        <f t="shared" si="63"/>
        <v>6.0250000000000004</v>
      </c>
      <c r="BK214" s="58">
        <f t="shared" si="64"/>
        <v>6</v>
      </c>
      <c r="BL214" s="38">
        <v>3</v>
      </c>
      <c r="BM214" s="38"/>
      <c r="BN214" s="38"/>
      <c r="BO214" s="38"/>
      <c r="BP214" s="38"/>
      <c r="BQ214" s="38"/>
      <c r="BR214" s="38">
        <v>3</v>
      </c>
      <c r="BS214" s="38"/>
      <c r="BT214" s="58">
        <f t="shared" ref="BT214:BT250" si="67">SUM(BL214:BS214)</f>
        <v>6</v>
      </c>
      <c r="BU214" s="41">
        <v>2</v>
      </c>
      <c r="BV214" s="41">
        <v>2</v>
      </c>
      <c r="BW214" s="41">
        <v>1</v>
      </c>
      <c r="BY214" s="38"/>
      <c r="BZ214" s="38"/>
      <c r="CA214" s="38"/>
      <c r="CB214" s="38"/>
      <c r="CC214" s="38"/>
      <c r="CD214" s="38"/>
      <c r="CE214" s="38">
        <v>1</v>
      </c>
      <c r="CF214" s="38">
        <v>1</v>
      </c>
      <c r="CG214" s="38"/>
      <c r="CH214" s="38"/>
      <c r="CI214" s="38"/>
      <c r="CJ214" s="38"/>
      <c r="CK214" s="38"/>
      <c r="CL214" s="38"/>
      <c r="CM214" s="38"/>
      <c r="CN214" s="38"/>
      <c r="CU214" s="41" t="s">
        <v>465</v>
      </c>
      <c r="CV214" s="60"/>
      <c r="DE214" s="38">
        <v>20</v>
      </c>
      <c r="DF214" s="38">
        <v>1</v>
      </c>
      <c r="DG214" s="38"/>
      <c r="DH214" s="38">
        <v>1</v>
      </c>
      <c r="DI214" s="38">
        <v>1</v>
      </c>
      <c r="DP214" s="41">
        <v>1</v>
      </c>
      <c r="DZ214" s="38">
        <v>1</v>
      </c>
      <c r="EA214" s="38"/>
      <c r="EB214" s="38">
        <v>6</v>
      </c>
      <c r="EI214" s="41">
        <v>1</v>
      </c>
      <c r="ES214" s="38"/>
      <c r="ET214" s="38"/>
      <c r="EU214" s="38"/>
      <c r="EY214" s="38"/>
      <c r="EZ214" s="38"/>
      <c r="FA214" s="38"/>
      <c r="FB214" s="38"/>
      <c r="FC214" s="38"/>
      <c r="FD214" s="38"/>
      <c r="FE214" s="38">
        <v>1</v>
      </c>
      <c r="FF214" s="38"/>
      <c r="FG214" s="38"/>
      <c r="FH214" s="38"/>
      <c r="FI214" s="38"/>
      <c r="FJ214" s="38"/>
      <c r="FK214" s="38"/>
      <c r="FL214" s="38"/>
      <c r="FM214" s="38"/>
      <c r="FN214" s="38"/>
      <c r="FO214" s="41">
        <v>1</v>
      </c>
      <c r="FP214" s="41">
        <v>1</v>
      </c>
      <c r="FQ214" s="41">
        <v>1</v>
      </c>
      <c r="FR214" s="41">
        <v>1</v>
      </c>
      <c r="FS214" s="41">
        <v>1</v>
      </c>
      <c r="FT214" s="41">
        <v>1</v>
      </c>
      <c r="FU214" s="41">
        <v>1</v>
      </c>
      <c r="FV214" s="41">
        <v>1</v>
      </c>
      <c r="FX214" s="41">
        <v>3</v>
      </c>
      <c r="FY214" s="41">
        <v>3</v>
      </c>
      <c r="FZ214" s="41">
        <v>1</v>
      </c>
      <c r="GA214" s="41">
        <v>60</v>
      </c>
      <c r="GB214" s="41">
        <v>3</v>
      </c>
      <c r="GC214" s="41">
        <v>3</v>
      </c>
      <c r="GH214" s="41">
        <v>1</v>
      </c>
      <c r="GI214" s="41">
        <v>3</v>
      </c>
      <c r="GJ214" s="41">
        <v>1</v>
      </c>
      <c r="GK214" s="41">
        <v>25000</v>
      </c>
      <c r="GL214" s="41">
        <v>2</v>
      </c>
      <c r="GM214" s="41">
        <v>1</v>
      </c>
      <c r="GN214" s="41">
        <v>2</v>
      </c>
      <c r="GO214" s="41">
        <v>1</v>
      </c>
      <c r="GR214" s="41">
        <v>1</v>
      </c>
      <c r="GU214" s="41">
        <v>1</v>
      </c>
      <c r="GV214" s="41">
        <v>1</v>
      </c>
      <c r="GW214" s="41">
        <v>1</v>
      </c>
      <c r="HA214" s="41">
        <v>1</v>
      </c>
      <c r="HB214" s="41">
        <v>1</v>
      </c>
      <c r="HH214" s="41">
        <v>1</v>
      </c>
      <c r="HI214" s="41">
        <v>1</v>
      </c>
      <c r="HS214" s="60" t="s">
        <v>897</v>
      </c>
      <c r="HT214" s="41">
        <v>2</v>
      </c>
      <c r="HU214" s="41">
        <v>2</v>
      </c>
      <c r="HV214" s="41" t="s">
        <v>502</v>
      </c>
      <c r="HW214" s="41">
        <v>1</v>
      </c>
      <c r="HX214" s="41">
        <v>1</v>
      </c>
      <c r="HZ214" s="41">
        <v>3</v>
      </c>
      <c r="IA214" s="41">
        <v>1</v>
      </c>
      <c r="IB214" s="45"/>
      <c r="IC214" s="41">
        <v>1</v>
      </c>
      <c r="ID214" s="45"/>
      <c r="IE214" s="41">
        <v>1</v>
      </c>
      <c r="IF214" s="41">
        <v>6</v>
      </c>
      <c r="IH214" s="41">
        <v>2</v>
      </c>
    </row>
    <row r="215" spans="1:242" s="41" customFormat="1" ht="43.2">
      <c r="A215" s="54">
        <v>209</v>
      </c>
      <c r="B215" s="38" t="s">
        <v>466</v>
      </c>
      <c r="C215" s="39" t="s">
        <v>898</v>
      </c>
      <c r="D215" s="41" t="s">
        <v>467</v>
      </c>
      <c r="E215" s="38" t="s">
        <v>1000</v>
      </c>
      <c r="F215" s="38" t="s">
        <v>863</v>
      </c>
      <c r="G215" s="40"/>
      <c r="H215" s="40" t="s">
        <v>1041</v>
      </c>
      <c r="I215" s="40" t="s">
        <v>1042</v>
      </c>
      <c r="J215" s="41" t="s">
        <v>1043</v>
      </c>
      <c r="K215" s="42">
        <v>38</v>
      </c>
      <c r="L215" s="41">
        <v>2</v>
      </c>
      <c r="M215" s="41">
        <v>3</v>
      </c>
      <c r="N215" s="41">
        <v>3</v>
      </c>
      <c r="O215" s="41">
        <v>2</v>
      </c>
      <c r="P215" s="41">
        <v>5</v>
      </c>
      <c r="Q215" s="41">
        <v>3</v>
      </c>
      <c r="R215" s="43">
        <v>2</v>
      </c>
      <c r="S215" s="41">
        <v>1</v>
      </c>
      <c r="T215" s="60"/>
      <c r="U215" s="41">
        <v>1</v>
      </c>
      <c r="V215" s="41">
        <v>1</v>
      </c>
      <c r="W215" s="41">
        <v>1</v>
      </c>
      <c r="X215" s="41">
        <v>1</v>
      </c>
      <c r="Y215" s="41">
        <v>1</v>
      </c>
      <c r="Z215" s="41">
        <v>1</v>
      </c>
      <c r="AA215" s="41">
        <v>1</v>
      </c>
      <c r="AB215" s="41">
        <v>1</v>
      </c>
      <c r="AC215" s="41">
        <v>1</v>
      </c>
      <c r="AD215" s="41">
        <v>1</v>
      </c>
      <c r="AE215" s="41">
        <v>1</v>
      </c>
      <c r="AF215" s="41">
        <v>1</v>
      </c>
      <c r="AG215" s="41">
        <v>1</v>
      </c>
      <c r="AH215" s="41">
        <v>1</v>
      </c>
      <c r="AI215" s="41">
        <v>1</v>
      </c>
      <c r="AJ215" s="41">
        <v>2</v>
      </c>
      <c r="AK215" s="41">
        <v>1</v>
      </c>
      <c r="AL215" s="41">
        <v>1</v>
      </c>
      <c r="AM215" s="41">
        <v>1</v>
      </c>
      <c r="AN215" s="41">
        <v>1</v>
      </c>
      <c r="AO215" s="41">
        <v>1</v>
      </c>
      <c r="AP215" s="41">
        <v>3</v>
      </c>
      <c r="AQ215" s="41">
        <v>2</v>
      </c>
      <c r="AR215" s="41">
        <v>1</v>
      </c>
      <c r="AS215" s="41">
        <f t="shared" si="66"/>
        <v>10.824999999999999</v>
      </c>
      <c r="AU215" s="41">
        <v>1.5</v>
      </c>
      <c r="AV215" s="41">
        <v>0.5</v>
      </c>
      <c r="AW215" s="41">
        <v>0.5</v>
      </c>
      <c r="AX215" s="41">
        <v>0.4</v>
      </c>
      <c r="AY215" s="41">
        <v>0.7</v>
      </c>
      <c r="AZ215" s="41">
        <v>1</v>
      </c>
      <c r="BC215" s="41">
        <v>2.5000000000000001E-2</v>
      </c>
      <c r="BD215" s="41">
        <v>1</v>
      </c>
      <c r="BF215" s="41">
        <v>3</v>
      </c>
      <c r="BG215" s="41">
        <v>0.7</v>
      </c>
      <c r="BH215" s="41">
        <v>1.5</v>
      </c>
      <c r="BI215" s="44"/>
      <c r="BJ215" s="44">
        <f t="shared" si="63"/>
        <v>10.824999999999999</v>
      </c>
      <c r="BK215" s="58">
        <f t="shared" si="64"/>
        <v>14</v>
      </c>
      <c r="BL215" s="38"/>
      <c r="BM215" s="38"/>
      <c r="BN215" s="38"/>
      <c r="BO215" s="38">
        <v>14</v>
      </c>
      <c r="BP215" s="38"/>
      <c r="BQ215" s="38"/>
      <c r="BR215" s="38"/>
      <c r="BS215" s="38"/>
      <c r="BT215" s="58">
        <f t="shared" si="67"/>
        <v>14</v>
      </c>
      <c r="BU215" s="41">
        <v>3</v>
      </c>
      <c r="BV215" s="41">
        <v>3</v>
      </c>
      <c r="BW215" s="41">
        <v>1</v>
      </c>
      <c r="BY215" s="38"/>
      <c r="BZ215" s="38"/>
      <c r="CA215" s="38"/>
      <c r="CB215" s="38"/>
      <c r="CC215" s="38"/>
      <c r="CD215" s="38"/>
      <c r="CE215" s="38">
        <v>1</v>
      </c>
      <c r="CF215" s="38">
        <v>1</v>
      </c>
      <c r="CG215" s="38"/>
      <c r="CH215" s="38"/>
      <c r="CI215" s="38"/>
      <c r="CJ215" s="38"/>
      <c r="CK215" s="38"/>
      <c r="CL215" s="38"/>
      <c r="CM215" s="38"/>
      <c r="CN215" s="38"/>
      <c r="CU215" s="41" t="s">
        <v>465</v>
      </c>
      <c r="CV215" s="60"/>
      <c r="DE215" s="38">
        <v>10</v>
      </c>
      <c r="DF215" s="38">
        <v>1</v>
      </c>
      <c r="DG215" s="38"/>
      <c r="DH215" s="38">
        <v>1</v>
      </c>
      <c r="DI215" s="38">
        <v>1</v>
      </c>
      <c r="DP215" s="41">
        <v>1</v>
      </c>
      <c r="DZ215" s="38">
        <v>1</v>
      </c>
      <c r="EA215" s="38"/>
      <c r="EB215" s="38">
        <v>6</v>
      </c>
      <c r="EI215" s="41">
        <v>1</v>
      </c>
      <c r="ES215" s="38"/>
      <c r="ET215" s="38"/>
      <c r="EU215" s="38"/>
      <c r="EY215" s="38"/>
      <c r="EZ215" s="38"/>
      <c r="FA215" s="38"/>
      <c r="FB215" s="38"/>
      <c r="FC215" s="38"/>
      <c r="FD215" s="38"/>
      <c r="FE215" s="38">
        <v>1</v>
      </c>
      <c r="FF215" s="38"/>
      <c r="FG215" s="38"/>
      <c r="FH215" s="38"/>
      <c r="FI215" s="38"/>
      <c r="FJ215" s="38"/>
      <c r="FK215" s="38"/>
      <c r="FL215" s="38"/>
      <c r="FM215" s="38"/>
      <c r="FN215" s="38"/>
      <c r="FO215" s="41">
        <v>1</v>
      </c>
      <c r="FP215" s="41">
        <v>1</v>
      </c>
      <c r="FQ215" s="41">
        <v>1</v>
      </c>
      <c r="FR215" s="41">
        <v>1</v>
      </c>
      <c r="FS215" s="41">
        <v>1</v>
      </c>
      <c r="FT215" s="41">
        <v>1</v>
      </c>
      <c r="FU215" s="41">
        <v>1</v>
      </c>
      <c r="FV215" s="41">
        <v>1</v>
      </c>
      <c r="FX215" s="41">
        <v>3</v>
      </c>
      <c r="FY215" s="41">
        <v>4</v>
      </c>
      <c r="FZ215" s="41">
        <v>1</v>
      </c>
      <c r="GA215" s="41">
        <v>60</v>
      </c>
      <c r="GB215" s="41">
        <v>3</v>
      </c>
      <c r="GC215" s="41">
        <v>2</v>
      </c>
      <c r="GH215" s="41">
        <v>1</v>
      </c>
      <c r="GI215" s="41">
        <v>3</v>
      </c>
      <c r="GJ215" s="41">
        <v>1</v>
      </c>
      <c r="GK215" s="41">
        <v>25000</v>
      </c>
      <c r="GL215" s="41">
        <v>2</v>
      </c>
      <c r="GM215" s="41">
        <v>2</v>
      </c>
      <c r="GN215" s="41">
        <v>2</v>
      </c>
      <c r="GO215" s="41">
        <v>1</v>
      </c>
      <c r="GR215" s="41">
        <v>1</v>
      </c>
      <c r="GU215" s="41">
        <v>1</v>
      </c>
      <c r="GV215" s="41">
        <v>1</v>
      </c>
      <c r="GW215" s="41">
        <v>1</v>
      </c>
      <c r="HA215" s="41">
        <v>1</v>
      </c>
      <c r="HB215" s="41">
        <v>1</v>
      </c>
      <c r="HH215" s="41">
        <v>1</v>
      </c>
      <c r="HM215" s="41">
        <v>1</v>
      </c>
      <c r="HS215" s="60" t="s">
        <v>897</v>
      </c>
      <c r="HT215" s="41">
        <v>2</v>
      </c>
      <c r="HU215" s="41">
        <v>4</v>
      </c>
      <c r="HV215" s="41" t="s">
        <v>502</v>
      </c>
      <c r="HW215" s="41">
        <v>1</v>
      </c>
      <c r="HX215" s="41">
        <v>1</v>
      </c>
      <c r="HZ215" s="41">
        <v>2</v>
      </c>
      <c r="IA215" s="41">
        <v>1</v>
      </c>
      <c r="IB215" s="45"/>
      <c r="IC215" s="41">
        <v>2</v>
      </c>
      <c r="ID215" s="45"/>
      <c r="IE215" s="41">
        <v>1</v>
      </c>
      <c r="IF215" s="41">
        <v>3</v>
      </c>
      <c r="IH215" s="41">
        <v>2</v>
      </c>
    </row>
    <row r="216" spans="1:242" s="41" customFormat="1" ht="43.2">
      <c r="A216" s="54">
        <v>210</v>
      </c>
      <c r="B216" s="38" t="s">
        <v>466</v>
      </c>
      <c r="C216" s="39" t="s">
        <v>905</v>
      </c>
      <c r="D216" s="41" t="s">
        <v>467</v>
      </c>
      <c r="E216" s="38" t="s">
        <v>1000</v>
      </c>
      <c r="F216" s="38" t="s">
        <v>863</v>
      </c>
      <c r="G216" s="40"/>
      <c r="H216" s="73" t="s">
        <v>2048</v>
      </c>
      <c r="I216" s="40" t="s">
        <v>1044</v>
      </c>
      <c r="J216" s="41" t="s">
        <v>1045</v>
      </c>
      <c r="K216" s="42">
        <v>36</v>
      </c>
      <c r="L216" s="41">
        <v>1</v>
      </c>
      <c r="M216" s="41">
        <v>4</v>
      </c>
      <c r="N216" s="41">
        <v>2</v>
      </c>
      <c r="O216" s="41">
        <v>2</v>
      </c>
      <c r="P216" s="41">
        <v>5</v>
      </c>
      <c r="Q216" s="41">
        <v>2</v>
      </c>
      <c r="R216" s="43">
        <v>3</v>
      </c>
      <c r="S216" s="41">
        <v>1</v>
      </c>
      <c r="T216" s="60"/>
      <c r="U216" s="41">
        <v>2</v>
      </c>
      <c r="W216" s="41">
        <v>1</v>
      </c>
      <c r="X216" s="41">
        <v>1</v>
      </c>
      <c r="Y216" s="41">
        <v>1</v>
      </c>
      <c r="Z216" s="41">
        <v>1</v>
      </c>
      <c r="AA216" s="41">
        <v>1</v>
      </c>
      <c r="AB216" s="41">
        <v>1</v>
      </c>
      <c r="AC216" s="41">
        <v>1</v>
      </c>
      <c r="AD216" s="41">
        <v>1</v>
      </c>
      <c r="AE216" s="41">
        <v>1</v>
      </c>
      <c r="AF216" s="41">
        <v>1</v>
      </c>
      <c r="AG216" s="41">
        <v>1</v>
      </c>
      <c r="AH216" s="41">
        <v>1</v>
      </c>
      <c r="AI216" s="41">
        <v>1</v>
      </c>
      <c r="AJ216" s="41">
        <v>2</v>
      </c>
      <c r="AK216" s="41">
        <v>1</v>
      </c>
      <c r="AL216" s="41">
        <v>2</v>
      </c>
      <c r="AN216" s="41">
        <v>1</v>
      </c>
      <c r="AO216" s="41">
        <v>1</v>
      </c>
      <c r="AP216" s="41">
        <v>5</v>
      </c>
      <c r="AQ216" s="41">
        <v>2</v>
      </c>
      <c r="AR216" s="41">
        <v>1</v>
      </c>
      <c r="AS216" s="41">
        <f t="shared" si="66"/>
        <v>5.9249999999999998</v>
      </c>
      <c r="AU216" s="41">
        <v>1</v>
      </c>
      <c r="AV216" s="41">
        <v>0.5</v>
      </c>
      <c r="AW216" s="41">
        <v>0.5</v>
      </c>
      <c r="AX216" s="41">
        <v>0.4</v>
      </c>
      <c r="AY216" s="41">
        <v>0.5</v>
      </c>
      <c r="AZ216" s="41">
        <v>0.5</v>
      </c>
      <c r="BC216" s="41">
        <v>2.5000000000000001E-2</v>
      </c>
      <c r="BD216" s="41">
        <v>0.5</v>
      </c>
      <c r="BE216" s="41">
        <v>0.5</v>
      </c>
      <c r="BG216" s="41">
        <v>0.5</v>
      </c>
      <c r="BH216" s="41">
        <v>1</v>
      </c>
      <c r="BI216" s="44"/>
      <c r="BJ216" s="44">
        <f t="shared" si="63"/>
        <v>5.9249999999999998</v>
      </c>
      <c r="BK216" s="58">
        <f t="shared" si="64"/>
        <v>6</v>
      </c>
      <c r="BL216" s="38">
        <v>4</v>
      </c>
      <c r="BM216" s="38"/>
      <c r="BN216" s="38"/>
      <c r="BO216" s="38"/>
      <c r="BP216" s="38"/>
      <c r="BQ216" s="38"/>
      <c r="BR216" s="38">
        <v>2</v>
      </c>
      <c r="BS216" s="38"/>
      <c r="BT216" s="58">
        <f t="shared" si="67"/>
        <v>6</v>
      </c>
      <c r="BU216" s="41">
        <v>2</v>
      </c>
      <c r="BV216" s="41">
        <v>2</v>
      </c>
      <c r="BW216" s="41">
        <v>1</v>
      </c>
      <c r="BY216" s="38"/>
      <c r="BZ216" s="38"/>
      <c r="CA216" s="38"/>
      <c r="CB216" s="38"/>
      <c r="CC216" s="38"/>
      <c r="CD216" s="38"/>
      <c r="CE216" s="38">
        <v>1</v>
      </c>
      <c r="CF216" s="38">
        <v>1</v>
      </c>
      <c r="CG216" s="38"/>
      <c r="CH216" s="38"/>
      <c r="CI216" s="38"/>
      <c r="CJ216" s="38"/>
      <c r="CK216" s="38"/>
      <c r="CL216" s="38"/>
      <c r="CM216" s="38"/>
      <c r="CN216" s="38"/>
      <c r="CU216" s="41" t="s">
        <v>465</v>
      </c>
      <c r="CV216" s="60"/>
      <c r="DE216" s="38">
        <v>20</v>
      </c>
      <c r="DF216" s="38">
        <v>1</v>
      </c>
      <c r="DG216" s="38"/>
      <c r="DH216" s="38">
        <v>1</v>
      </c>
      <c r="DI216" s="38">
        <v>1</v>
      </c>
      <c r="DP216" s="41">
        <v>1</v>
      </c>
      <c r="DZ216" s="38">
        <v>1</v>
      </c>
      <c r="EA216" s="38"/>
      <c r="EB216" s="38">
        <v>6</v>
      </c>
      <c r="EI216" s="41">
        <v>1</v>
      </c>
      <c r="ES216" s="38"/>
      <c r="ET216" s="38"/>
      <c r="EU216" s="38"/>
      <c r="EY216" s="38"/>
      <c r="EZ216" s="38"/>
      <c r="FA216" s="38"/>
      <c r="FB216" s="38"/>
      <c r="FC216" s="38"/>
      <c r="FD216" s="38"/>
      <c r="FE216" s="38">
        <v>1</v>
      </c>
      <c r="FF216" s="38"/>
      <c r="FG216" s="38"/>
      <c r="FH216" s="38"/>
      <c r="FI216" s="38"/>
      <c r="FJ216" s="38"/>
      <c r="FK216" s="38"/>
      <c r="FL216" s="38"/>
      <c r="FM216" s="38"/>
      <c r="FN216" s="38"/>
      <c r="FO216" s="41">
        <v>1</v>
      </c>
      <c r="FP216" s="41">
        <v>1</v>
      </c>
      <c r="FQ216" s="41">
        <v>1</v>
      </c>
      <c r="FR216" s="41">
        <v>1</v>
      </c>
      <c r="FS216" s="41">
        <v>1</v>
      </c>
      <c r="FT216" s="41">
        <v>1</v>
      </c>
      <c r="FU216" s="41">
        <v>1</v>
      </c>
      <c r="FV216" s="41">
        <v>1</v>
      </c>
      <c r="FX216" s="41">
        <v>3</v>
      </c>
      <c r="FY216" s="41">
        <v>4</v>
      </c>
      <c r="FZ216" s="41">
        <v>1</v>
      </c>
      <c r="GA216" s="41">
        <v>60</v>
      </c>
      <c r="GB216" s="41">
        <v>3</v>
      </c>
      <c r="GC216" s="41">
        <v>3</v>
      </c>
      <c r="GH216" s="41">
        <v>1</v>
      </c>
      <c r="GI216" s="41">
        <v>3</v>
      </c>
      <c r="GJ216" s="41">
        <v>1</v>
      </c>
      <c r="GK216" s="41">
        <v>25000</v>
      </c>
      <c r="GL216" s="41">
        <v>2</v>
      </c>
      <c r="GM216" s="41">
        <v>1</v>
      </c>
      <c r="GN216" s="41">
        <v>2</v>
      </c>
      <c r="GO216" s="41">
        <v>1</v>
      </c>
      <c r="GR216" s="41">
        <v>1</v>
      </c>
      <c r="GU216" s="41">
        <v>1</v>
      </c>
      <c r="GV216" s="41">
        <v>1</v>
      </c>
      <c r="GW216" s="41">
        <v>1</v>
      </c>
      <c r="HA216" s="41">
        <v>1</v>
      </c>
      <c r="HB216" s="41">
        <v>1</v>
      </c>
      <c r="HI216" s="41">
        <v>1</v>
      </c>
      <c r="HS216" s="60" t="s">
        <v>897</v>
      </c>
      <c r="HT216" s="41">
        <v>2</v>
      </c>
      <c r="HU216" s="41">
        <v>2</v>
      </c>
      <c r="HV216" s="41" t="s">
        <v>502</v>
      </c>
      <c r="HW216" s="41">
        <v>1</v>
      </c>
      <c r="HX216" s="41">
        <v>1</v>
      </c>
      <c r="HZ216" s="41">
        <v>2</v>
      </c>
      <c r="IA216" s="41">
        <v>1</v>
      </c>
      <c r="IB216" s="45"/>
      <c r="IC216" s="41">
        <v>2</v>
      </c>
      <c r="ID216" s="45"/>
      <c r="IE216" s="41">
        <v>1</v>
      </c>
      <c r="IF216" s="41">
        <v>3</v>
      </c>
      <c r="IH216" s="41">
        <v>2</v>
      </c>
    </row>
    <row r="217" spans="1:242" s="41" customFormat="1" ht="43.2">
      <c r="A217" s="54">
        <v>211</v>
      </c>
      <c r="B217" s="38" t="s">
        <v>466</v>
      </c>
      <c r="C217" s="39" t="s">
        <v>905</v>
      </c>
      <c r="D217" s="41" t="s">
        <v>467</v>
      </c>
      <c r="E217" s="38" t="s">
        <v>1000</v>
      </c>
      <c r="F217" s="38" t="s">
        <v>863</v>
      </c>
      <c r="G217" s="40"/>
      <c r="H217" s="40" t="s">
        <v>1046</v>
      </c>
      <c r="I217" s="40" t="s">
        <v>1047</v>
      </c>
      <c r="J217" s="41" t="s">
        <v>1048</v>
      </c>
      <c r="K217" s="42">
        <v>51</v>
      </c>
      <c r="L217" s="41">
        <v>1</v>
      </c>
      <c r="M217" s="41">
        <v>4</v>
      </c>
      <c r="N217" s="41">
        <v>2</v>
      </c>
      <c r="O217" s="41">
        <v>2</v>
      </c>
      <c r="P217" s="41">
        <v>5</v>
      </c>
      <c r="Q217" s="41">
        <v>2</v>
      </c>
      <c r="R217" s="43">
        <v>3</v>
      </c>
      <c r="S217" s="41">
        <v>1</v>
      </c>
      <c r="T217" s="60"/>
      <c r="U217" s="41">
        <v>2</v>
      </c>
      <c r="W217" s="41">
        <v>1</v>
      </c>
      <c r="X217" s="41">
        <v>1</v>
      </c>
      <c r="Y217" s="41">
        <v>1</v>
      </c>
      <c r="Z217" s="41">
        <v>1</v>
      </c>
      <c r="AA217" s="41">
        <v>1</v>
      </c>
      <c r="AB217" s="41">
        <v>1</v>
      </c>
      <c r="AC217" s="41">
        <v>1</v>
      </c>
      <c r="AD217" s="41">
        <v>1</v>
      </c>
      <c r="AE217" s="41">
        <v>1</v>
      </c>
      <c r="AF217" s="41">
        <v>1</v>
      </c>
      <c r="AG217" s="41">
        <v>2</v>
      </c>
      <c r="AI217" s="41">
        <v>1</v>
      </c>
      <c r="AJ217" s="41">
        <v>2</v>
      </c>
      <c r="AK217" s="41">
        <v>1</v>
      </c>
      <c r="AL217" s="41">
        <v>2</v>
      </c>
      <c r="AN217" s="41">
        <v>1</v>
      </c>
      <c r="AO217" s="41">
        <v>1</v>
      </c>
      <c r="AP217" s="41">
        <v>5</v>
      </c>
      <c r="AQ217" s="41">
        <v>3</v>
      </c>
      <c r="AR217" s="41">
        <v>1</v>
      </c>
      <c r="AS217" s="41">
        <f t="shared" si="66"/>
        <v>5.8250000000000002</v>
      </c>
      <c r="AU217" s="41">
        <v>1</v>
      </c>
      <c r="AW217" s="41">
        <v>0.5</v>
      </c>
      <c r="AX217" s="41">
        <v>0.4</v>
      </c>
      <c r="AY217" s="41">
        <v>0.7</v>
      </c>
      <c r="AZ217" s="41">
        <v>0.5</v>
      </c>
      <c r="BC217" s="41">
        <v>2.5000000000000001E-2</v>
      </c>
      <c r="BD217" s="41">
        <v>0.5</v>
      </c>
      <c r="BE217" s="41">
        <v>1</v>
      </c>
      <c r="BG217" s="41">
        <v>0.2</v>
      </c>
      <c r="BH217" s="41">
        <v>1</v>
      </c>
      <c r="BI217" s="44"/>
      <c r="BJ217" s="44">
        <f t="shared" si="63"/>
        <v>5.8250000000000002</v>
      </c>
      <c r="BK217" s="58">
        <f t="shared" si="64"/>
        <v>6</v>
      </c>
      <c r="BL217" s="38">
        <v>3</v>
      </c>
      <c r="BM217" s="38"/>
      <c r="BN217" s="38"/>
      <c r="BO217" s="38"/>
      <c r="BP217" s="38"/>
      <c r="BQ217" s="38"/>
      <c r="BR217" s="38">
        <v>3</v>
      </c>
      <c r="BS217" s="38"/>
      <c r="BT217" s="58">
        <f t="shared" si="67"/>
        <v>6</v>
      </c>
      <c r="BU217" s="41">
        <v>2</v>
      </c>
      <c r="BV217" s="41">
        <v>2</v>
      </c>
      <c r="BW217" s="41">
        <v>1</v>
      </c>
      <c r="BY217" s="38"/>
      <c r="BZ217" s="38"/>
      <c r="CA217" s="38"/>
      <c r="CB217" s="38"/>
      <c r="CC217" s="38"/>
      <c r="CD217" s="38"/>
      <c r="CE217" s="38">
        <v>1</v>
      </c>
      <c r="CF217" s="38">
        <v>1</v>
      </c>
      <c r="CG217" s="38"/>
      <c r="CH217" s="38"/>
      <c r="CI217" s="38"/>
      <c r="CJ217" s="38"/>
      <c r="CK217" s="38"/>
      <c r="CL217" s="38"/>
      <c r="CM217" s="38"/>
      <c r="CN217" s="38"/>
      <c r="CU217" s="41" t="s">
        <v>465</v>
      </c>
      <c r="CV217" s="60"/>
      <c r="DE217" s="38">
        <v>10</v>
      </c>
      <c r="DF217" s="38">
        <v>1</v>
      </c>
      <c r="DG217" s="38"/>
      <c r="DH217" s="38">
        <v>1</v>
      </c>
      <c r="DI217" s="38">
        <v>1</v>
      </c>
      <c r="DP217" s="41">
        <v>1</v>
      </c>
      <c r="DZ217" s="38">
        <v>1</v>
      </c>
      <c r="EA217" s="38"/>
      <c r="EB217" s="38">
        <v>5</v>
      </c>
      <c r="EI217" s="41">
        <v>1</v>
      </c>
      <c r="ES217" s="38"/>
      <c r="ET217" s="38"/>
      <c r="EU217" s="38"/>
      <c r="EY217" s="38"/>
      <c r="EZ217" s="38"/>
      <c r="FA217" s="38"/>
      <c r="FB217" s="38"/>
      <c r="FC217" s="38"/>
      <c r="FD217" s="38"/>
      <c r="FE217" s="38">
        <v>1</v>
      </c>
      <c r="FF217" s="38"/>
      <c r="FG217" s="38"/>
      <c r="FH217" s="38"/>
      <c r="FI217" s="38"/>
      <c r="FJ217" s="38"/>
      <c r="FK217" s="38"/>
      <c r="FL217" s="38"/>
      <c r="FM217" s="38"/>
      <c r="FN217" s="38"/>
      <c r="FO217" s="41">
        <v>1</v>
      </c>
      <c r="FP217" s="41">
        <v>1</v>
      </c>
      <c r="FQ217" s="41">
        <v>1</v>
      </c>
      <c r="FR217" s="41">
        <v>1</v>
      </c>
      <c r="FS217" s="41">
        <v>1</v>
      </c>
      <c r="FT217" s="41">
        <v>1</v>
      </c>
      <c r="FU217" s="41">
        <v>1</v>
      </c>
      <c r="FV217" s="41">
        <v>1</v>
      </c>
      <c r="FX217" s="41">
        <v>3</v>
      </c>
      <c r="FY217" s="41">
        <v>3</v>
      </c>
      <c r="FZ217" s="41">
        <v>1</v>
      </c>
      <c r="GA217" s="41">
        <v>60</v>
      </c>
      <c r="GB217" s="41">
        <v>3</v>
      </c>
      <c r="GC217" s="41">
        <v>3</v>
      </c>
      <c r="GH217" s="41">
        <v>1</v>
      </c>
      <c r="GI217" s="41">
        <v>3</v>
      </c>
      <c r="GJ217" s="41">
        <v>1</v>
      </c>
      <c r="GK217" s="41">
        <v>25000</v>
      </c>
      <c r="GL217" s="41">
        <v>2</v>
      </c>
      <c r="GM217" s="41">
        <v>1</v>
      </c>
      <c r="GN217" s="41">
        <v>2</v>
      </c>
      <c r="GO217" s="41">
        <v>1</v>
      </c>
      <c r="GR217" s="41">
        <v>1</v>
      </c>
      <c r="GU217" s="41">
        <v>1</v>
      </c>
      <c r="GV217" s="41">
        <v>1</v>
      </c>
      <c r="GW217" s="41">
        <v>1</v>
      </c>
      <c r="HA217" s="41">
        <v>1</v>
      </c>
      <c r="HH217" s="41">
        <v>1</v>
      </c>
      <c r="HI217" s="41">
        <v>1</v>
      </c>
      <c r="HM217" s="41">
        <v>1</v>
      </c>
      <c r="HS217" s="60" t="s">
        <v>897</v>
      </c>
      <c r="HT217" s="41">
        <v>2</v>
      </c>
      <c r="HU217" s="41">
        <v>4</v>
      </c>
      <c r="HV217" s="41" t="s">
        <v>502</v>
      </c>
      <c r="HW217" s="41">
        <v>1</v>
      </c>
      <c r="HX217" s="41">
        <v>1</v>
      </c>
      <c r="HZ217" s="41">
        <v>3</v>
      </c>
      <c r="IA217" s="41">
        <v>1</v>
      </c>
      <c r="IB217" s="45"/>
      <c r="IC217" s="41">
        <v>2</v>
      </c>
      <c r="ID217" s="45"/>
      <c r="IE217" s="41">
        <v>1</v>
      </c>
      <c r="IF217" s="41">
        <v>5</v>
      </c>
      <c r="IH217" s="41">
        <v>2</v>
      </c>
    </row>
    <row r="218" spans="1:242" s="41" customFormat="1" ht="43.2">
      <c r="A218" s="54">
        <v>212</v>
      </c>
      <c r="B218" s="38" t="s">
        <v>759</v>
      </c>
      <c r="C218" s="39" t="s">
        <v>898</v>
      </c>
      <c r="D218" s="41" t="s">
        <v>467</v>
      </c>
      <c r="E218" s="38" t="s">
        <v>1000</v>
      </c>
      <c r="F218" s="38" t="s">
        <v>863</v>
      </c>
      <c r="G218" s="40"/>
      <c r="H218" s="40" t="s">
        <v>1049</v>
      </c>
      <c r="I218" s="40" t="s">
        <v>1050</v>
      </c>
      <c r="J218" s="41" t="s">
        <v>1051</v>
      </c>
      <c r="K218" s="42">
        <v>64</v>
      </c>
      <c r="L218" s="41">
        <v>1</v>
      </c>
      <c r="M218" s="41">
        <v>3</v>
      </c>
      <c r="N218" s="41">
        <v>2</v>
      </c>
      <c r="O218" s="41">
        <v>2</v>
      </c>
      <c r="P218" s="41">
        <v>4</v>
      </c>
      <c r="Q218" s="41">
        <v>2</v>
      </c>
      <c r="R218" s="43">
        <v>2</v>
      </c>
      <c r="S218" s="41">
        <v>1</v>
      </c>
      <c r="T218" s="60"/>
      <c r="U218" s="41">
        <v>2</v>
      </c>
      <c r="W218" s="41">
        <v>1</v>
      </c>
      <c r="X218" s="41">
        <v>1</v>
      </c>
      <c r="Y218" s="41">
        <v>1</v>
      </c>
      <c r="Z218" s="41">
        <v>1</v>
      </c>
      <c r="AA218" s="41">
        <v>1</v>
      </c>
      <c r="AB218" s="41">
        <v>1</v>
      </c>
      <c r="AC218" s="41">
        <v>1</v>
      </c>
      <c r="AD218" s="41">
        <v>1</v>
      </c>
      <c r="AE218" s="41">
        <v>1</v>
      </c>
      <c r="AF218" s="41">
        <v>1</v>
      </c>
      <c r="AG218" s="41">
        <v>1</v>
      </c>
      <c r="AH218" s="41">
        <v>1</v>
      </c>
      <c r="AI218" s="41">
        <v>1</v>
      </c>
      <c r="AJ218" s="41">
        <v>2</v>
      </c>
      <c r="AK218" s="41">
        <v>1</v>
      </c>
      <c r="AL218" s="41">
        <v>2</v>
      </c>
      <c r="AN218" s="41">
        <v>1</v>
      </c>
      <c r="AO218" s="41">
        <v>1</v>
      </c>
      <c r="AP218" s="41">
        <v>3</v>
      </c>
      <c r="AQ218" s="41">
        <v>4</v>
      </c>
      <c r="AR218" s="41">
        <v>1</v>
      </c>
      <c r="AS218" s="41">
        <f t="shared" si="66"/>
        <v>5.82</v>
      </c>
      <c r="AU218" s="41">
        <v>1</v>
      </c>
      <c r="AV218" s="41">
        <v>0.5</v>
      </c>
      <c r="AW218" s="41">
        <v>0.5</v>
      </c>
      <c r="AX218" s="41">
        <v>0.5</v>
      </c>
      <c r="AY218" s="41">
        <v>1</v>
      </c>
      <c r="AZ218" s="41">
        <v>0.4</v>
      </c>
      <c r="BC218" s="41">
        <v>0.02</v>
      </c>
      <c r="BD218" s="41">
        <v>0.5</v>
      </c>
      <c r="BE218" s="41">
        <v>0.5</v>
      </c>
      <c r="BG218" s="41">
        <v>0.4</v>
      </c>
      <c r="BH218" s="41">
        <v>0.5</v>
      </c>
      <c r="BI218" s="44"/>
      <c r="BJ218" s="44">
        <f t="shared" si="63"/>
        <v>5.82</v>
      </c>
      <c r="BK218" s="58">
        <f t="shared" si="64"/>
        <v>6</v>
      </c>
      <c r="BL218" s="38">
        <v>4</v>
      </c>
      <c r="BM218" s="38"/>
      <c r="BN218" s="38"/>
      <c r="BO218" s="38"/>
      <c r="BP218" s="38"/>
      <c r="BQ218" s="38"/>
      <c r="BR218" s="38">
        <v>2</v>
      </c>
      <c r="BS218" s="38"/>
      <c r="BT218" s="58">
        <f t="shared" si="67"/>
        <v>6</v>
      </c>
      <c r="BU218" s="41">
        <v>2</v>
      </c>
      <c r="BV218" s="41">
        <v>2</v>
      </c>
      <c r="BW218" s="41">
        <v>1</v>
      </c>
      <c r="BY218" s="38"/>
      <c r="BZ218" s="38"/>
      <c r="CA218" s="38"/>
      <c r="CB218" s="38"/>
      <c r="CC218" s="38"/>
      <c r="CD218" s="38"/>
      <c r="CE218" s="38">
        <v>1</v>
      </c>
      <c r="CF218" s="38">
        <v>1</v>
      </c>
      <c r="CG218" s="38"/>
      <c r="CH218" s="38"/>
      <c r="CI218" s="38"/>
      <c r="CJ218" s="38"/>
      <c r="CK218" s="38"/>
      <c r="CL218" s="38"/>
      <c r="CM218" s="38"/>
      <c r="CN218" s="38"/>
      <c r="CU218" s="41" t="s">
        <v>465</v>
      </c>
      <c r="CV218" s="60"/>
      <c r="DE218" s="38">
        <v>15</v>
      </c>
      <c r="DF218" s="38">
        <v>1</v>
      </c>
      <c r="DG218" s="38"/>
      <c r="DH218" s="38">
        <v>1</v>
      </c>
      <c r="DI218" s="38">
        <v>1</v>
      </c>
      <c r="DP218" s="41">
        <v>1</v>
      </c>
      <c r="DZ218" s="38">
        <v>1</v>
      </c>
      <c r="EA218" s="38"/>
      <c r="EB218" s="38">
        <v>6</v>
      </c>
      <c r="EI218" s="41">
        <v>1</v>
      </c>
      <c r="ES218" s="38"/>
      <c r="ET218" s="38"/>
      <c r="EU218" s="38"/>
      <c r="EY218" s="38"/>
      <c r="EZ218" s="38"/>
      <c r="FA218" s="38"/>
      <c r="FB218" s="38"/>
      <c r="FC218" s="38"/>
      <c r="FD218" s="38"/>
      <c r="FE218" s="38">
        <v>1</v>
      </c>
      <c r="FF218" s="38"/>
      <c r="FG218" s="38"/>
      <c r="FH218" s="38"/>
      <c r="FI218" s="38"/>
      <c r="FJ218" s="38"/>
      <c r="FK218" s="38"/>
      <c r="FL218" s="38"/>
      <c r="FM218" s="38"/>
      <c r="FN218" s="38"/>
      <c r="FO218" s="41">
        <v>1</v>
      </c>
      <c r="FP218" s="41">
        <v>1</v>
      </c>
      <c r="FQ218" s="41">
        <v>1</v>
      </c>
      <c r="FR218" s="41">
        <v>1</v>
      </c>
      <c r="FS218" s="41">
        <v>1</v>
      </c>
      <c r="FT218" s="41">
        <v>1</v>
      </c>
      <c r="FU218" s="41">
        <v>1</v>
      </c>
      <c r="FV218" s="41">
        <v>1</v>
      </c>
      <c r="FX218" s="41">
        <v>3</v>
      </c>
      <c r="FY218" s="41">
        <v>4</v>
      </c>
      <c r="FZ218" s="41">
        <v>1</v>
      </c>
      <c r="GA218" s="41">
        <v>60</v>
      </c>
      <c r="GB218" s="41">
        <v>3</v>
      </c>
      <c r="GC218" s="41">
        <v>3</v>
      </c>
      <c r="GH218" s="41">
        <v>1</v>
      </c>
      <c r="GI218" s="41">
        <v>3</v>
      </c>
      <c r="GJ218" s="41">
        <v>1</v>
      </c>
      <c r="GK218" s="41">
        <v>20000</v>
      </c>
      <c r="GL218" s="41">
        <v>2</v>
      </c>
      <c r="GM218" s="41">
        <v>1</v>
      </c>
      <c r="GN218" s="41">
        <v>2</v>
      </c>
      <c r="GO218" s="41">
        <v>1</v>
      </c>
      <c r="GR218" s="41">
        <v>1</v>
      </c>
      <c r="GU218" s="41">
        <v>1</v>
      </c>
      <c r="GV218" s="41">
        <v>1</v>
      </c>
      <c r="GW218" s="41">
        <v>1</v>
      </c>
      <c r="HA218" s="41">
        <v>1</v>
      </c>
      <c r="HB218" s="41">
        <v>1</v>
      </c>
      <c r="HH218" s="41">
        <v>1</v>
      </c>
      <c r="HS218" s="60" t="s">
        <v>897</v>
      </c>
      <c r="HT218" s="41">
        <v>2</v>
      </c>
      <c r="HU218" s="41">
        <v>4</v>
      </c>
      <c r="HV218" s="41" t="s">
        <v>502</v>
      </c>
      <c r="HW218" s="41">
        <v>1</v>
      </c>
      <c r="HX218" s="41">
        <v>1</v>
      </c>
      <c r="HZ218" s="41">
        <v>2</v>
      </c>
      <c r="IA218" s="41">
        <v>2</v>
      </c>
      <c r="IB218" s="45"/>
      <c r="IC218" s="41">
        <v>2</v>
      </c>
      <c r="ID218" s="45"/>
      <c r="IE218" s="41">
        <v>1</v>
      </c>
      <c r="IF218" s="41">
        <v>7</v>
      </c>
      <c r="IH218" s="41">
        <v>2</v>
      </c>
    </row>
    <row r="219" spans="1:242" s="41" customFormat="1" ht="43.2">
      <c r="A219" s="54">
        <v>213</v>
      </c>
      <c r="B219" s="38" t="s">
        <v>759</v>
      </c>
      <c r="C219" s="39" t="s">
        <v>898</v>
      </c>
      <c r="D219" s="41" t="s">
        <v>467</v>
      </c>
      <c r="E219" s="38" t="s">
        <v>1000</v>
      </c>
      <c r="F219" s="38" t="s">
        <v>863</v>
      </c>
      <c r="G219" s="40"/>
      <c r="H219" s="40" t="s">
        <v>1052</v>
      </c>
      <c r="I219" s="40" t="s">
        <v>1053</v>
      </c>
      <c r="J219" s="41" t="s">
        <v>1054</v>
      </c>
      <c r="K219" s="42">
        <v>63</v>
      </c>
      <c r="L219" s="41">
        <v>2</v>
      </c>
      <c r="M219" s="41">
        <v>3</v>
      </c>
      <c r="N219" s="41">
        <v>2</v>
      </c>
      <c r="O219" s="41">
        <v>2</v>
      </c>
      <c r="P219" s="41">
        <v>5</v>
      </c>
      <c r="Q219" s="41">
        <v>3</v>
      </c>
      <c r="R219" s="43">
        <v>2</v>
      </c>
      <c r="S219" s="41">
        <v>1</v>
      </c>
      <c r="T219" s="60"/>
      <c r="U219" s="41">
        <v>2</v>
      </c>
      <c r="W219" s="41">
        <v>1</v>
      </c>
      <c r="X219" s="41">
        <v>1</v>
      </c>
      <c r="Y219" s="41">
        <v>1</v>
      </c>
      <c r="Z219" s="41">
        <v>1</v>
      </c>
      <c r="AA219" s="41">
        <v>1</v>
      </c>
      <c r="AB219" s="41">
        <v>1</v>
      </c>
      <c r="AC219" s="41">
        <v>1</v>
      </c>
      <c r="AD219" s="41">
        <v>1</v>
      </c>
      <c r="AE219" s="41">
        <v>1</v>
      </c>
      <c r="AF219" s="41">
        <v>1</v>
      </c>
      <c r="AG219" s="41">
        <v>1</v>
      </c>
      <c r="AH219" s="41">
        <v>1</v>
      </c>
      <c r="AI219" s="41">
        <v>1</v>
      </c>
      <c r="AJ219" s="41">
        <v>2</v>
      </c>
      <c r="AK219" s="41">
        <v>1</v>
      </c>
      <c r="AL219" s="41">
        <v>1</v>
      </c>
      <c r="AM219" s="41">
        <v>1</v>
      </c>
      <c r="AN219" s="41">
        <v>1</v>
      </c>
      <c r="AO219" s="41">
        <v>1</v>
      </c>
      <c r="AP219" s="41">
        <v>3</v>
      </c>
      <c r="AQ219" s="41">
        <v>4</v>
      </c>
      <c r="AR219" s="41">
        <v>1</v>
      </c>
      <c r="AS219" s="41">
        <f t="shared" si="66"/>
        <v>5.8250000000000002</v>
      </c>
      <c r="AU219" s="41">
        <v>1</v>
      </c>
      <c r="AV219" s="41">
        <v>0.5</v>
      </c>
      <c r="AW219" s="41">
        <v>0.5</v>
      </c>
      <c r="AX219" s="41">
        <v>0.4</v>
      </c>
      <c r="AY219" s="41">
        <v>0.6</v>
      </c>
      <c r="AZ219" s="41">
        <v>0.5</v>
      </c>
      <c r="BC219" s="41">
        <v>2.5000000000000001E-2</v>
      </c>
      <c r="BD219" s="41">
        <v>0.5</v>
      </c>
      <c r="BE219" s="41">
        <v>0.6</v>
      </c>
      <c r="BG219" s="41">
        <v>0.2</v>
      </c>
      <c r="BH219" s="41">
        <v>1</v>
      </c>
      <c r="BI219" s="44"/>
      <c r="BJ219" s="44">
        <f t="shared" si="63"/>
        <v>5.8250000000000002</v>
      </c>
      <c r="BK219" s="58">
        <f t="shared" si="64"/>
        <v>6</v>
      </c>
      <c r="BL219" s="38">
        <v>3</v>
      </c>
      <c r="BM219" s="38"/>
      <c r="BN219" s="38"/>
      <c r="BO219" s="38"/>
      <c r="BP219" s="38"/>
      <c r="BQ219" s="38"/>
      <c r="BR219" s="38">
        <v>3</v>
      </c>
      <c r="BS219" s="38"/>
      <c r="BT219" s="58">
        <f t="shared" si="67"/>
        <v>6</v>
      </c>
      <c r="BU219" s="41">
        <v>2</v>
      </c>
      <c r="BV219" s="41">
        <v>2</v>
      </c>
      <c r="BW219" s="41">
        <v>1</v>
      </c>
      <c r="BY219" s="38"/>
      <c r="BZ219" s="38"/>
      <c r="CA219" s="38"/>
      <c r="CB219" s="38"/>
      <c r="CC219" s="38"/>
      <c r="CD219" s="38"/>
      <c r="CE219" s="38">
        <v>1</v>
      </c>
      <c r="CF219" s="38">
        <v>1</v>
      </c>
      <c r="CG219" s="38"/>
      <c r="CH219" s="38"/>
      <c r="CI219" s="38"/>
      <c r="CJ219" s="38"/>
      <c r="CK219" s="38"/>
      <c r="CL219" s="38"/>
      <c r="CM219" s="38"/>
      <c r="CN219" s="38"/>
      <c r="CU219" s="41" t="s">
        <v>465</v>
      </c>
      <c r="CV219" s="60"/>
      <c r="DE219" s="38">
        <v>15</v>
      </c>
      <c r="DF219" s="38">
        <v>1</v>
      </c>
      <c r="DG219" s="38"/>
      <c r="DH219" s="38">
        <v>1</v>
      </c>
      <c r="DI219" s="38">
        <v>1</v>
      </c>
      <c r="DP219" s="41">
        <v>1</v>
      </c>
      <c r="DZ219" s="38">
        <v>1</v>
      </c>
      <c r="EA219" s="38"/>
      <c r="EB219" s="38">
        <v>6</v>
      </c>
      <c r="EI219" s="41">
        <v>1</v>
      </c>
      <c r="ES219" s="38"/>
      <c r="ET219" s="38"/>
      <c r="EU219" s="38"/>
      <c r="EY219" s="38"/>
      <c r="EZ219" s="38"/>
      <c r="FA219" s="38"/>
      <c r="FB219" s="38"/>
      <c r="FC219" s="38"/>
      <c r="FD219" s="38"/>
      <c r="FE219" s="38">
        <v>1</v>
      </c>
      <c r="FF219" s="38"/>
      <c r="FG219" s="38"/>
      <c r="FH219" s="38"/>
      <c r="FI219" s="38"/>
      <c r="FJ219" s="38"/>
      <c r="FK219" s="38"/>
      <c r="FL219" s="38"/>
      <c r="FM219" s="38"/>
      <c r="FN219" s="38"/>
      <c r="FO219" s="41">
        <v>1</v>
      </c>
      <c r="FP219" s="41">
        <v>1</v>
      </c>
      <c r="FQ219" s="41">
        <v>1</v>
      </c>
      <c r="FR219" s="41">
        <v>1</v>
      </c>
      <c r="FS219" s="41">
        <v>1</v>
      </c>
      <c r="FT219" s="41">
        <v>1</v>
      </c>
      <c r="FU219" s="41">
        <v>1</v>
      </c>
      <c r="FV219" s="41">
        <v>1</v>
      </c>
      <c r="FX219" s="41">
        <v>3</v>
      </c>
      <c r="FY219" s="41">
        <v>2</v>
      </c>
      <c r="FZ219" s="41">
        <v>1</v>
      </c>
      <c r="GA219" s="41">
        <v>60</v>
      </c>
      <c r="GB219" s="41">
        <v>3</v>
      </c>
      <c r="GC219" s="41">
        <v>2</v>
      </c>
      <c r="GH219" s="41">
        <v>1</v>
      </c>
      <c r="GI219" s="41">
        <v>3</v>
      </c>
      <c r="GJ219" s="41">
        <v>1</v>
      </c>
      <c r="GK219" s="41">
        <v>25000</v>
      </c>
      <c r="GL219" s="41">
        <v>2</v>
      </c>
      <c r="GM219" s="41">
        <v>2</v>
      </c>
      <c r="GN219" s="41">
        <v>2</v>
      </c>
      <c r="GO219" s="41">
        <v>1</v>
      </c>
      <c r="GR219" s="41">
        <v>1</v>
      </c>
      <c r="GU219" s="41">
        <v>1</v>
      </c>
      <c r="GV219" s="41">
        <v>1</v>
      </c>
      <c r="GW219" s="41">
        <v>1</v>
      </c>
      <c r="HA219" s="41">
        <v>1</v>
      </c>
      <c r="HB219" s="41">
        <v>1</v>
      </c>
      <c r="HH219" s="41">
        <v>1</v>
      </c>
      <c r="HI219" s="41">
        <v>1</v>
      </c>
      <c r="HS219" s="60" t="s">
        <v>897</v>
      </c>
      <c r="HT219" s="41">
        <v>2</v>
      </c>
      <c r="HU219" s="41">
        <v>2</v>
      </c>
      <c r="HV219" s="41" t="s">
        <v>749</v>
      </c>
      <c r="HW219" s="41">
        <v>1</v>
      </c>
      <c r="HX219" s="41">
        <v>1</v>
      </c>
      <c r="HZ219" s="41">
        <v>3</v>
      </c>
      <c r="IA219" s="41">
        <v>2</v>
      </c>
      <c r="IB219" s="45"/>
      <c r="IC219" s="41">
        <v>2</v>
      </c>
      <c r="ID219" s="45"/>
      <c r="IE219" s="41">
        <v>1</v>
      </c>
      <c r="IF219" s="41">
        <v>3</v>
      </c>
      <c r="IH219" s="41">
        <v>2</v>
      </c>
    </row>
    <row r="220" spans="1:242" s="41" customFormat="1" ht="43.2">
      <c r="A220" s="54">
        <v>214</v>
      </c>
      <c r="B220" s="38" t="s">
        <v>759</v>
      </c>
      <c r="C220" s="39" t="s">
        <v>898</v>
      </c>
      <c r="D220" s="41" t="s">
        <v>467</v>
      </c>
      <c r="E220" s="38" t="s">
        <v>1000</v>
      </c>
      <c r="F220" s="38" t="s">
        <v>863</v>
      </c>
      <c r="G220" s="40"/>
      <c r="H220" s="40" t="s">
        <v>1055</v>
      </c>
      <c r="I220" s="40" t="s">
        <v>1056</v>
      </c>
      <c r="J220" s="41" t="s">
        <v>1057</v>
      </c>
      <c r="K220" s="42">
        <v>65</v>
      </c>
      <c r="L220" s="41">
        <v>2</v>
      </c>
      <c r="M220" s="41">
        <v>3</v>
      </c>
      <c r="N220" s="41">
        <v>2</v>
      </c>
      <c r="O220" s="41">
        <v>2</v>
      </c>
      <c r="P220" s="41">
        <v>2</v>
      </c>
      <c r="Q220" s="41">
        <v>1</v>
      </c>
      <c r="R220" s="43">
        <v>1</v>
      </c>
      <c r="S220" s="41">
        <v>1</v>
      </c>
      <c r="T220" s="60"/>
      <c r="U220" s="41">
        <v>2</v>
      </c>
      <c r="W220" s="41">
        <v>1</v>
      </c>
      <c r="X220" s="41">
        <v>1</v>
      </c>
      <c r="Y220" s="41">
        <v>1</v>
      </c>
      <c r="Z220" s="41">
        <v>1</v>
      </c>
      <c r="AA220" s="41">
        <v>1</v>
      </c>
      <c r="AB220" s="41">
        <v>1</v>
      </c>
      <c r="AC220" s="41">
        <v>1</v>
      </c>
      <c r="AD220" s="41">
        <v>1</v>
      </c>
      <c r="AE220" s="41">
        <v>1</v>
      </c>
      <c r="AF220" s="41">
        <v>1</v>
      </c>
      <c r="AG220" s="41">
        <v>2</v>
      </c>
      <c r="AI220" s="41">
        <v>1</v>
      </c>
      <c r="AJ220" s="41">
        <v>2</v>
      </c>
      <c r="AK220" s="41">
        <v>1</v>
      </c>
      <c r="AL220" s="41">
        <v>2</v>
      </c>
      <c r="AN220" s="41">
        <v>1</v>
      </c>
      <c r="AO220" s="41">
        <v>1</v>
      </c>
      <c r="AP220" s="41">
        <v>3</v>
      </c>
      <c r="AQ220" s="41">
        <v>3</v>
      </c>
      <c r="AR220" s="41">
        <v>1</v>
      </c>
      <c r="AS220" s="41">
        <f t="shared" si="66"/>
        <v>6.61</v>
      </c>
      <c r="AU220" s="41">
        <v>1</v>
      </c>
      <c r="AW220" s="41">
        <v>1</v>
      </c>
      <c r="AX220" s="41">
        <v>0.4</v>
      </c>
      <c r="AY220" s="41">
        <v>0.5</v>
      </c>
      <c r="AZ220" s="41">
        <v>0.5</v>
      </c>
      <c r="BC220" s="41">
        <v>0.01</v>
      </c>
      <c r="BD220" s="41">
        <v>1</v>
      </c>
      <c r="BE220" s="41">
        <v>0.7</v>
      </c>
      <c r="BG220" s="41">
        <v>0.5</v>
      </c>
      <c r="BH220" s="41">
        <v>1</v>
      </c>
      <c r="BI220" s="44"/>
      <c r="BJ220" s="44">
        <f t="shared" si="63"/>
        <v>6.61</v>
      </c>
      <c r="BK220" s="58">
        <f t="shared" si="64"/>
        <v>6.5</v>
      </c>
      <c r="BL220" s="38">
        <v>2.5</v>
      </c>
      <c r="BM220" s="38"/>
      <c r="BN220" s="38"/>
      <c r="BO220" s="38"/>
      <c r="BP220" s="38"/>
      <c r="BQ220" s="38"/>
      <c r="BR220" s="38">
        <v>4</v>
      </c>
      <c r="BS220" s="38"/>
      <c r="BT220" s="58">
        <f t="shared" si="67"/>
        <v>6.5</v>
      </c>
      <c r="BU220" s="41">
        <v>2</v>
      </c>
      <c r="BV220" s="41">
        <v>2</v>
      </c>
      <c r="BW220" s="41">
        <v>1</v>
      </c>
      <c r="BY220" s="38"/>
      <c r="BZ220" s="38"/>
      <c r="CA220" s="38"/>
      <c r="CB220" s="38"/>
      <c r="CC220" s="38"/>
      <c r="CD220" s="38"/>
      <c r="CE220" s="38">
        <v>1</v>
      </c>
      <c r="CF220" s="38">
        <v>1</v>
      </c>
      <c r="CG220" s="38"/>
      <c r="CH220" s="38"/>
      <c r="CI220" s="38"/>
      <c r="CJ220" s="38"/>
      <c r="CK220" s="38"/>
      <c r="CL220" s="38"/>
      <c r="CM220" s="38"/>
      <c r="CN220" s="38"/>
      <c r="CU220" s="41" t="s">
        <v>465</v>
      </c>
      <c r="CV220" s="60"/>
      <c r="DE220" s="38">
        <v>10</v>
      </c>
      <c r="DF220" s="38">
        <v>1</v>
      </c>
      <c r="DG220" s="38"/>
      <c r="DH220" s="38">
        <v>1</v>
      </c>
      <c r="DI220" s="38">
        <v>1</v>
      </c>
      <c r="DP220" s="41">
        <v>1</v>
      </c>
      <c r="DZ220" s="38">
        <v>1</v>
      </c>
      <c r="EA220" s="38"/>
      <c r="EB220" s="38">
        <v>6</v>
      </c>
      <c r="EI220" s="41">
        <v>1</v>
      </c>
      <c r="ES220" s="38"/>
      <c r="ET220" s="38"/>
      <c r="EU220" s="38"/>
      <c r="EY220" s="38"/>
      <c r="EZ220" s="38"/>
      <c r="FA220" s="38"/>
      <c r="FB220" s="38"/>
      <c r="FC220" s="38"/>
      <c r="FD220" s="38"/>
      <c r="FE220" s="38">
        <v>1</v>
      </c>
      <c r="FF220" s="38"/>
      <c r="FG220" s="38"/>
      <c r="FH220" s="38"/>
      <c r="FI220" s="38"/>
      <c r="FJ220" s="38"/>
      <c r="FK220" s="38"/>
      <c r="FL220" s="38"/>
      <c r="FM220" s="38"/>
      <c r="FN220" s="38"/>
      <c r="FO220" s="41">
        <v>1</v>
      </c>
      <c r="FP220" s="41">
        <v>1</v>
      </c>
      <c r="FQ220" s="41">
        <v>1</v>
      </c>
      <c r="FR220" s="41">
        <v>1</v>
      </c>
      <c r="FS220" s="41">
        <v>1</v>
      </c>
      <c r="FT220" s="41">
        <v>1</v>
      </c>
      <c r="FU220" s="41">
        <v>1</v>
      </c>
      <c r="FV220" s="41">
        <v>1</v>
      </c>
      <c r="FX220" s="41">
        <v>3</v>
      </c>
      <c r="FY220" s="41">
        <v>4</v>
      </c>
      <c r="FZ220" s="41">
        <v>1</v>
      </c>
      <c r="GA220" s="41">
        <v>60</v>
      </c>
      <c r="GB220" s="41">
        <v>3</v>
      </c>
      <c r="GC220" s="41">
        <v>3</v>
      </c>
      <c r="GH220" s="41">
        <v>1</v>
      </c>
      <c r="GI220" s="41">
        <v>3</v>
      </c>
      <c r="GJ220" s="41">
        <v>1</v>
      </c>
      <c r="GK220" s="41">
        <v>10000</v>
      </c>
      <c r="GL220" s="41">
        <v>2</v>
      </c>
      <c r="GM220" s="41">
        <v>1</v>
      </c>
      <c r="GN220" s="41">
        <v>2</v>
      </c>
      <c r="GO220" s="41">
        <v>1</v>
      </c>
      <c r="GR220" s="41">
        <v>1</v>
      </c>
      <c r="GU220" s="41">
        <v>1</v>
      </c>
      <c r="GV220" s="41">
        <v>1</v>
      </c>
      <c r="GW220" s="41">
        <v>1</v>
      </c>
      <c r="HA220" s="41">
        <v>1</v>
      </c>
      <c r="HH220" s="41">
        <v>1</v>
      </c>
      <c r="HM220" s="41">
        <v>1</v>
      </c>
      <c r="HP220" s="41">
        <v>1</v>
      </c>
      <c r="HS220" s="60" t="s">
        <v>897</v>
      </c>
      <c r="HT220" s="41">
        <v>2</v>
      </c>
      <c r="HU220" s="41">
        <v>4</v>
      </c>
      <c r="HV220" s="41" t="s">
        <v>502</v>
      </c>
      <c r="HW220" s="41">
        <v>1</v>
      </c>
      <c r="HX220" s="41">
        <v>1</v>
      </c>
      <c r="HZ220" s="41">
        <v>3</v>
      </c>
      <c r="IA220" s="41">
        <v>1</v>
      </c>
      <c r="IB220" s="45"/>
      <c r="IC220" s="41">
        <v>2</v>
      </c>
      <c r="ID220" s="45"/>
      <c r="IE220" s="41">
        <v>1</v>
      </c>
      <c r="IF220" s="41">
        <v>3</v>
      </c>
      <c r="IH220" s="41">
        <v>2</v>
      </c>
    </row>
    <row r="221" spans="1:242" s="41" customFormat="1" ht="43.2">
      <c r="A221" s="54">
        <v>215</v>
      </c>
      <c r="B221" s="38" t="s">
        <v>759</v>
      </c>
      <c r="C221" s="39" t="s">
        <v>898</v>
      </c>
      <c r="D221" s="41" t="s">
        <v>467</v>
      </c>
      <c r="E221" s="38" t="s">
        <v>1000</v>
      </c>
      <c r="F221" s="38" t="s">
        <v>863</v>
      </c>
      <c r="G221" s="40"/>
      <c r="H221" s="40" t="s">
        <v>1058</v>
      </c>
      <c r="I221" s="40" t="s">
        <v>1059</v>
      </c>
      <c r="J221" s="41" t="s">
        <v>1060</v>
      </c>
      <c r="K221" s="42">
        <v>60</v>
      </c>
      <c r="L221" s="41">
        <v>1</v>
      </c>
      <c r="M221" s="41">
        <v>3</v>
      </c>
      <c r="N221" s="41">
        <v>2</v>
      </c>
      <c r="O221" s="41">
        <v>2</v>
      </c>
      <c r="P221" s="41">
        <v>1</v>
      </c>
      <c r="Q221" s="41">
        <v>1</v>
      </c>
      <c r="R221" s="43">
        <v>1</v>
      </c>
      <c r="S221" s="41">
        <v>1</v>
      </c>
      <c r="T221" s="60"/>
      <c r="U221" s="41">
        <v>2</v>
      </c>
      <c r="W221" s="41">
        <v>1</v>
      </c>
      <c r="X221" s="41">
        <v>1</v>
      </c>
      <c r="Y221" s="41">
        <v>1</v>
      </c>
      <c r="Z221" s="41">
        <v>1</v>
      </c>
      <c r="AA221" s="41">
        <v>2</v>
      </c>
      <c r="AC221" s="41">
        <v>1</v>
      </c>
      <c r="AD221" s="41">
        <v>1</v>
      </c>
      <c r="AE221" s="41">
        <v>2</v>
      </c>
      <c r="AG221" s="41">
        <v>2</v>
      </c>
      <c r="AI221" s="41">
        <v>1</v>
      </c>
      <c r="AJ221" s="41">
        <v>1</v>
      </c>
      <c r="AK221" s="41">
        <v>2</v>
      </c>
      <c r="AL221" s="41">
        <v>2</v>
      </c>
      <c r="AN221" s="41">
        <v>1</v>
      </c>
      <c r="AO221" s="41">
        <v>1</v>
      </c>
      <c r="AP221" s="41">
        <v>3</v>
      </c>
      <c r="AQ221" s="41">
        <v>4</v>
      </c>
      <c r="AR221" s="41">
        <v>1</v>
      </c>
      <c r="AS221" s="41">
        <f t="shared" si="66"/>
        <v>3.4050000000000002</v>
      </c>
      <c r="AU221" s="41">
        <v>0.5</v>
      </c>
      <c r="AW221" s="41">
        <v>0.5</v>
      </c>
      <c r="AX221" s="41">
        <v>0.2</v>
      </c>
      <c r="AY221" s="41">
        <v>0.3</v>
      </c>
      <c r="AZ221" s="41">
        <v>0.2</v>
      </c>
      <c r="BC221" s="41">
        <v>5.0000000000000001E-3</v>
      </c>
      <c r="BD221" s="41">
        <v>0.5</v>
      </c>
      <c r="BE221" s="41">
        <v>0.5</v>
      </c>
      <c r="BG221" s="41">
        <v>0.2</v>
      </c>
      <c r="BH221" s="41">
        <v>0.5</v>
      </c>
      <c r="BI221" s="44"/>
      <c r="BJ221" s="44">
        <f t="shared" ref="BJ221:BJ260" si="68">SUM(AT221:BI221)</f>
        <v>3.4050000000000002</v>
      </c>
      <c r="BK221" s="58">
        <f t="shared" si="64"/>
        <v>4</v>
      </c>
      <c r="BL221" s="38">
        <v>1</v>
      </c>
      <c r="BM221" s="38"/>
      <c r="BN221" s="38"/>
      <c r="BO221" s="38"/>
      <c r="BP221" s="38"/>
      <c r="BQ221" s="38">
        <v>3</v>
      </c>
      <c r="BR221" s="38"/>
      <c r="BS221" s="38"/>
      <c r="BT221" s="58">
        <f t="shared" si="67"/>
        <v>4</v>
      </c>
      <c r="BU221" s="41">
        <v>2</v>
      </c>
      <c r="BV221" s="41">
        <v>2</v>
      </c>
      <c r="BW221" s="41">
        <v>1</v>
      </c>
      <c r="BY221" s="38"/>
      <c r="BZ221" s="38"/>
      <c r="CA221" s="38"/>
      <c r="CB221" s="38"/>
      <c r="CC221" s="38"/>
      <c r="CD221" s="38"/>
      <c r="CE221" s="38">
        <v>1</v>
      </c>
      <c r="CF221" s="38">
        <v>1</v>
      </c>
      <c r="CG221" s="38"/>
      <c r="CH221" s="38"/>
      <c r="CI221" s="38"/>
      <c r="CJ221" s="38"/>
      <c r="CK221" s="38"/>
      <c r="CL221" s="38"/>
      <c r="CM221" s="38"/>
      <c r="CN221" s="38"/>
      <c r="CU221" s="41" t="s">
        <v>465</v>
      </c>
      <c r="CV221" s="60"/>
      <c r="DE221" s="38">
        <v>10</v>
      </c>
      <c r="DF221" s="38">
        <v>1</v>
      </c>
      <c r="DG221" s="38"/>
      <c r="DH221" s="38">
        <v>1</v>
      </c>
      <c r="DI221" s="38">
        <v>1</v>
      </c>
      <c r="DP221" s="41">
        <v>1</v>
      </c>
      <c r="DZ221" s="38">
        <v>1</v>
      </c>
      <c r="EA221" s="38"/>
      <c r="EB221" s="38">
        <v>5</v>
      </c>
      <c r="EI221" s="41">
        <v>1</v>
      </c>
      <c r="ES221" s="38"/>
      <c r="ET221" s="38"/>
      <c r="EU221" s="38"/>
      <c r="EY221" s="38"/>
      <c r="EZ221" s="38"/>
      <c r="FA221" s="38"/>
      <c r="FB221" s="38"/>
      <c r="FC221" s="38"/>
      <c r="FD221" s="38"/>
      <c r="FE221" s="38">
        <v>1</v>
      </c>
      <c r="FF221" s="38"/>
      <c r="FG221" s="38"/>
      <c r="FH221" s="38"/>
      <c r="FI221" s="38"/>
      <c r="FJ221" s="38"/>
      <c r="FK221" s="38"/>
      <c r="FL221" s="38"/>
      <c r="FM221" s="38"/>
      <c r="FN221" s="38"/>
      <c r="FO221" s="41">
        <v>1</v>
      </c>
      <c r="FP221" s="41">
        <v>1</v>
      </c>
      <c r="FQ221" s="41">
        <v>1</v>
      </c>
      <c r="FR221" s="41">
        <v>1</v>
      </c>
      <c r="FS221" s="41">
        <v>1</v>
      </c>
      <c r="FT221" s="41">
        <v>1</v>
      </c>
      <c r="FU221" s="41">
        <v>1</v>
      </c>
      <c r="FV221" s="41">
        <v>1</v>
      </c>
      <c r="FX221" s="41">
        <v>3</v>
      </c>
      <c r="FY221" s="41">
        <v>4</v>
      </c>
      <c r="FZ221" s="41">
        <v>1</v>
      </c>
      <c r="GA221" s="41">
        <v>60</v>
      </c>
      <c r="GB221" s="41">
        <v>3</v>
      </c>
      <c r="GC221" s="41">
        <v>3</v>
      </c>
      <c r="GH221" s="41">
        <v>1</v>
      </c>
      <c r="GI221" s="41">
        <v>3</v>
      </c>
      <c r="GJ221" s="41">
        <v>1</v>
      </c>
      <c r="GK221" s="41">
        <v>5000</v>
      </c>
      <c r="GL221" s="41">
        <v>2</v>
      </c>
      <c r="GM221" s="41">
        <v>1</v>
      </c>
      <c r="GN221" s="41">
        <v>2</v>
      </c>
      <c r="GO221" s="41">
        <v>1</v>
      </c>
      <c r="GR221" s="41">
        <v>1</v>
      </c>
      <c r="GU221" s="41">
        <v>1</v>
      </c>
      <c r="GV221" s="41">
        <v>1</v>
      </c>
      <c r="GW221" s="41">
        <v>1</v>
      </c>
      <c r="HA221" s="41">
        <v>1</v>
      </c>
      <c r="HB221" s="41">
        <v>1</v>
      </c>
      <c r="HH221" s="41">
        <v>1</v>
      </c>
      <c r="HI221" s="41">
        <v>1</v>
      </c>
      <c r="HS221" s="60" t="s">
        <v>897</v>
      </c>
      <c r="HT221" s="41">
        <v>2</v>
      </c>
      <c r="HU221" s="41">
        <v>4</v>
      </c>
      <c r="HV221" s="41" t="s">
        <v>502</v>
      </c>
      <c r="HW221" s="41">
        <v>1</v>
      </c>
      <c r="HX221" s="41">
        <v>1</v>
      </c>
      <c r="HZ221" s="41">
        <v>3</v>
      </c>
      <c r="IA221" s="41">
        <v>1</v>
      </c>
      <c r="IB221" s="45"/>
      <c r="IC221" s="41">
        <v>1</v>
      </c>
      <c r="ID221" s="45"/>
      <c r="IE221" s="41">
        <v>1</v>
      </c>
      <c r="IF221" s="41">
        <v>2</v>
      </c>
      <c r="IH221" s="41">
        <v>2</v>
      </c>
    </row>
    <row r="222" spans="1:242" s="41" customFormat="1" ht="43.2">
      <c r="A222" s="54">
        <v>216</v>
      </c>
      <c r="B222" s="38" t="s">
        <v>759</v>
      </c>
      <c r="C222" s="39" t="s">
        <v>1061</v>
      </c>
      <c r="D222" s="41" t="s">
        <v>467</v>
      </c>
      <c r="E222" s="38" t="s">
        <v>1000</v>
      </c>
      <c r="F222" s="38" t="s">
        <v>863</v>
      </c>
      <c r="G222" s="40"/>
      <c r="H222" s="40" t="s">
        <v>1062</v>
      </c>
      <c r="I222" s="40" t="s">
        <v>1063</v>
      </c>
      <c r="J222" s="41" t="s">
        <v>1064</v>
      </c>
      <c r="K222" s="42">
        <v>68</v>
      </c>
      <c r="L222" s="41">
        <v>1</v>
      </c>
      <c r="M222" s="41">
        <v>3</v>
      </c>
      <c r="N222" s="41">
        <v>2</v>
      </c>
      <c r="O222" s="41">
        <v>2</v>
      </c>
      <c r="P222" s="41">
        <v>6</v>
      </c>
      <c r="Q222" s="41">
        <v>3</v>
      </c>
      <c r="R222" s="43">
        <v>3</v>
      </c>
      <c r="S222" s="41">
        <v>1</v>
      </c>
      <c r="T222" s="60"/>
      <c r="U222" s="41">
        <v>2</v>
      </c>
      <c r="W222" s="41">
        <v>1</v>
      </c>
      <c r="X222" s="41">
        <v>1</v>
      </c>
      <c r="Y222" s="41">
        <v>1</v>
      </c>
      <c r="Z222" s="41">
        <v>1</v>
      </c>
      <c r="AA222" s="41">
        <v>1</v>
      </c>
      <c r="AB222" s="41">
        <v>1</v>
      </c>
      <c r="AC222" s="41">
        <v>1</v>
      </c>
      <c r="AD222" s="41">
        <v>1</v>
      </c>
      <c r="AE222" s="41">
        <v>1</v>
      </c>
      <c r="AF222" s="41">
        <v>1</v>
      </c>
      <c r="AG222" s="41">
        <v>1</v>
      </c>
      <c r="AH222" s="41">
        <v>1</v>
      </c>
      <c r="AI222" s="41">
        <v>1</v>
      </c>
      <c r="AJ222" s="41">
        <v>2</v>
      </c>
      <c r="AK222" s="41">
        <v>1</v>
      </c>
      <c r="AL222" s="41">
        <v>2</v>
      </c>
      <c r="AN222" s="41">
        <v>1</v>
      </c>
      <c r="AO222" s="41">
        <v>1</v>
      </c>
      <c r="AP222" s="41">
        <v>3</v>
      </c>
      <c r="AQ222" s="41">
        <v>4</v>
      </c>
      <c r="AR222" s="41">
        <v>1</v>
      </c>
      <c r="AS222" s="41">
        <f t="shared" si="66"/>
        <v>5.63</v>
      </c>
      <c r="AU222" s="41">
        <v>1</v>
      </c>
      <c r="AV222" s="41">
        <v>0.5</v>
      </c>
      <c r="AW222" s="41">
        <v>0.5</v>
      </c>
      <c r="AX222" s="41">
        <v>0.4</v>
      </c>
      <c r="AY222" s="41">
        <v>0.5</v>
      </c>
      <c r="AZ222" s="41">
        <v>0.5</v>
      </c>
      <c r="BC222" s="41">
        <v>0.03</v>
      </c>
      <c r="BD222" s="41">
        <v>0.5</v>
      </c>
      <c r="BE222" s="41">
        <v>0.7</v>
      </c>
      <c r="BG222" s="41">
        <v>0.2</v>
      </c>
      <c r="BH222" s="41">
        <v>0.8</v>
      </c>
      <c r="BI222" s="44"/>
      <c r="BJ222" s="44">
        <f t="shared" si="68"/>
        <v>5.63</v>
      </c>
      <c r="BK222" s="58">
        <f t="shared" ref="BK222:BK265" si="69">SUM(BL222:BS222)</f>
        <v>6</v>
      </c>
      <c r="BL222" s="38">
        <v>3</v>
      </c>
      <c r="BM222" s="38"/>
      <c r="BN222" s="38"/>
      <c r="BO222" s="38"/>
      <c r="BP222" s="38"/>
      <c r="BQ222" s="38"/>
      <c r="BR222" s="38">
        <v>3</v>
      </c>
      <c r="BS222" s="38"/>
      <c r="BT222" s="58">
        <f t="shared" si="67"/>
        <v>6</v>
      </c>
      <c r="BU222" s="41">
        <v>2</v>
      </c>
      <c r="BV222" s="41">
        <v>2</v>
      </c>
      <c r="BW222" s="41">
        <v>1</v>
      </c>
      <c r="BY222" s="38"/>
      <c r="BZ222" s="38"/>
      <c r="CA222" s="38"/>
      <c r="CB222" s="38"/>
      <c r="CC222" s="38"/>
      <c r="CD222" s="38"/>
      <c r="CE222" s="38">
        <v>1</v>
      </c>
      <c r="CF222" s="38">
        <v>1</v>
      </c>
      <c r="CG222" s="38"/>
      <c r="CH222" s="38"/>
      <c r="CI222" s="38"/>
      <c r="CJ222" s="38"/>
      <c r="CK222" s="38"/>
      <c r="CL222" s="38"/>
      <c r="CM222" s="38"/>
      <c r="CN222" s="38"/>
      <c r="CU222" s="41" t="s">
        <v>465</v>
      </c>
      <c r="CV222" s="60"/>
      <c r="DE222" s="38">
        <v>15</v>
      </c>
      <c r="DF222" s="38">
        <v>1</v>
      </c>
      <c r="DG222" s="38"/>
      <c r="DH222" s="38">
        <v>1</v>
      </c>
      <c r="DI222" s="38">
        <v>1</v>
      </c>
      <c r="DP222" s="41">
        <v>1</v>
      </c>
      <c r="DZ222" s="38">
        <v>1</v>
      </c>
      <c r="EA222" s="38"/>
      <c r="EB222" s="38">
        <v>4</v>
      </c>
      <c r="EI222" s="41">
        <v>1</v>
      </c>
      <c r="ES222" s="38"/>
      <c r="ET222" s="38"/>
      <c r="EU222" s="38"/>
      <c r="EY222" s="38"/>
      <c r="EZ222" s="38"/>
      <c r="FA222" s="38"/>
      <c r="FB222" s="38"/>
      <c r="FC222" s="38"/>
      <c r="FD222" s="38"/>
      <c r="FE222" s="38">
        <v>1</v>
      </c>
      <c r="FF222" s="38"/>
      <c r="FG222" s="38"/>
      <c r="FH222" s="38"/>
      <c r="FI222" s="38"/>
      <c r="FJ222" s="38"/>
      <c r="FK222" s="38"/>
      <c r="FL222" s="38"/>
      <c r="FM222" s="38"/>
      <c r="FN222" s="38"/>
      <c r="FO222" s="41">
        <v>1</v>
      </c>
      <c r="FP222" s="41">
        <v>1</v>
      </c>
      <c r="FQ222" s="41">
        <v>1</v>
      </c>
      <c r="FR222" s="41">
        <v>1</v>
      </c>
      <c r="FS222" s="41">
        <v>1</v>
      </c>
      <c r="FT222" s="41">
        <v>1</v>
      </c>
      <c r="FU222" s="41">
        <v>1</v>
      </c>
      <c r="FV222" s="41">
        <v>1</v>
      </c>
      <c r="FX222" s="41">
        <v>3</v>
      </c>
      <c r="FY222" s="41">
        <v>4</v>
      </c>
      <c r="FZ222" s="41">
        <v>1</v>
      </c>
      <c r="GA222" s="41">
        <v>60</v>
      </c>
      <c r="GB222" s="41">
        <v>3</v>
      </c>
      <c r="GC222" s="41">
        <v>3</v>
      </c>
      <c r="GH222" s="41">
        <v>1</v>
      </c>
      <c r="GI222" s="41">
        <v>3</v>
      </c>
      <c r="GJ222" s="41">
        <v>1</v>
      </c>
      <c r="GK222" s="41">
        <v>30000</v>
      </c>
      <c r="GL222" s="41">
        <v>2</v>
      </c>
      <c r="GM222" s="41">
        <v>2</v>
      </c>
      <c r="GN222" s="41">
        <v>2</v>
      </c>
      <c r="GO222" s="41">
        <v>1</v>
      </c>
      <c r="GR222" s="41">
        <v>1</v>
      </c>
      <c r="GU222" s="41">
        <v>1</v>
      </c>
      <c r="GV222" s="41">
        <v>1</v>
      </c>
      <c r="GW222" s="41">
        <v>1</v>
      </c>
      <c r="HA222" s="41">
        <v>1</v>
      </c>
      <c r="HB222" s="41">
        <v>1</v>
      </c>
      <c r="HI222" s="41">
        <v>1</v>
      </c>
      <c r="HN222" s="41">
        <v>1</v>
      </c>
      <c r="HS222" s="60" t="s">
        <v>897</v>
      </c>
      <c r="HT222" s="41">
        <v>2</v>
      </c>
      <c r="HU222" s="41">
        <v>4</v>
      </c>
      <c r="HV222" s="41" t="s">
        <v>502</v>
      </c>
      <c r="HW222" s="41">
        <v>1</v>
      </c>
      <c r="HX222" s="41">
        <v>1</v>
      </c>
      <c r="HZ222" s="41">
        <v>2</v>
      </c>
      <c r="IA222" s="41">
        <v>2</v>
      </c>
      <c r="IB222" s="45"/>
      <c r="IC222" s="41">
        <v>3</v>
      </c>
      <c r="ID222" s="45"/>
      <c r="IE222" s="41">
        <v>1</v>
      </c>
      <c r="IF222" s="41">
        <v>6</v>
      </c>
      <c r="IH222" s="41">
        <v>2</v>
      </c>
    </row>
    <row r="223" spans="1:242" s="41" customFormat="1" ht="43.2">
      <c r="A223" s="54">
        <v>217</v>
      </c>
      <c r="B223" s="38" t="s">
        <v>604</v>
      </c>
      <c r="C223" s="39" t="s">
        <v>898</v>
      </c>
      <c r="D223" s="41" t="s">
        <v>467</v>
      </c>
      <c r="E223" s="38" t="s">
        <v>1000</v>
      </c>
      <c r="F223" s="38" t="s">
        <v>863</v>
      </c>
      <c r="G223" s="40"/>
      <c r="H223" s="40" t="s">
        <v>1065</v>
      </c>
      <c r="I223" s="40" t="s">
        <v>1066</v>
      </c>
      <c r="J223" s="41" t="s">
        <v>1067</v>
      </c>
      <c r="K223" s="42">
        <v>54</v>
      </c>
      <c r="L223" s="41">
        <v>1</v>
      </c>
      <c r="M223" s="41">
        <v>3</v>
      </c>
      <c r="N223" s="41">
        <v>2</v>
      </c>
      <c r="O223" s="41">
        <v>2</v>
      </c>
      <c r="P223" s="41">
        <v>5</v>
      </c>
      <c r="Q223" s="41">
        <v>3</v>
      </c>
      <c r="R223" s="43">
        <v>2</v>
      </c>
      <c r="S223" s="41">
        <v>1</v>
      </c>
      <c r="T223" s="60"/>
      <c r="U223" s="41">
        <v>2</v>
      </c>
      <c r="W223" s="41">
        <v>1</v>
      </c>
      <c r="X223" s="41">
        <v>1</v>
      </c>
      <c r="Y223" s="41">
        <v>1</v>
      </c>
      <c r="Z223" s="41">
        <v>1</v>
      </c>
      <c r="AA223" s="41">
        <v>1</v>
      </c>
      <c r="AB223" s="41">
        <v>1</v>
      </c>
      <c r="AC223" s="41">
        <v>1</v>
      </c>
      <c r="AD223" s="41">
        <v>1</v>
      </c>
      <c r="AE223" s="41">
        <v>1</v>
      </c>
      <c r="AF223" s="41">
        <v>1</v>
      </c>
      <c r="AG223" s="41">
        <v>2</v>
      </c>
      <c r="AI223" s="41">
        <v>1</v>
      </c>
      <c r="AJ223" s="41">
        <v>2</v>
      </c>
      <c r="AK223" s="41">
        <v>1</v>
      </c>
      <c r="AL223" s="41">
        <v>2</v>
      </c>
      <c r="AN223" s="41">
        <v>1</v>
      </c>
      <c r="AO223" s="41">
        <v>1</v>
      </c>
      <c r="AP223" s="41">
        <v>3</v>
      </c>
      <c r="AQ223" s="41">
        <v>5</v>
      </c>
      <c r="AR223" s="41">
        <v>1</v>
      </c>
      <c r="AS223" s="41">
        <f t="shared" si="66"/>
        <v>5.8250000000000002</v>
      </c>
      <c r="AU223" s="41">
        <v>1</v>
      </c>
      <c r="AV223" s="41">
        <v>0.5</v>
      </c>
      <c r="AW223" s="41">
        <v>1</v>
      </c>
      <c r="AX223" s="41">
        <v>0.4</v>
      </c>
      <c r="AY223" s="41">
        <v>0.5</v>
      </c>
      <c r="AZ223" s="41">
        <v>0.2</v>
      </c>
      <c r="BC223" s="41">
        <v>2.5000000000000001E-2</v>
      </c>
      <c r="BD223" s="41">
        <v>1</v>
      </c>
      <c r="BE223" s="41">
        <v>0.5</v>
      </c>
      <c r="BG223" s="41">
        <v>0.2</v>
      </c>
      <c r="BH223" s="41">
        <v>0.5</v>
      </c>
      <c r="BI223" s="44"/>
      <c r="BJ223" s="44">
        <f t="shared" si="68"/>
        <v>5.8250000000000002</v>
      </c>
      <c r="BK223" s="58">
        <f t="shared" si="69"/>
        <v>5</v>
      </c>
      <c r="BL223" s="38">
        <v>2</v>
      </c>
      <c r="BM223" s="38"/>
      <c r="BN223" s="38"/>
      <c r="BO223" s="38"/>
      <c r="BP223" s="38"/>
      <c r="BQ223" s="38"/>
      <c r="BR223" s="38">
        <v>3</v>
      </c>
      <c r="BS223" s="38"/>
      <c r="BT223" s="58">
        <f t="shared" si="67"/>
        <v>5</v>
      </c>
      <c r="BU223" s="41">
        <v>2</v>
      </c>
      <c r="BV223" s="41">
        <v>2</v>
      </c>
      <c r="BW223" s="41">
        <v>1</v>
      </c>
      <c r="BY223" s="38"/>
      <c r="BZ223" s="38"/>
      <c r="CA223" s="38"/>
      <c r="CB223" s="38"/>
      <c r="CC223" s="38"/>
      <c r="CD223" s="38"/>
      <c r="CE223" s="38">
        <v>1</v>
      </c>
      <c r="CF223" s="38">
        <v>1</v>
      </c>
      <c r="CG223" s="38"/>
      <c r="CH223" s="38"/>
      <c r="CI223" s="38"/>
      <c r="CJ223" s="38"/>
      <c r="CK223" s="38"/>
      <c r="CL223" s="38"/>
      <c r="CM223" s="38"/>
      <c r="CN223" s="38"/>
      <c r="CU223" s="41" t="s">
        <v>465</v>
      </c>
      <c r="CV223" s="60"/>
      <c r="DE223" s="38">
        <v>15</v>
      </c>
      <c r="DF223" s="38">
        <v>1</v>
      </c>
      <c r="DG223" s="38"/>
      <c r="DH223" s="38">
        <v>1</v>
      </c>
      <c r="DI223" s="38">
        <v>1</v>
      </c>
      <c r="DP223" s="41">
        <v>1</v>
      </c>
      <c r="DZ223" s="38">
        <v>1</v>
      </c>
      <c r="EA223" s="38"/>
      <c r="EB223" s="38">
        <v>5</v>
      </c>
      <c r="EI223" s="41">
        <v>1</v>
      </c>
      <c r="ES223" s="38"/>
      <c r="ET223" s="38"/>
      <c r="EU223" s="38"/>
      <c r="EY223" s="38"/>
      <c r="EZ223" s="38"/>
      <c r="FA223" s="38"/>
      <c r="FB223" s="38"/>
      <c r="FC223" s="38"/>
      <c r="FD223" s="38"/>
      <c r="FE223" s="38">
        <v>1</v>
      </c>
      <c r="FF223" s="38"/>
      <c r="FG223" s="38"/>
      <c r="FH223" s="38"/>
      <c r="FI223" s="38"/>
      <c r="FJ223" s="38"/>
      <c r="FK223" s="38"/>
      <c r="FL223" s="38"/>
      <c r="FM223" s="38"/>
      <c r="FN223" s="38"/>
      <c r="FO223" s="41">
        <v>1</v>
      </c>
      <c r="FP223" s="41">
        <v>1</v>
      </c>
      <c r="FQ223" s="41">
        <v>1</v>
      </c>
      <c r="FR223" s="41">
        <v>1</v>
      </c>
      <c r="FS223" s="41">
        <v>1</v>
      </c>
      <c r="FT223" s="41">
        <v>1</v>
      </c>
      <c r="FU223" s="41">
        <v>1</v>
      </c>
      <c r="FV223" s="41">
        <v>1</v>
      </c>
      <c r="FX223" s="41">
        <v>3</v>
      </c>
      <c r="FY223" s="41">
        <v>4</v>
      </c>
      <c r="FZ223" s="41">
        <v>1</v>
      </c>
      <c r="GA223" s="41">
        <v>60</v>
      </c>
      <c r="GB223" s="41">
        <v>3</v>
      </c>
      <c r="GC223" s="41">
        <v>3</v>
      </c>
      <c r="GH223" s="41">
        <v>1</v>
      </c>
      <c r="GI223" s="41">
        <v>3</v>
      </c>
      <c r="GJ223" s="41">
        <v>1</v>
      </c>
      <c r="GK223" s="41">
        <v>25000</v>
      </c>
      <c r="GL223" s="41">
        <v>2</v>
      </c>
      <c r="GM223" s="41">
        <v>2</v>
      </c>
      <c r="GN223" s="41">
        <v>2</v>
      </c>
      <c r="GO223" s="41">
        <v>1</v>
      </c>
      <c r="GR223" s="41">
        <v>1</v>
      </c>
      <c r="GU223" s="41">
        <v>1</v>
      </c>
      <c r="GV223" s="41">
        <v>1</v>
      </c>
      <c r="GW223" s="41">
        <v>1</v>
      </c>
      <c r="HA223" s="41">
        <v>1</v>
      </c>
      <c r="HB223" s="41">
        <v>1</v>
      </c>
      <c r="HF223" s="41">
        <v>1</v>
      </c>
      <c r="HI223" s="41">
        <v>1</v>
      </c>
      <c r="HS223" s="60" t="s">
        <v>897</v>
      </c>
      <c r="HT223" s="41">
        <v>2</v>
      </c>
      <c r="HU223" s="41">
        <v>4</v>
      </c>
      <c r="HV223" s="41" t="s">
        <v>502</v>
      </c>
      <c r="HW223" s="41">
        <v>1</v>
      </c>
      <c r="HX223" s="41">
        <v>1</v>
      </c>
      <c r="HZ223" s="41">
        <v>2</v>
      </c>
      <c r="IA223" s="41">
        <v>1</v>
      </c>
      <c r="IB223" s="45"/>
      <c r="IC223" s="41">
        <v>2</v>
      </c>
      <c r="ID223" s="45"/>
      <c r="IE223" s="41">
        <v>1</v>
      </c>
      <c r="IF223" s="41">
        <v>7</v>
      </c>
      <c r="IH223" s="41">
        <v>2</v>
      </c>
    </row>
    <row r="224" spans="1:242" s="41" customFormat="1" ht="43.2">
      <c r="A224" s="54">
        <v>218</v>
      </c>
      <c r="B224" s="38" t="s">
        <v>604</v>
      </c>
      <c r="C224" s="39" t="s">
        <v>898</v>
      </c>
      <c r="D224" s="41" t="s">
        <v>467</v>
      </c>
      <c r="E224" s="38" t="s">
        <v>1000</v>
      </c>
      <c r="F224" s="38" t="s">
        <v>863</v>
      </c>
      <c r="G224" s="40"/>
      <c r="H224" s="40" t="s">
        <v>1068</v>
      </c>
      <c r="I224" s="40" t="s">
        <v>1069</v>
      </c>
      <c r="J224" s="41" t="s">
        <v>1070</v>
      </c>
      <c r="K224" s="42">
        <v>75</v>
      </c>
      <c r="L224" s="41">
        <v>1</v>
      </c>
      <c r="M224" s="41">
        <v>4</v>
      </c>
      <c r="N224" s="41">
        <v>2</v>
      </c>
      <c r="O224" s="41">
        <v>1</v>
      </c>
      <c r="P224" s="41">
        <v>5</v>
      </c>
      <c r="Q224" s="41">
        <v>2</v>
      </c>
      <c r="R224" s="43">
        <v>3</v>
      </c>
      <c r="S224" s="41">
        <v>1</v>
      </c>
      <c r="T224" s="60"/>
      <c r="U224" s="41">
        <v>2</v>
      </c>
      <c r="W224" s="41">
        <v>1</v>
      </c>
      <c r="X224" s="41">
        <v>1</v>
      </c>
      <c r="Y224" s="41">
        <v>1</v>
      </c>
      <c r="Z224" s="41">
        <v>1</v>
      </c>
      <c r="AA224" s="41">
        <v>1</v>
      </c>
      <c r="AB224" s="41">
        <v>2</v>
      </c>
      <c r="AC224" s="41">
        <v>1</v>
      </c>
      <c r="AD224" s="41">
        <v>1</v>
      </c>
      <c r="AE224" s="41">
        <v>1</v>
      </c>
      <c r="AF224" s="41">
        <v>1</v>
      </c>
      <c r="AG224" s="41">
        <v>1</v>
      </c>
      <c r="AH224" s="41">
        <v>1</v>
      </c>
      <c r="AI224" s="41">
        <v>1</v>
      </c>
      <c r="AJ224" s="41">
        <v>3</v>
      </c>
      <c r="AK224" s="41">
        <v>1</v>
      </c>
      <c r="AL224" s="41">
        <v>1</v>
      </c>
      <c r="AM224" s="41">
        <v>1</v>
      </c>
      <c r="AN224" s="41">
        <v>1</v>
      </c>
      <c r="AO224" s="41">
        <v>1</v>
      </c>
      <c r="AP224" s="41">
        <v>5</v>
      </c>
      <c r="AQ224" s="41">
        <v>1</v>
      </c>
      <c r="AR224" s="41">
        <v>1</v>
      </c>
      <c r="AS224" s="41">
        <f t="shared" si="66"/>
        <v>7.4250000000000007</v>
      </c>
      <c r="AU224" s="41">
        <v>1</v>
      </c>
      <c r="AV224" s="41">
        <v>0.5</v>
      </c>
      <c r="AW224" s="41">
        <v>1</v>
      </c>
      <c r="AX224" s="41">
        <v>0.4</v>
      </c>
      <c r="AY224" s="41">
        <v>1</v>
      </c>
      <c r="AZ224" s="41">
        <v>0.5</v>
      </c>
      <c r="BC224" s="41">
        <v>2.5000000000000001E-2</v>
      </c>
      <c r="BD224" s="41">
        <v>0.5</v>
      </c>
      <c r="BE224" s="41">
        <v>1</v>
      </c>
      <c r="BG224" s="41">
        <v>0.5</v>
      </c>
      <c r="BH224" s="41">
        <v>1</v>
      </c>
      <c r="BI224" s="44"/>
      <c r="BJ224" s="44">
        <f t="shared" si="68"/>
        <v>7.4250000000000007</v>
      </c>
      <c r="BK224" s="58">
        <f t="shared" si="69"/>
        <v>8</v>
      </c>
      <c r="BL224" s="38">
        <v>4</v>
      </c>
      <c r="BM224" s="38"/>
      <c r="BN224" s="38"/>
      <c r="BO224" s="38"/>
      <c r="BP224" s="38"/>
      <c r="BQ224" s="38">
        <v>4</v>
      </c>
      <c r="BR224" s="38"/>
      <c r="BS224" s="38"/>
      <c r="BT224" s="58">
        <f t="shared" si="67"/>
        <v>8</v>
      </c>
      <c r="BU224" s="41">
        <v>3</v>
      </c>
      <c r="BV224" s="41">
        <v>3</v>
      </c>
      <c r="BW224" s="41">
        <v>1</v>
      </c>
      <c r="BY224" s="38"/>
      <c r="BZ224" s="38"/>
      <c r="CA224" s="38"/>
      <c r="CB224" s="38"/>
      <c r="CC224" s="38"/>
      <c r="CD224" s="38"/>
      <c r="CE224" s="38">
        <v>1</v>
      </c>
      <c r="CF224" s="38">
        <v>1</v>
      </c>
      <c r="CG224" s="38"/>
      <c r="CH224" s="38"/>
      <c r="CI224" s="38"/>
      <c r="CJ224" s="38"/>
      <c r="CK224" s="38"/>
      <c r="CL224" s="38"/>
      <c r="CM224" s="38"/>
      <c r="CN224" s="38"/>
      <c r="CU224" s="41" t="s">
        <v>465</v>
      </c>
      <c r="CV224" s="60"/>
      <c r="DE224" s="38">
        <v>15</v>
      </c>
      <c r="DF224" s="38">
        <v>1</v>
      </c>
      <c r="DG224" s="38"/>
      <c r="DH224" s="38">
        <v>1</v>
      </c>
      <c r="DI224" s="38">
        <v>1</v>
      </c>
      <c r="DP224" s="41">
        <v>1</v>
      </c>
      <c r="DZ224" s="38">
        <v>1</v>
      </c>
      <c r="EA224" s="38"/>
      <c r="EB224" s="38">
        <v>5</v>
      </c>
      <c r="EI224" s="41">
        <v>1</v>
      </c>
      <c r="ES224" s="38"/>
      <c r="ET224" s="38"/>
      <c r="EU224" s="38"/>
      <c r="EY224" s="38"/>
      <c r="EZ224" s="38"/>
      <c r="FA224" s="38"/>
      <c r="FB224" s="38"/>
      <c r="FC224" s="38"/>
      <c r="FD224" s="38"/>
      <c r="FE224" s="38">
        <v>1</v>
      </c>
      <c r="FF224" s="38"/>
      <c r="FG224" s="38"/>
      <c r="FH224" s="38"/>
      <c r="FI224" s="38"/>
      <c r="FJ224" s="38"/>
      <c r="FK224" s="38"/>
      <c r="FL224" s="38"/>
      <c r="FM224" s="38"/>
      <c r="FN224" s="38"/>
      <c r="FO224" s="41">
        <v>1</v>
      </c>
      <c r="FP224" s="41">
        <v>1</v>
      </c>
      <c r="FQ224" s="41">
        <v>1</v>
      </c>
      <c r="FR224" s="41">
        <v>1</v>
      </c>
      <c r="FS224" s="41">
        <v>1</v>
      </c>
      <c r="FT224" s="41">
        <v>1</v>
      </c>
      <c r="FU224" s="41">
        <v>1</v>
      </c>
      <c r="FV224" s="41">
        <v>1</v>
      </c>
      <c r="FX224" s="41">
        <v>3</v>
      </c>
      <c r="FY224" s="41">
        <v>4</v>
      </c>
      <c r="FZ224" s="41">
        <v>1</v>
      </c>
      <c r="GA224" s="41">
        <v>60</v>
      </c>
      <c r="GB224" s="41">
        <v>3</v>
      </c>
      <c r="GC224" s="41">
        <v>3</v>
      </c>
      <c r="GH224" s="41">
        <v>1</v>
      </c>
      <c r="GI224" s="41">
        <v>3</v>
      </c>
      <c r="GJ224" s="41">
        <v>1</v>
      </c>
      <c r="GK224" s="41">
        <v>25000</v>
      </c>
      <c r="GL224" s="41">
        <v>2</v>
      </c>
      <c r="GM224" s="41">
        <v>1</v>
      </c>
      <c r="GN224" s="41">
        <v>2</v>
      </c>
      <c r="GO224" s="41">
        <v>1</v>
      </c>
      <c r="GR224" s="41">
        <v>1</v>
      </c>
      <c r="GU224" s="41">
        <v>1</v>
      </c>
      <c r="GV224" s="41">
        <v>1</v>
      </c>
      <c r="GW224" s="41">
        <v>1</v>
      </c>
      <c r="HA224" s="41">
        <v>1</v>
      </c>
      <c r="HB224" s="41">
        <v>1</v>
      </c>
      <c r="HI224" s="41">
        <v>1</v>
      </c>
      <c r="HM224" s="41">
        <v>1</v>
      </c>
      <c r="HS224" s="60" t="s">
        <v>897</v>
      </c>
      <c r="HT224" s="41">
        <v>2</v>
      </c>
      <c r="HU224" s="41">
        <v>4</v>
      </c>
      <c r="HV224" s="41" t="s">
        <v>502</v>
      </c>
      <c r="HW224" s="41">
        <v>1</v>
      </c>
      <c r="HX224" s="41">
        <v>1</v>
      </c>
      <c r="HZ224" s="41">
        <v>3</v>
      </c>
      <c r="IA224" s="41">
        <v>1</v>
      </c>
      <c r="IB224" s="45"/>
      <c r="IC224" s="41">
        <v>2</v>
      </c>
      <c r="ID224" s="45"/>
      <c r="IE224" s="41">
        <v>1</v>
      </c>
      <c r="IF224" s="41">
        <v>5</v>
      </c>
      <c r="IH224" s="41">
        <v>2</v>
      </c>
    </row>
    <row r="225" spans="1:242" s="41" customFormat="1" ht="28.8">
      <c r="A225" s="54">
        <v>219</v>
      </c>
      <c r="B225" s="38" t="s">
        <v>1172</v>
      </c>
      <c r="C225" s="39" t="s">
        <v>625</v>
      </c>
      <c r="D225" s="41" t="s">
        <v>467</v>
      </c>
      <c r="E225" s="38" t="s">
        <v>1000</v>
      </c>
      <c r="F225" s="38" t="s">
        <v>1669</v>
      </c>
      <c r="G225" s="40"/>
      <c r="H225" s="40" t="s">
        <v>1670</v>
      </c>
      <c r="I225" s="40" t="s">
        <v>1671</v>
      </c>
      <c r="J225" s="41" t="s">
        <v>1672</v>
      </c>
      <c r="K225" s="42">
        <v>42</v>
      </c>
      <c r="L225" s="41">
        <v>2</v>
      </c>
      <c r="M225" s="41">
        <v>3</v>
      </c>
      <c r="N225" s="41">
        <v>4</v>
      </c>
      <c r="O225" s="41">
        <v>2</v>
      </c>
      <c r="P225" s="41">
        <v>7</v>
      </c>
      <c r="Q225" s="41">
        <v>3</v>
      </c>
      <c r="R225" s="43">
        <v>4</v>
      </c>
      <c r="S225" s="41">
        <v>1</v>
      </c>
      <c r="T225" s="41">
        <v>5</v>
      </c>
      <c r="U225" s="41">
        <v>2</v>
      </c>
      <c r="W225" s="41">
        <v>1</v>
      </c>
      <c r="X225" s="41">
        <v>2</v>
      </c>
      <c r="Y225" s="41">
        <v>1</v>
      </c>
      <c r="Z225" s="41">
        <v>1</v>
      </c>
      <c r="AA225" s="41">
        <v>1</v>
      </c>
      <c r="AB225" s="41">
        <v>1</v>
      </c>
      <c r="AC225" s="41">
        <v>1</v>
      </c>
      <c r="AD225" s="41">
        <v>1</v>
      </c>
      <c r="AE225" s="41">
        <v>1</v>
      </c>
      <c r="AF225" s="41">
        <v>1</v>
      </c>
      <c r="AG225" s="41">
        <v>1</v>
      </c>
      <c r="AH225" s="41">
        <v>2</v>
      </c>
      <c r="AI225" s="41">
        <v>1</v>
      </c>
      <c r="AJ225" s="41">
        <v>6</v>
      </c>
      <c r="AK225" s="41">
        <v>1</v>
      </c>
      <c r="AL225" s="41">
        <v>2</v>
      </c>
      <c r="AN225" s="41">
        <v>1</v>
      </c>
      <c r="AO225" s="41">
        <v>1</v>
      </c>
      <c r="AP225" s="41">
        <v>3</v>
      </c>
      <c r="AQ225" s="41">
        <v>4</v>
      </c>
      <c r="AR225" s="41">
        <v>1</v>
      </c>
      <c r="AS225" s="41">
        <f t="shared" si="66"/>
        <v>9.1999999999999993</v>
      </c>
      <c r="AU225" s="41">
        <v>4</v>
      </c>
      <c r="AV225" s="41">
        <v>2</v>
      </c>
      <c r="AW225" s="41">
        <v>0.3</v>
      </c>
      <c r="AX225" s="41">
        <v>0.2</v>
      </c>
      <c r="AY225" s="41">
        <v>0.5</v>
      </c>
      <c r="AZ225" s="41">
        <v>0.1</v>
      </c>
      <c r="BG225" s="41">
        <v>0.1</v>
      </c>
      <c r="BH225" s="41">
        <v>2</v>
      </c>
      <c r="BI225" s="44"/>
      <c r="BJ225" s="44">
        <f t="shared" si="68"/>
        <v>9.1999999999999993</v>
      </c>
      <c r="BK225" s="58">
        <f t="shared" si="69"/>
        <v>12</v>
      </c>
      <c r="BL225" s="38">
        <v>2</v>
      </c>
      <c r="BM225" s="38">
        <v>10</v>
      </c>
      <c r="BN225" s="38"/>
      <c r="BO225" s="38"/>
      <c r="BP225" s="38"/>
      <c r="BQ225" s="38"/>
      <c r="BR225" s="38"/>
      <c r="BS225" s="38"/>
      <c r="BT225" s="58">
        <f t="shared" si="67"/>
        <v>12</v>
      </c>
      <c r="BU225" s="41">
        <v>2</v>
      </c>
      <c r="BV225" s="41">
        <v>2</v>
      </c>
      <c r="BW225" s="41">
        <v>1</v>
      </c>
      <c r="BY225" s="38"/>
      <c r="BZ225" s="38"/>
      <c r="CA225" s="38"/>
      <c r="CB225" s="38"/>
      <c r="CC225" s="38"/>
      <c r="CD225" s="38"/>
      <c r="CE225" s="38">
        <v>1</v>
      </c>
      <c r="CF225" s="38">
        <v>1</v>
      </c>
      <c r="CG225" s="38"/>
      <c r="CH225" s="38"/>
      <c r="CI225" s="38"/>
      <c r="CJ225" s="38"/>
      <c r="CK225" s="38"/>
      <c r="CL225" s="38"/>
      <c r="CM225" s="38"/>
      <c r="CN225" s="38"/>
      <c r="CU225" s="41" t="s">
        <v>465</v>
      </c>
      <c r="CV225" s="60"/>
      <c r="DE225" s="38">
        <v>25</v>
      </c>
      <c r="DF225" s="38">
        <v>1</v>
      </c>
      <c r="DG225" s="38"/>
      <c r="DH225" s="38">
        <v>1</v>
      </c>
      <c r="DI225" s="38">
        <v>1</v>
      </c>
      <c r="DP225" s="41">
        <v>2</v>
      </c>
      <c r="DZ225" s="38">
        <v>2</v>
      </c>
      <c r="EA225" s="38"/>
      <c r="EB225" s="38">
        <v>6</v>
      </c>
      <c r="EI225" s="41">
        <v>1</v>
      </c>
      <c r="ES225" s="38"/>
      <c r="ET225" s="38"/>
      <c r="EU225" s="38"/>
      <c r="EY225" s="38"/>
      <c r="EZ225" s="38"/>
      <c r="FA225" s="38"/>
      <c r="FB225" s="38"/>
      <c r="FC225" s="38"/>
      <c r="FD225" s="38"/>
      <c r="FE225" s="38">
        <v>1</v>
      </c>
      <c r="FF225" s="38"/>
      <c r="FG225" s="38"/>
      <c r="FH225" s="38"/>
      <c r="FI225" s="38"/>
      <c r="FJ225" s="38"/>
      <c r="FK225" s="38"/>
      <c r="FL225" s="38"/>
      <c r="FM225" s="38"/>
      <c r="FN225" s="38"/>
      <c r="FO225" s="41">
        <v>1</v>
      </c>
      <c r="FP225" s="41">
        <v>1</v>
      </c>
      <c r="FQ225" s="41">
        <v>2</v>
      </c>
      <c r="FR225" s="60"/>
      <c r="FS225" s="41">
        <v>1</v>
      </c>
      <c r="FT225" s="41">
        <v>1</v>
      </c>
      <c r="FU225" s="41">
        <v>1</v>
      </c>
      <c r="FV225" s="41">
        <v>1</v>
      </c>
      <c r="FX225" s="41">
        <v>3</v>
      </c>
      <c r="FY225" s="41">
        <v>5</v>
      </c>
      <c r="FZ225" s="41">
        <v>2</v>
      </c>
      <c r="GB225" s="41">
        <v>3</v>
      </c>
      <c r="GC225" s="41">
        <v>3</v>
      </c>
      <c r="GD225" s="41">
        <v>1</v>
      </c>
      <c r="GI225" s="41">
        <v>3</v>
      </c>
      <c r="GJ225" s="41">
        <v>2</v>
      </c>
      <c r="GL225" s="41">
        <v>2</v>
      </c>
      <c r="GN225" s="41">
        <v>1</v>
      </c>
      <c r="GO225" s="41">
        <v>1</v>
      </c>
      <c r="GP225" s="41">
        <v>1</v>
      </c>
      <c r="HA225" s="41">
        <v>1</v>
      </c>
      <c r="HB225" s="41">
        <v>1</v>
      </c>
      <c r="HC225" s="41">
        <v>1</v>
      </c>
      <c r="HH225" s="41">
        <v>1</v>
      </c>
      <c r="HM225" s="41">
        <v>1</v>
      </c>
      <c r="HT225" s="41">
        <v>2</v>
      </c>
      <c r="HU225" s="41" t="s">
        <v>1639</v>
      </c>
      <c r="HV225" s="41" t="s">
        <v>1673</v>
      </c>
      <c r="HW225" s="41">
        <v>1</v>
      </c>
      <c r="HX225" s="41">
        <v>1</v>
      </c>
      <c r="HZ225" s="41">
        <v>1</v>
      </c>
      <c r="IA225" s="41">
        <v>1</v>
      </c>
      <c r="IB225" s="45"/>
      <c r="ID225" s="45"/>
      <c r="IE225" s="41">
        <v>1</v>
      </c>
      <c r="IF225" s="41">
        <v>1</v>
      </c>
      <c r="IH225" s="41">
        <v>2</v>
      </c>
    </row>
    <row r="226" spans="1:242" s="41" customFormat="1" ht="28.8">
      <c r="A226" s="54">
        <v>220</v>
      </c>
      <c r="B226" s="38" t="s">
        <v>1172</v>
      </c>
      <c r="C226" s="39" t="s">
        <v>625</v>
      </c>
      <c r="D226" s="41" t="s">
        <v>467</v>
      </c>
      <c r="E226" s="38" t="s">
        <v>1000</v>
      </c>
      <c r="F226" s="38" t="s">
        <v>1669</v>
      </c>
      <c r="G226" s="40"/>
      <c r="H226" s="40" t="s">
        <v>1674</v>
      </c>
      <c r="I226" s="40" t="s">
        <v>1675</v>
      </c>
      <c r="J226" s="41" t="s">
        <v>1020</v>
      </c>
      <c r="K226" s="42">
        <v>38</v>
      </c>
      <c r="L226" s="41">
        <v>2</v>
      </c>
      <c r="M226" s="41">
        <v>3</v>
      </c>
      <c r="N226" s="41">
        <v>2</v>
      </c>
      <c r="O226" s="41">
        <v>2</v>
      </c>
      <c r="P226" s="41">
        <v>5</v>
      </c>
      <c r="Q226" s="41">
        <v>3</v>
      </c>
      <c r="R226" s="43">
        <v>2</v>
      </c>
      <c r="S226" s="41">
        <v>1</v>
      </c>
      <c r="T226" s="41">
        <v>1</v>
      </c>
      <c r="U226" s="41">
        <v>2</v>
      </c>
      <c r="W226" s="41">
        <v>1</v>
      </c>
      <c r="X226" s="41">
        <v>1</v>
      </c>
      <c r="Y226" s="41">
        <v>1</v>
      </c>
      <c r="Z226" s="41">
        <v>1</v>
      </c>
      <c r="AA226" s="41">
        <v>1</v>
      </c>
      <c r="AB226" s="41">
        <v>1</v>
      </c>
      <c r="AC226" s="41">
        <v>1</v>
      </c>
      <c r="AD226" s="41">
        <v>1</v>
      </c>
      <c r="AE226" s="41">
        <v>1</v>
      </c>
      <c r="AF226" s="41">
        <v>1</v>
      </c>
      <c r="AG226" s="41">
        <v>2</v>
      </c>
      <c r="AI226" s="41">
        <v>1</v>
      </c>
      <c r="AJ226" s="41">
        <v>2</v>
      </c>
      <c r="AK226" s="41">
        <v>1</v>
      </c>
      <c r="AL226" s="41">
        <v>2</v>
      </c>
      <c r="AN226" s="41">
        <v>1</v>
      </c>
      <c r="AO226" s="41">
        <v>1</v>
      </c>
      <c r="AP226" s="41">
        <v>3</v>
      </c>
      <c r="AQ226" s="41">
        <v>1</v>
      </c>
      <c r="AR226" s="41">
        <v>1</v>
      </c>
      <c r="AS226" s="41">
        <f t="shared" si="66"/>
        <v>3.6</v>
      </c>
      <c r="AU226" s="41">
        <v>1</v>
      </c>
      <c r="AV226" s="41">
        <v>0.3</v>
      </c>
      <c r="AW226" s="41">
        <v>0.2</v>
      </c>
      <c r="AX226" s="41">
        <v>0.2</v>
      </c>
      <c r="AY226" s="41">
        <v>0.6</v>
      </c>
      <c r="AZ226" s="41">
        <v>0.1</v>
      </c>
      <c r="BG226" s="41">
        <v>0.2</v>
      </c>
      <c r="BH226" s="41">
        <v>1</v>
      </c>
      <c r="BI226" s="44"/>
      <c r="BJ226" s="44">
        <f t="shared" si="68"/>
        <v>3.6</v>
      </c>
      <c r="BK226" s="58">
        <f t="shared" si="69"/>
        <v>5</v>
      </c>
      <c r="BL226" s="38"/>
      <c r="BM226" s="38">
        <v>5</v>
      </c>
      <c r="BN226" s="38"/>
      <c r="BO226" s="38"/>
      <c r="BP226" s="38"/>
      <c r="BQ226" s="38"/>
      <c r="BR226" s="38"/>
      <c r="BS226" s="38"/>
      <c r="BT226" s="58">
        <f t="shared" si="67"/>
        <v>5</v>
      </c>
      <c r="BU226" s="41">
        <v>2</v>
      </c>
      <c r="BV226" s="41">
        <v>2</v>
      </c>
      <c r="BW226" s="41">
        <v>1</v>
      </c>
      <c r="BY226" s="38"/>
      <c r="BZ226" s="38"/>
      <c r="CA226" s="38"/>
      <c r="CB226" s="38"/>
      <c r="CC226" s="38"/>
      <c r="CD226" s="38"/>
      <c r="CE226" s="38">
        <v>1</v>
      </c>
      <c r="CF226" s="38">
        <v>1</v>
      </c>
      <c r="CG226" s="38"/>
      <c r="CH226" s="38"/>
      <c r="CI226" s="38"/>
      <c r="CJ226" s="38"/>
      <c r="CK226" s="38"/>
      <c r="CL226" s="38"/>
      <c r="CM226" s="38"/>
      <c r="CN226" s="38"/>
      <c r="CU226" s="41" t="s">
        <v>465</v>
      </c>
      <c r="CV226" s="60"/>
      <c r="DE226" s="38">
        <v>25</v>
      </c>
      <c r="DF226" s="38">
        <v>1</v>
      </c>
      <c r="DG226" s="38"/>
      <c r="DH226" s="38">
        <v>1</v>
      </c>
      <c r="DI226" s="38">
        <v>1</v>
      </c>
      <c r="DP226" s="41">
        <v>1</v>
      </c>
      <c r="DZ226" s="38">
        <v>2</v>
      </c>
      <c r="EA226" s="38"/>
      <c r="EB226" s="38">
        <v>7</v>
      </c>
      <c r="EI226" s="41">
        <v>1</v>
      </c>
      <c r="ES226" s="38"/>
      <c r="ET226" s="38"/>
      <c r="EU226" s="38"/>
      <c r="EY226" s="38"/>
      <c r="EZ226" s="38"/>
      <c r="FA226" s="38"/>
      <c r="FB226" s="38"/>
      <c r="FC226" s="38"/>
      <c r="FD226" s="38"/>
      <c r="FE226" s="38">
        <v>1</v>
      </c>
      <c r="FF226" s="38"/>
      <c r="FG226" s="38"/>
      <c r="FH226" s="38"/>
      <c r="FI226" s="38"/>
      <c r="FJ226" s="38"/>
      <c r="FK226" s="38"/>
      <c r="FL226" s="38"/>
      <c r="FM226" s="38"/>
      <c r="FN226" s="38"/>
      <c r="FO226" s="41">
        <v>1</v>
      </c>
      <c r="FP226" s="41">
        <v>2</v>
      </c>
      <c r="FQ226" s="41">
        <v>2</v>
      </c>
      <c r="FR226" s="60"/>
      <c r="FS226" s="41">
        <v>1</v>
      </c>
      <c r="FT226" s="41">
        <v>1</v>
      </c>
      <c r="FU226" s="41">
        <v>3</v>
      </c>
      <c r="FV226" s="41">
        <v>1</v>
      </c>
      <c r="FX226" s="41">
        <v>3</v>
      </c>
      <c r="FY226" s="41">
        <v>4</v>
      </c>
      <c r="FZ226" s="41">
        <v>2</v>
      </c>
      <c r="GB226" s="41">
        <v>2</v>
      </c>
      <c r="GC226" s="41">
        <v>3</v>
      </c>
      <c r="GD226" s="41">
        <v>1</v>
      </c>
      <c r="GI226" s="41">
        <v>3</v>
      </c>
      <c r="GJ226" s="41">
        <v>2</v>
      </c>
      <c r="GL226" s="41">
        <v>2</v>
      </c>
      <c r="GN226" s="41">
        <v>1</v>
      </c>
      <c r="GO226" s="41">
        <v>1</v>
      </c>
      <c r="GP226" s="41">
        <v>1</v>
      </c>
      <c r="HA226" s="41">
        <v>1</v>
      </c>
      <c r="HB226" s="41">
        <v>1</v>
      </c>
      <c r="HH226" s="41">
        <v>1</v>
      </c>
      <c r="HI226" s="41">
        <v>1</v>
      </c>
      <c r="HJ226" s="41">
        <v>1</v>
      </c>
      <c r="HK226" s="41">
        <v>1</v>
      </c>
      <c r="HN226" s="41">
        <v>1</v>
      </c>
      <c r="HT226" s="41">
        <v>2</v>
      </c>
      <c r="HU226" s="41" t="s">
        <v>1639</v>
      </c>
      <c r="HV226" s="41" t="s">
        <v>1676</v>
      </c>
      <c r="HW226" s="41">
        <v>1</v>
      </c>
      <c r="HX226" s="41">
        <v>1</v>
      </c>
      <c r="HZ226" s="41">
        <v>1</v>
      </c>
      <c r="IA226" s="41">
        <v>1</v>
      </c>
      <c r="IB226" s="45"/>
      <c r="ID226" s="45"/>
      <c r="IE226" s="41">
        <v>1</v>
      </c>
      <c r="IF226" s="41">
        <v>1</v>
      </c>
      <c r="IH226" s="41">
        <v>2</v>
      </c>
    </row>
    <row r="227" spans="1:242" s="41" customFormat="1" ht="43.2">
      <c r="A227" s="54">
        <v>221</v>
      </c>
      <c r="B227" s="38" t="s">
        <v>1172</v>
      </c>
      <c r="C227" s="39" t="s">
        <v>625</v>
      </c>
      <c r="D227" s="41" t="s">
        <v>467</v>
      </c>
      <c r="E227" s="38" t="s">
        <v>1000</v>
      </c>
      <c r="F227" s="38" t="s">
        <v>1669</v>
      </c>
      <c r="G227" s="40"/>
      <c r="H227" s="40" t="s">
        <v>1677</v>
      </c>
      <c r="I227" s="40" t="s">
        <v>1678</v>
      </c>
      <c r="J227" s="41" t="s">
        <v>1679</v>
      </c>
      <c r="K227" s="42">
        <v>83</v>
      </c>
      <c r="L227" s="41">
        <v>2</v>
      </c>
      <c r="M227" s="41">
        <v>2</v>
      </c>
      <c r="N227" s="41">
        <v>2</v>
      </c>
      <c r="O227" s="41">
        <v>1</v>
      </c>
      <c r="P227" s="41">
        <v>1</v>
      </c>
      <c r="Q227" s="41">
        <f>P227-R227</f>
        <v>0</v>
      </c>
      <c r="R227" s="43">
        <v>1</v>
      </c>
      <c r="S227" s="41">
        <v>2</v>
      </c>
      <c r="U227" s="41">
        <v>2</v>
      </c>
      <c r="W227" s="41">
        <v>1</v>
      </c>
      <c r="X227" s="41">
        <v>1</v>
      </c>
      <c r="Y227" s="41">
        <v>1</v>
      </c>
      <c r="Z227" s="41">
        <v>1</v>
      </c>
      <c r="AA227" s="41">
        <v>2</v>
      </c>
      <c r="AC227" s="41">
        <v>2</v>
      </c>
      <c r="AE227" s="41">
        <v>2</v>
      </c>
      <c r="AG227" s="41">
        <v>2</v>
      </c>
      <c r="AI227" s="41">
        <v>2</v>
      </c>
      <c r="AK227" s="41">
        <v>2</v>
      </c>
      <c r="AL227" s="41">
        <v>2</v>
      </c>
      <c r="AN227" s="41">
        <v>1</v>
      </c>
      <c r="AO227" s="41">
        <v>1</v>
      </c>
      <c r="AP227" s="41">
        <v>3</v>
      </c>
      <c r="AQ227" s="41">
        <v>5</v>
      </c>
      <c r="AR227" s="41">
        <v>1</v>
      </c>
      <c r="AS227" s="41">
        <f t="shared" si="66"/>
        <v>1.05</v>
      </c>
      <c r="AU227" s="41">
        <v>0.3</v>
      </c>
      <c r="AW227" s="41">
        <v>0.5</v>
      </c>
      <c r="AX227" s="41">
        <v>0.1</v>
      </c>
      <c r="AY227" s="41">
        <v>0.1</v>
      </c>
      <c r="BD227" s="41">
        <v>0.05</v>
      </c>
      <c r="BI227" s="44"/>
      <c r="BJ227" s="44">
        <f t="shared" si="68"/>
        <v>1.05</v>
      </c>
      <c r="BK227" s="58">
        <f t="shared" si="69"/>
        <v>1.3599999999999999</v>
      </c>
      <c r="BL227" s="38"/>
      <c r="BM227" s="38"/>
      <c r="BN227" s="38"/>
      <c r="BO227" s="38"/>
      <c r="BP227" s="38"/>
      <c r="BQ227" s="38">
        <v>1</v>
      </c>
      <c r="BR227" s="38"/>
      <c r="BS227" s="38">
        <v>0.36</v>
      </c>
      <c r="BT227" s="58">
        <f t="shared" si="67"/>
        <v>1.3599999999999999</v>
      </c>
      <c r="BU227" s="41">
        <v>2</v>
      </c>
      <c r="BV227" s="41">
        <v>2</v>
      </c>
      <c r="BW227" s="41">
        <v>1</v>
      </c>
      <c r="BY227" s="38"/>
      <c r="BZ227" s="38"/>
      <c r="CA227" s="38"/>
      <c r="CB227" s="38"/>
      <c r="CC227" s="38"/>
      <c r="CD227" s="38"/>
      <c r="CE227" s="38">
        <v>1</v>
      </c>
      <c r="CF227" s="38">
        <v>1</v>
      </c>
      <c r="CG227" s="38">
        <v>1</v>
      </c>
      <c r="CH227" s="38">
        <v>1</v>
      </c>
      <c r="CI227" s="38"/>
      <c r="CJ227" s="38"/>
      <c r="CK227" s="38"/>
      <c r="CL227" s="38"/>
      <c r="CM227" s="38"/>
      <c r="CN227" s="38"/>
      <c r="CU227" s="41" t="s">
        <v>465</v>
      </c>
      <c r="CV227" s="60"/>
      <c r="CW227" s="41" t="s">
        <v>465</v>
      </c>
      <c r="CX227" s="60"/>
      <c r="DE227" s="38">
        <v>5</v>
      </c>
      <c r="DF227" s="38">
        <v>1</v>
      </c>
      <c r="DG227" s="38"/>
      <c r="DH227" s="38">
        <v>1</v>
      </c>
      <c r="DI227" s="38">
        <v>1</v>
      </c>
      <c r="DP227" s="41">
        <v>1</v>
      </c>
      <c r="DQ227" s="41" t="s">
        <v>1680</v>
      </c>
      <c r="DZ227" s="38">
        <v>2</v>
      </c>
      <c r="EA227" s="38"/>
      <c r="EB227" s="38">
        <v>1</v>
      </c>
      <c r="EI227" s="41">
        <v>1</v>
      </c>
      <c r="EK227" s="41">
        <v>1</v>
      </c>
      <c r="ES227" s="38"/>
      <c r="ET227" s="38"/>
      <c r="EU227" s="38"/>
      <c r="EY227" s="38"/>
      <c r="EZ227" s="38"/>
      <c r="FA227" s="38"/>
      <c r="FB227" s="38"/>
      <c r="FC227" s="38"/>
      <c r="FD227" s="38"/>
      <c r="FE227" s="38">
        <v>1</v>
      </c>
      <c r="FF227" s="38"/>
      <c r="FG227" s="38">
        <v>1</v>
      </c>
      <c r="FH227" s="38"/>
      <c r="FI227" s="38"/>
      <c r="FJ227" s="38"/>
      <c r="FK227" s="38"/>
      <c r="FL227" s="38"/>
      <c r="FM227" s="38"/>
      <c r="FN227" s="38"/>
      <c r="FO227" s="41">
        <v>1</v>
      </c>
      <c r="FP227" s="41">
        <v>3</v>
      </c>
      <c r="FQ227" s="41">
        <v>2</v>
      </c>
      <c r="FR227" s="60"/>
      <c r="FS227" s="41">
        <v>1</v>
      </c>
      <c r="FT227" s="41">
        <v>1</v>
      </c>
      <c r="FU227" s="41">
        <v>3</v>
      </c>
      <c r="FV227" s="41">
        <v>1</v>
      </c>
      <c r="FX227" s="41">
        <v>1</v>
      </c>
      <c r="FY227" s="41">
        <v>5</v>
      </c>
      <c r="FZ227" s="41">
        <v>2</v>
      </c>
      <c r="GB227" s="41">
        <v>3</v>
      </c>
      <c r="GC227" s="41">
        <v>3</v>
      </c>
      <c r="GD227" s="41">
        <v>1</v>
      </c>
      <c r="GI227" s="41">
        <v>3</v>
      </c>
      <c r="GJ227" s="41">
        <v>2</v>
      </c>
      <c r="GL227" s="41">
        <v>2</v>
      </c>
      <c r="GN227" s="41">
        <v>1</v>
      </c>
      <c r="GO227" s="41">
        <v>1</v>
      </c>
      <c r="GP227" s="41">
        <v>1</v>
      </c>
      <c r="HA227" s="41">
        <v>1</v>
      </c>
      <c r="HB227" s="41">
        <v>1</v>
      </c>
      <c r="HH227" s="41">
        <v>1</v>
      </c>
      <c r="HT227" s="41">
        <v>1</v>
      </c>
      <c r="HU227" s="41" t="s">
        <v>1639</v>
      </c>
      <c r="HV227" s="41" t="s">
        <v>1681</v>
      </c>
      <c r="HW227" s="41">
        <v>1</v>
      </c>
      <c r="HX227" s="41">
        <v>2</v>
      </c>
      <c r="HZ227" s="41">
        <v>1</v>
      </c>
      <c r="IA227" s="41">
        <v>1</v>
      </c>
      <c r="IB227" s="45"/>
      <c r="ID227" s="45"/>
      <c r="IE227" s="41">
        <v>1</v>
      </c>
      <c r="IF227" s="41">
        <v>1</v>
      </c>
      <c r="IH227" s="41">
        <v>2</v>
      </c>
    </row>
    <row r="228" spans="1:242" s="41" customFormat="1" ht="28.8">
      <c r="A228" s="54">
        <v>222</v>
      </c>
      <c r="B228" s="38" t="s">
        <v>1172</v>
      </c>
      <c r="C228" s="39" t="s">
        <v>625</v>
      </c>
      <c r="D228" s="41" t="s">
        <v>467</v>
      </c>
      <c r="E228" s="38" t="s">
        <v>1000</v>
      </c>
      <c r="F228" s="38" t="s">
        <v>1669</v>
      </c>
      <c r="G228" s="40"/>
      <c r="H228" s="40" t="s">
        <v>1682</v>
      </c>
      <c r="I228" s="40" t="s">
        <v>1671</v>
      </c>
      <c r="J228" s="41" t="s">
        <v>1683</v>
      </c>
      <c r="K228" s="42">
        <v>53</v>
      </c>
      <c r="L228" s="41">
        <v>2</v>
      </c>
      <c r="M228" s="41">
        <v>3</v>
      </c>
      <c r="N228" s="41">
        <v>2</v>
      </c>
      <c r="O228" s="41">
        <v>2</v>
      </c>
      <c r="P228" s="41">
        <v>6</v>
      </c>
      <c r="Q228" s="41">
        <v>3</v>
      </c>
      <c r="R228" s="43">
        <v>3</v>
      </c>
      <c r="S228" s="41">
        <v>1</v>
      </c>
      <c r="T228" s="41">
        <v>3</v>
      </c>
      <c r="U228" s="41">
        <v>2</v>
      </c>
      <c r="W228" s="41">
        <v>1</v>
      </c>
      <c r="X228" s="41">
        <v>1</v>
      </c>
      <c r="Y228" s="41">
        <v>1</v>
      </c>
      <c r="Z228" s="41">
        <v>1</v>
      </c>
      <c r="AA228" s="41">
        <v>1</v>
      </c>
      <c r="AB228" s="41">
        <v>2</v>
      </c>
      <c r="AC228" s="41">
        <v>1</v>
      </c>
      <c r="AD228" s="41">
        <v>1</v>
      </c>
      <c r="AE228" s="41">
        <v>1</v>
      </c>
      <c r="AF228" s="41">
        <v>1</v>
      </c>
      <c r="AG228" s="41">
        <v>2</v>
      </c>
      <c r="AI228" s="41">
        <v>1</v>
      </c>
      <c r="AJ228" s="41">
        <v>4</v>
      </c>
      <c r="AK228" s="41">
        <v>1</v>
      </c>
      <c r="AL228" s="41">
        <v>2</v>
      </c>
      <c r="AN228" s="41">
        <v>1</v>
      </c>
      <c r="AO228" s="41">
        <v>1</v>
      </c>
      <c r="AP228" s="41">
        <v>4</v>
      </c>
      <c r="AQ228" s="41">
        <v>5</v>
      </c>
      <c r="AR228" s="41">
        <v>1</v>
      </c>
      <c r="AS228" s="41">
        <f t="shared" si="66"/>
        <v>5.8500000000000005</v>
      </c>
      <c r="AU228" s="41">
        <v>1.5</v>
      </c>
      <c r="AV228" s="41">
        <v>1</v>
      </c>
      <c r="AW228" s="41">
        <v>0.3</v>
      </c>
      <c r="AX228" s="41">
        <v>0.2</v>
      </c>
      <c r="AY228" s="41">
        <v>0.7</v>
      </c>
      <c r="AZ228" s="41">
        <v>0.2</v>
      </c>
      <c r="BD228" s="41">
        <v>0.05</v>
      </c>
      <c r="BG228" s="41">
        <v>0.4</v>
      </c>
      <c r="BH228" s="41">
        <v>1.5</v>
      </c>
      <c r="BI228" s="44"/>
      <c r="BJ228" s="44">
        <f t="shared" si="68"/>
        <v>5.8500000000000005</v>
      </c>
      <c r="BK228" s="58">
        <f t="shared" si="69"/>
        <v>16.96</v>
      </c>
      <c r="BL228" s="38">
        <v>1.96</v>
      </c>
      <c r="BM228" s="38">
        <v>10</v>
      </c>
      <c r="BN228" s="38"/>
      <c r="BO228" s="38"/>
      <c r="BP228" s="38"/>
      <c r="BQ228" s="38"/>
      <c r="BR228" s="38">
        <v>5</v>
      </c>
      <c r="BS228" s="38"/>
      <c r="BT228" s="58">
        <f t="shared" si="67"/>
        <v>16.96</v>
      </c>
      <c r="BU228" s="41">
        <v>2</v>
      </c>
      <c r="BV228" s="41">
        <v>2</v>
      </c>
      <c r="BW228" s="41">
        <v>1</v>
      </c>
      <c r="BY228" s="38"/>
      <c r="BZ228" s="38"/>
      <c r="CA228" s="38"/>
      <c r="CB228" s="38"/>
      <c r="CC228" s="38"/>
      <c r="CD228" s="38"/>
      <c r="CE228" s="38">
        <v>1</v>
      </c>
      <c r="CF228" s="38">
        <v>1</v>
      </c>
      <c r="CG228" s="38"/>
      <c r="CH228" s="38"/>
      <c r="CI228" s="38"/>
      <c r="CJ228" s="38"/>
      <c r="CK228" s="38"/>
      <c r="CL228" s="38"/>
      <c r="CM228" s="38"/>
      <c r="CN228" s="38"/>
      <c r="CU228" s="41" t="s">
        <v>465</v>
      </c>
      <c r="CV228" s="60"/>
      <c r="DE228" s="38">
        <v>30</v>
      </c>
      <c r="DF228" s="38">
        <v>1</v>
      </c>
      <c r="DG228" s="38"/>
      <c r="DH228" s="38">
        <v>1</v>
      </c>
      <c r="DI228" s="38">
        <v>1.5</v>
      </c>
      <c r="DP228" s="41">
        <v>1</v>
      </c>
      <c r="DZ228" s="38">
        <v>2</v>
      </c>
      <c r="EA228" s="38"/>
      <c r="EB228" s="38">
        <v>6</v>
      </c>
      <c r="EI228" s="41">
        <v>1</v>
      </c>
      <c r="ES228" s="38"/>
      <c r="ET228" s="38"/>
      <c r="EU228" s="38"/>
      <c r="EY228" s="38"/>
      <c r="EZ228" s="38"/>
      <c r="FA228" s="38"/>
      <c r="FB228" s="38"/>
      <c r="FC228" s="38"/>
      <c r="FD228" s="38"/>
      <c r="FE228" s="38">
        <v>1</v>
      </c>
      <c r="FF228" s="38"/>
      <c r="FG228" s="38"/>
      <c r="FH228" s="38"/>
      <c r="FI228" s="38"/>
      <c r="FJ228" s="38"/>
      <c r="FK228" s="38"/>
      <c r="FL228" s="38"/>
      <c r="FM228" s="38"/>
      <c r="FN228" s="38"/>
      <c r="FO228" s="41">
        <v>1</v>
      </c>
      <c r="FP228" s="41">
        <v>1</v>
      </c>
      <c r="FQ228" s="41">
        <v>2</v>
      </c>
      <c r="FT228" s="41">
        <v>1</v>
      </c>
      <c r="FU228" s="41">
        <v>3</v>
      </c>
      <c r="FV228" s="41">
        <v>1</v>
      </c>
      <c r="FX228" s="41">
        <v>3</v>
      </c>
      <c r="FY228" s="41">
        <v>3</v>
      </c>
      <c r="FZ228" s="41">
        <v>2</v>
      </c>
      <c r="GB228" s="41">
        <v>3</v>
      </c>
      <c r="GC228" s="41">
        <v>3</v>
      </c>
      <c r="GD228" s="41">
        <v>1</v>
      </c>
      <c r="GI228" s="41">
        <v>3</v>
      </c>
      <c r="GJ228" s="41">
        <v>2</v>
      </c>
      <c r="GL228" s="41">
        <v>2</v>
      </c>
      <c r="GN228" s="41">
        <v>1</v>
      </c>
      <c r="GO228" s="41">
        <v>1</v>
      </c>
      <c r="GP228" s="41">
        <v>1</v>
      </c>
      <c r="GQ228" s="41">
        <v>1</v>
      </c>
      <c r="HA228" s="41">
        <v>1</v>
      </c>
      <c r="HB228" s="41">
        <v>1</v>
      </c>
      <c r="HH228" s="41">
        <v>1</v>
      </c>
      <c r="HN228" s="41">
        <v>1</v>
      </c>
      <c r="HT228" s="41">
        <v>2</v>
      </c>
      <c r="HU228" s="41" t="s">
        <v>1639</v>
      </c>
      <c r="HV228" s="41" t="s">
        <v>1661</v>
      </c>
      <c r="HW228" s="41">
        <v>1</v>
      </c>
      <c r="HX228" s="41">
        <v>1</v>
      </c>
      <c r="HZ228" s="41">
        <v>1</v>
      </c>
      <c r="IA228" s="41">
        <v>1</v>
      </c>
      <c r="IB228" s="45"/>
      <c r="ID228" s="45"/>
      <c r="IE228" s="41">
        <v>1</v>
      </c>
      <c r="IF228" s="41">
        <v>6</v>
      </c>
      <c r="IH228" s="41">
        <v>2</v>
      </c>
    </row>
    <row r="229" spans="1:242" s="41" customFormat="1" ht="28.8">
      <c r="A229" s="54">
        <v>223</v>
      </c>
      <c r="B229" s="38" t="s">
        <v>1172</v>
      </c>
      <c r="C229" s="39" t="s">
        <v>625</v>
      </c>
      <c r="D229" s="41" t="s">
        <v>467</v>
      </c>
      <c r="E229" s="38" t="s">
        <v>1000</v>
      </c>
      <c r="F229" s="38" t="s">
        <v>1669</v>
      </c>
      <c r="G229" s="40"/>
      <c r="H229" s="40" t="s">
        <v>1684</v>
      </c>
      <c r="I229" s="40" t="s">
        <v>1685</v>
      </c>
      <c r="J229" s="41" t="s">
        <v>1686</v>
      </c>
      <c r="K229" s="42">
        <v>56</v>
      </c>
      <c r="L229" s="41">
        <v>2</v>
      </c>
      <c r="M229" s="41">
        <v>6</v>
      </c>
      <c r="N229" s="41">
        <v>2</v>
      </c>
      <c r="O229" s="41">
        <v>2</v>
      </c>
      <c r="P229" s="41">
        <v>6</v>
      </c>
      <c r="Q229" s="41">
        <v>3</v>
      </c>
      <c r="R229" s="43">
        <v>3</v>
      </c>
      <c r="S229" s="41">
        <v>1</v>
      </c>
      <c r="T229" s="41">
        <v>2</v>
      </c>
      <c r="U229" s="41">
        <v>2</v>
      </c>
      <c r="W229" s="41">
        <v>1</v>
      </c>
      <c r="X229" s="41">
        <v>1</v>
      </c>
      <c r="Y229" s="41">
        <v>1</v>
      </c>
      <c r="Z229" s="41">
        <v>1</v>
      </c>
      <c r="AA229" s="41">
        <v>1</v>
      </c>
      <c r="AB229" s="41">
        <v>2</v>
      </c>
      <c r="AC229" s="41">
        <v>1</v>
      </c>
      <c r="AD229" s="41">
        <v>1</v>
      </c>
      <c r="AE229" s="41">
        <v>1</v>
      </c>
      <c r="AF229" s="41">
        <v>1</v>
      </c>
      <c r="AG229" s="41">
        <v>2</v>
      </c>
      <c r="AI229" s="41">
        <v>1</v>
      </c>
      <c r="AJ229" s="41">
        <v>4</v>
      </c>
      <c r="AK229" s="41">
        <v>1</v>
      </c>
      <c r="AL229" s="41">
        <v>2</v>
      </c>
      <c r="AN229" s="41">
        <v>1</v>
      </c>
      <c r="AO229" s="41">
        <v>1</v>
      </c>
      <c r="AP229" s="41">
        <v>3</v>
      </c>
      <c r="AQ229" s="41">
        <v>4</v>
      </c>
      <c r="AR229" s="41">
        <v>1</v>
      </c>
      <c r="AS229" s="41">
        <f t="shared" si="66"/>
        <v>6.53</v>
      </c>
      <c r="AU229" s="41">
        <v>2</v>
      </c>
      <c r="AV229" s="41">
        <v>0.7</v>
      </c>
      <c r="AW229" s="41">
        <v>0.5</v>
      </c>
      <c r="AX229" s="41">
        <v>0.2</v>
      </c>
      <c r="AY229" s="41">
        <v>0.6</v>
      </c>
      <c r="AZ229" s="41">
        <v>0.1</v>
      </c>
      <c r="BD229" s="41">
        <v>0.03</v>
      </c>
      <c r="BG229" s="41">
        <v>0.4</v>
      </c>
      <c r="BH229" s="41">
        <v>2</v>
      </c>
      <c r="BI229" s="44"/>
      <c r="BJ229" s="44">
        <f t="shared" si="68"/>
        <v>6.53</v>
      </c>
      <c r="BK229" s="58">
        <f t="shared" si="69"/>
        <v>11.4</v>
      </c>
      <c r="BL229" s="38">
        <v>1.4</v>
      </c>
      <c r="BM229" s="38">
        <v>10</v>
      </c>
      <c r="BN229" s="38"/>
      <c r="BO229" s="38"/>
      <c r="BP229" s="38"/>
      <c r="BQ229" s="38"/>
      <c r="BR229" s="38"/>
      <c r="BS229" s="38"/>
      <c r="BT229" s="58">
        <f t="shared" si="67"/>
        <v>11.4</v>
      </c>
      <c r="BU229" s="41">
        <v>2</v>
      </c>
      <c r="BV229" s="41">
        <v>2</v>
      </c>
      <c r="BW229" s="41">
        <v>1</v>
      </c>
      <c r="BY229" s="38"/>
      <c r="BZ229" s="38"/>
      <c r="CA229" s="38"/>
      <c r="CB229" s="38"/>
      <c r="CC229" s="38"/>
      <c r="CD229" s="38"/>
      <c r="CE229" s="38">
        <v>1</v>
      </c>
      <c r="CF229" s="38">
        <v>1</v>
      </c>
      <c r="CG229" s="38"/>
      <c r="CH229" s="38"/>
      <c r="CI229" s="38"/>
      <c r="CJ229" s="38"/>
      <c r="CK229" s="38"/>
      <c r="CL229" s="38"/>
      <c r="CM229" s="38"/>
      <c r="CN229" s="38"/>
      <c r="CU229" s="41" t="s">
        <v>465</v>
      </c>
      <c r="CV229" s="60"/>
      <c r="DE229" s="38">
        <v>32</v>
      </c>
      <c r="DF229" s="38">
        <v>1</v>
      </c>
      <c r="DG229" s="38"/>
      <c r="DH229" s="38">
        <v>1</v>
      </c>
      <c r="DI229" s="38">
        <v>2</v>
      </c>
      <c r="DP229" s="41">
        <v>2</v>
      </c>
      <c r="DZ229" s="38">
        <v>2</v>
      </c>
      <c r="EA229" s="38"/>
      <c r="EB229" s="38">
        <v>6</v>
      </c>
      <c r="EI229" s="41">
        <v>1</v>
      </c>
      <c r="ES229" s="38"/>
      <c r="ET229" s="38"/>
      <c r="EU229" s="38"/>
      <c r="EY229" s="38"/>
      <c r="EZ229" s="38"/>
      <c r="FA229" s="38"/>
      <c r="FB229" s="38"/>
      <c r="FC229" s="38"/>
      <c r="FD229" s="38"/>
      <c r="FE229" s="38">
        <v>1</v>
      </c>
      <c r="FF229" s="38"/>
      <c r="FG229" s="38"/>
      <c r="FH229" s="38"/>
      <c r="FI229" s="38"/>
      <c r="FJ229" s="38"/>
      <c r="FK229" s="38"/>
      <c r="FL229" s="38"/>
      <c r="FM229" s="38"/>
      <c r="FN229" s="38"/>
      <c r="FO229" s="41">
        <v>1</v>
      </c>
      <c r="FP229" s="41">
        <v>2</v>
      </c>
      <c r="FQ229" s="41">
        <v>2</v>
      </c>
      <c r="FR229" s="60"/>
      <c r="FS229" s="41">
        <v>1</v>
      </c>
      <c r="FT229" s="41">
        <v>1</v>
      </c>
      <c r="FU229" s="41">
        <v>2</v>
      </c>
      <c r="FV229" s="41">
        <v>1</v>
      </c>
      <c r="FX229" s="41">
        <v>3</v>
      </c>
      <c r="FY229" s="41">
        <v>3</v>
      </c>
      <c r="FZ229" s="41">
        <v>2</v>
      </c>
      <c r="GB229" s="41">
        <v>3</v>
      </c>
      <c r="GC229" s="41">
        <v>3</v>
      </c>
      <c r="GD229" s="41">
        <v>1</v>
      </c>
      <c r="GI229" s="41">
        <v>3</v>
      </c>
      <c r="GJ229" s="41">
        <v>2</v>
      </c>
      <c r="GL229" s="41">
        <v>2</v>
      </c>
      <c r="GN229" s="41">
        <v>1</v>
      </c>
      <c r="GO229" s="41">
        <v>1</v>
      </c>
      <c r="GP229" s="41">
        <v>1</v>
      </c>
      <c r="GQ229" s="41">
        <v>1</v>
      </c>
      <c r="HA229" s="41">
        <v>1</v>
      </c>
      <c r="HB229" s="41">
        <v>1</v>
      </c>
      <c r="HH229" s="41">
        <v>1</v>
      </c>
      <c r="HI229" s="41">
        <v>1</v>
      </c>
      <c r="HN229" s="41">
        <v>1</v>
      </c>
      <c r="HT229" s="41">
        <v>2</v>
      </c>
      <c r="HU229" s="41" t="s">
        <v>1639</v>
      </c>
      <c r="HV229" s="41" t="s">
        <v>1687</v>
      </c>
      <c r="HW229" s="41">
        <v>1</v>
      </c>
      <c r="HX229" s="41">
        <v>1</v>
      </c>
      <c r="HZ229" s="41">
        <v>1</v>
      </c>
      <c r="IA229" s="41">
        <v>1</v>
      </c>
      <c r="IB229" s="45"/>
      <c r="ID229" s="45"/>
      <c r="IE229" s="41">
        <v>1</v>
      </c>
      <c r="IF229" s="41">
        <v>7</v>
      </c>
      <c r="IH229" s="41">
        <v>2</v>
      </c>
    </row>
    <row r="230" spans="1:242" s="41" customFormat="1" ht="28.8">
      <c r="A230" s="54">
        <v>224</v>
      </c>
      <c r="B230" s="38" t="s">
        <v>654</v>
      </c>
      <c r="C230" s="39" t="s">
        <v>625</v>
      </c>
      <c r="D230" s="41" t="s">
        <v>467</v>
      </c>
      <c r="E230" s="38" t="s">
        <v>1000</v>
      </c>
      <c r="F230" s="38" t="s">
        <v>1669</v>
      </c>
      <c r="G230" s="40"/>
      <c r="H230" s="40" t="s">
        <v>1688</v>
      </c>
      <c r="I230" s="40" t="s">
        <v>1689</v>
      </c>
      <c r="J230" s="41" t="s">
        <v>1690</v>
      </c>
      <c r="K230" s="42">
        <v>40</v>
      </c>
      <c r="L230" s="41">
        <v>2</v>
      </c>
      <c r="M230" s="41">
        <v>3</v>
      </c>
      <c r="N230" s="41">
        <v>4</v>
      </c>
      <c r="O230" s="41">
        <v>2</v>
      </c>
      <c r="P230" s="41">
        <v>6</v>
      </c>
      <c r="Q230" s="41">
        <v>3</v>
      </c>
      <c r="R230" s="43">
        <v>3</v>
      </c>
      <c r="S230" s="41">
        <v>1</v>
      </c>
      <c r="T230" s="41">
        <v>1</v>
      </c>
      <c r="U230" s="41">
        <v>2</v>
      </c>
      <c r="W230" s="41">
        <v>1</v>
      </c>
      <c r="X230" s="41">
        <v>1</v>
      </c>
      <c r="Y230" s="41">
        <v>1</v>
      </c>
      <c r="Z230" s="41">
        <v>1</v>
      </c>
      <c r="AA230" s="41">
        <v>2</v>
      </c>
      <c r="AC230" s="41">
        <v>2</v>
      </c>
      <c r="AE230" s="41">
        <v>2</v>
      </c>
      <c r="AG230" s="41">
        <v>2</v>
      </c>
      <c r="AI230" s="41">
        <v>1</v>
      </c>
      <c r="AJ230" s="41">
        <v>1</v>
      </c>
      <c r="AK230" s="41">
        <v>2</v>
      </c>
      <c r="AL230" s="41">
        <v>2</v>
      </c>
      <c r="AN230" s="41">
        <v>1</v>
      </c>
      <c r="AO230" s="41">
        <v>1</v>
      </c>
      <c r="AP230" s="41">
        <v>3</v>
      </c>
      <c r="AQ230" s="41">
        <v>1</v>
      </c>
      <c r="AR230" s="41">
        <v>1</v>
      </c>
      <c r="AS230" s="41">
        <f t="shared" si="66"/>
        <v>5.9</v>
      </c>
      <c r="AU230" s="41">
        <v>1.5</v>
      </c>
      <c r="AV230" s="41">
        <v>1.5</v>
      </c>
      <c r="AW230" s="41">
        <v>0.7</v>
      </c>
      <c r="AX230" s="41">
        <v>0.5</v>
      </c>
      <c r="AY230" s="41">
        <v>0.5</v>
      </c>
      <c r="AZ230" s="41">
        <v>0.2</v>
      </c>
      <c r="BH230" s="41">
        <v>1</v>
      </c>
      <c r="BI230" s="44"/>
      <c r="BJ230" s="44">
        <f t="shared" si="68"/>
        <v>5.9</v>
      </c>
      <c r="BK230" s="58">
        <f t="shared" si="69"/>
        <v>8</v>
      </c>
      <c r="BL230" s="38">
        <v>2</v>
      </c>
      <c r="BM230" s="38">
        <v>6</v>
      </c>
      <c r="BN230" s="38"/>
      <c r="BO230" s="38"/>
      <c r="BP230" s="38"/>
      <c r="BQ230" s="38"/>
      <c r="BR230" s="38"/>
      <c r="BS230" s="38"/>
      <c r="BT230" s="58">
        <f t="shared" si="67"/>
        <v>8</v>
      </c>
      <c r="BU230" s="41">
        <v>2</v>
      </c>
      <c r="BV230" s="41">
        <v>2</v>
      </c>
      <c r="BW230" s="41">
        <v>1</v>
      </c>
      <c r="BY230" s="38"/>
      <c r="BZ230" s="38"/>
      <c r="CA230" s="38"/>
      <c r="CB230" s="38"/>
      <c r="CC230" s="38"/>
      <c r="CD230" s="38"/>
      <c r="CE230" s="38">
        <v>1</v>
      </c>
      <c r="CF230" s="38">
        <v>1</v>
      </c>
      <c r="CG230" s="38"/>
      <c r="CH230" s="38"/>
      <c r="CI230" s="38"/>
      <c r="CJ230" s="38"/>
      <c r="CK230" s="38"/>
      <c r="CL230" s="38"/>
      <c r="CM230" s="38"/>
      <c r="CN230" s="38"/>
      <c r="CU230" s="41" t="s">
        <v>465</v>
      </c>
      <c r="CV230" s="60"/>
      <c r="DE230" s="38">
        <v>30</v>
      </c>
      <c r="DF230" s="38">
        <v>1</v>
      </c>
      <c r="DG230" s="38"/>
      <c r="DH230" s="38">
        <v>1</v>
      </c>
      <c r="DI230" s="38">
        <v>1.5</v>
      </c>
      <c r="DP230" s="41">
        <v>1</v>
      </c>
      <c r="DZ230" s="38">
        <v>2</v>
      </c>
      <c r="EA230" s="38"/>
      <c r="EB230" s="38">
        <v>5</v>
      </c>
      <c r="EI230" s="41">
        <v>1</v>
      </c>
      <c r="ES230" s="38"/>
      <c r="ET230" s="38"/>
      <c r="EU230" s="38"/>
      <c r="EY230" s="38"/>
      <c r="EZ230" s="38"/>
      <c r="FA230" s="38"/>
      <c r="FB230" s="38"/>
      <c r="FC230" s="38"/>
      <c r="FD230" s="38"/>
      <c r="FE230" s="38">
        <v>1</v>
      </c>
      <c r="FF230" s="38"/>
      <c r="FG230" s="38"/>
      <c r="FH230" s="38"/>
      <c r="FI230" s="38"/>
      <c r="FJ230" s="38"/>
      <c r="FK230" s="38"/>
      <c r="FL230" s="38"/>
      <c r="FM230" s="38"/>
      <c r="FN230" s="38"/>
      <c r="FO230" s="41">
        <v>1</v>
      </c>
      <c r="FP230" s="41">
        <v>1</v>
      </c>
      <c r="FQ230" s="41">
        <v>1</v>
      </c>
      <c r="FR230" s="41">
        <v>1</v>
      </c>
      <c r="FS230" s="41">
        <v>6</v>
      </c>
      <c r="FT230" s="41">
        <v>1</v>
      </c>
      <c r="FU230" s="41">
        <v>3</v>
      </c>
      <c r="FV230" s="41">
        <v>1</v>
      </c>
      <c r="FX230" s="41">
        <v>3</v>
      </c>
      <c r="FY230" s="41">
        <v>5</v>
      </c>
      <c r="FZ230" s="41">
        <v>2</v>
      </c>
      <c r="GB230" s="41">
        <v>2</v>
      </c>
      <c r="GC230" s="41">
        <v>3</v>
      </c>
      <c r="GD230" s="41">
        <v>1</v>
      </c>
      <c r="GI230" s="41">
        <v>3</v>
      </c>
      <c r="GJ230" s="41">
        <v>2</v>
      </c>
      <c r="GL230" s="41">
        <v>2</v>
      </c>
      <c r="GN230" s="41">
        <v>1</v>
      </c>
      <c r="GO230" s="41">
        <v>1</v>
      </c>
      <c r="GQ230" s="41">
        <v>1</v>
      </c>
      <c r="GR230" s="41">
        <v>1</v>
      </c>
      <c r="HA230" s="41">
        <v>1</v>
      </c>
      <c r="HB230" s="41">
        <v>1</v>
      </c>
      <c r="HC230" s="41">
        <v>1</v>
      </c>
      <c r="HH230" s="41">
        <v>1</v>
      </c>
      <c r="HJ230" s="41">
        <v>1</v>
      </c>
      <c r="HK230" s="41">
        <v>1</v>
      </c>
      <c r="HM230" s="41">
        <v>1</v>
      </c>
      <c r="HN230" s="41">
        <v>1</v>
      </c>
      <c r="HT230" s="41">
        <v>2</v>
      </c>
      <c r="HU230" s="41" t="s">
        <v>1691</v>
      </c>
      <c r="HV230" s="41" t="s">
        <v>1687</v>
      </c>
      <c r="HW230" s="41">
        <v>1</v>
      </c>
      <c r="HX230" s="41">
        <v>1</v>
      </c>
      <c r="HZ230" s="41">
        <v>1</v>
      </c>
      <c r="IA230" s="41">
        <v>1</v>
      </c>
      <c r="IB230" s="45"/>
      <c r="ID230" s="45"/>
      <c r="IE230" s="41">
        <v>1</v>
      </c>
      <c r="IF230" s="41">
        <v>1</v>
      </c>
      <c r="IH230" s="41">
        <v>2</v>
      </c>
    </row>
    <row r="231" spans="1:242" s="41" customFormat="1" ht="28.8">
      <c r="A231" s="54">
        <v>225</v>
      </c>
      <c r="B231" s="38" t="s">
        <v>1172</v>
      </c>
      <c r="C231" s="39" t="s">
        <v>625</v>
      </c>
      <c r="D231" s="41" t="s">
        <v>467</v>
      </c>
      <c r="E231" s="38" t="s">
        <v>1000</v>
      </c>
      <c r="F231" s="38" t="s">
        <v>1669</v>
      </c>
      <c r="G231" s="40"/>
      <c r="H231" s="40" t="s">
        <v>1692</v>
      </c>
      <c r="I231" s="40" t="s">
        <v>1693</v>
      </c>
      <c r="J231" s="41" t="s">
        <v>1694</v>
      </c>
      <c r="K231" s="42">
        <v>48</v>
      </c>
      <c r="L231" s="41">
        <v>2</v>
      </c>
      <c r="M231" s="41">
        <v>6</v>
      </c>
      <c r="N231" s="41">
        <v>1</v>
      </c>
      <c r="O231" s="41">
        <v>1</v>
      </c>
      <c r="P231" s="41">
        <v>1</v>
      </c>
      <c r="Q231" s="41">
        <f>P231-R231</f>
        <v>0</v>
      </c>
      <c r="R231" s="43">
        <v>1</v>
      </c>
      <c r="S231" s="41">
        <v>1</v>
      </c>
      <c r="T231" s="41">
        <v>1</v>
      </c>
      <c r="U231" s="41">
        <v>2</v>
      </c>
      <c r="W231" s="41">
        <v>1</v>
      </c>
      <c r="X231" s="41">
        <v>1</v>
      </c>
      <c r="Y231" s="41">
        <v>1</v>
      </c>
      <c r="Z231" s="41">
        <v>1</v>
      </c>
      <c r="AA231" s="41">
        <v>1</v>
      </c>
      <c r="AB231" s="41">
        <v>1</v>
      </c>
      <c r="AC231" s="41">
        <v>1</v>
      </c>
      <c r="AD231" s="41">
        <v>1</v>
      </c>
      <c r="AE231" s="41">
        <v>1</v>
      </c>
      <c r="AF231" s="41">
        <v>1</v>
      </c>
      <c r="AG231" s="41">
        <v>1</v>
      </c>
      <c r="AH231" s="41">
        <v>1</v>
      </c>
      <c r="AI231" s="41">
        <v>1</v>
      </c>
      <c r="AJ231" s="41">
        <v>1</v>
      </c>
      <c r="AK231" s="41">
        <v>1</v>
      </c>
      <c r="AL231" s="41">
        <v>2</v>
      </c>
      <c r="AN231" s="41">
        <v>1</v>
      </c>
      <c r="AO231" s="41">
        <v>1</v>
      </c>
      <c r="AP231" s="41">
        <v>3</v>
      </c>
      <c r="AQ231" s="41">
        <v>3</v>
      </c>
      <c r="AR231" s="41">
        <v>1</v>
      </c>
      <c r="AS231" s="41">
        <f t="shared" si="66"/>
        <v>4.2300000000000004</v>
      </c>
      <c r="AU231" s="41">
        <v>2</v>
      </c>
      <c r="AW231" s="41">
        <v>0.3</v>
      </c>
      <c r="AX231" s="41">
        <v>0.2</v>
      </c>
      <c r="AY231" s="41">
        <v>0.5</v>
      </c>
      <c r="AZ231" s="41">
        <v>0.1</v>
      </c>
      <c r="BD231" s="41">
        <v>0.03</v>
      </c>
      <c r="BG231" s="41">
        <v>0.1</v>
      </c>
      <c r="BH231" s="41">
        <v>1</v>
      </c>
      <c r="BI231" s="44"/>
      <c r="BJ231" s="44">
        <f t="shared" si="68"/>
        <v>4.2300000000000004</v>
      </c>
      <c r="BK231" s="58">
        <f t="shared" si="69"/>
        <v>8.8000000000000007</v>
      </c>
      <c r="BL231" s="38">
        <v>1.8</v>
      </c>
      <c r="BM231" s="38">
        <v>7</v>
      </c>
      <c r="BN231" s="38"/>
      <c r="BO231" s="38"/>
      <c r="BP231" s="38"/>
      <c r="BQ231" s="38"/>
      <c r="BR231" s="38"/>
      <c r="BS231" s="38"/>
      <c r="BT231" s="58">
        <f t="shared" si="67"/>
        <v>8.8000000000000007</v>
      </c>
      <c r="BU231" s="41">
        <v>2</v>
      </c>
      <c r="BV231" s="41">
        <v>2</v>
      </c>
      <c r="BW231" s="41">
        <v>1</v>
      </c>
      <c r="BY231" s="38"/>
      <c r="BZ231" s="38"/>
      <c r="CA231" s="38"/>
      <c r="CB231" s="38"/>
      <c r="CC231" s="38"/>
      <c r="CD231" s="38"/>
      <c r="CE231" s="38">
        <v>1</v>
      </c>
      <c r="CF231" s="38">
        <v>1</v>
      </c>
      <c r="CG231" s="38"/>
      <c r="CH231" s="38"/>
      <c r="CI231" s="38"/>
      <c r="CJ231" s="38"/>
      <c r="CK231" s="38"/>
      <c r="CL231" s="38"/>
      <c r="CM231" s="38"/>
      <c r="CN231" s="38"/>
      <c r="CU231" s="41" t="s">
        <v>465</v>
      </c>
      <c r="CV231" s="60"/>
      <c r="DE231" s="38">
        <v>6</v>
      </c>
      <c r="DF231" s="38">
        <v>1</v>
      </c>
      <c r="DG231" s="38"/>
      <c r="DH231" s="38">
        <v>1</v>
      </c>
      <c r="DI231" s="38">
        <v>1</v>
      </c>
      <c r="DP231" s="41">
        <v>1</v>
      </c>
      <c r="DZ231" s="38">
        <v>2</v>
      </c>
      <c r="EA231" s="38"/>
      <c r="EB231" s="38">
        <v>6</v>
      </c>
      <c r="EC231" s="41">
        <v>1</v>
      </c>
      <c r="EE231" s="41">
        <v>1</v>
      </c>
      <c r="EG231" s="41">
        <v>1</v>
      </c>
      <c r="EI231" s="41">
        <v>1</v>
      </c>
      <c r="EK231" s="41">
        <v>1</v>
      </c>
      <c r="EM231" s="41">
        <v>2</v>
      </c>
      <c r="EO231" s="41">
        <v>1</v>
      </c>
      <c r="EQ231" s="41">
        <v>2</v>
      </c>
      <c r="ES231" s="38"/>
      <c r="ET231" s="38"/>
      <c r="EU231" s="38"/>
      <c r="EY231" s="38"/>
      <c r="EZ231" s="38"/>
      <c r="FA231" s="38"/>
      <c r="FB231" s="38"/>
      <c r="FC231" s="38"/>
      <c r="FD231" s="38"/>
      <c r="FE231" s="38">
        <v>1</v>
      </c>
      <c r="FF231" s="38"/>
      <c r="FG231" s="38"/>
      <c r="FH231" s="38"/>
      <c r="FI231" s="38"/>
      <c r="FJ231" s="38"/>
      <c r="FK231" s="38"/>
      <c r="FL231" s="38"/>
      <c r="FM231" s="38"/>
      <c r="FN231" s="38"/>
      <c r="FO231" s="41">
        <v>1</v>
      </c>
      <c r="FP231" s="41">
        <v>1</v>
      </c>
      <c r="FQ231" s="41">
        <v>1</v>
      </c>
      <c r="FR231" s="41">
        <v>1</v>
      </c>
      <c r="FS231" s="41">
        <v>4</v>
      </c>
      <c r="FT231" s="41">
        <v>2</v>
      </c>
      <c r="FU231" s="41">
        <v>3</v>
      </c>
      <c r="FV231" s="41">
        <v>1</v>
      </c>
      <c r="FX231" s="41">
        <v>3</v>
      </c>
      <c r="FY231" s="41">
        <v>3</v>
      </c>
      <c r="FZ231" s="41">
        <v>2</v>
      </c>
      <c r="GB231" s="41">
        <v>3</v>
      </c>
      <c r="GC231" s="41">
        <v>3</v>
      </c>
      <c r="GD231" s="41">
        <v>1</v>
      </c>
      <c r="GI231" s="41">
        <v>3</v>
      </c>
      <c r="GJ231" s="41">
        <v>2</v>
      </c>
      <c r="GL231" s="41">
        <v>2</v>
      </c>
      <c r="GN231" s="41">
        <v>1</v>
      </c>
      <c r="GO231" s="41">
        <v>1</v>
      </c>
      <c r="GP231" s="41">
        <v>1</v>
      </c>
      <c r="GQ231" s="41">
        <v>1</v>
      </c>
      <c r="HA231" s="41">
        <v>1</v>
      </c>
      <c r="HB231" s="41">
        <v>1</v>
      </c>
      <c r="HH231" s="41">
        <v>1</v>
      </c>
      <c r="HI231" s="41">
        <v>1</v>
      </c>
      <c r="HT231" s="41">
        <v>2</v>
      </c>
      <c r="HU231" s="41" t="s">
        <v>1639</v>
      </c>
      <c r="HV231" s="41" t="s">
        <v>1676</v>
      </c>
      <c r="HW231" s="41">
        <v>1</v>
      </c>
      <c r="HX231" s="41">
        <v>1</v>
      </c>
      <c r="HZ231" s="41">
        <v>1</v>
      </c>
      <c r="IA231" s="41">
        <v>1</v>
      </c>
      <c r="IB231" s="45"/>
      <c r="ID231" s="45"/>
      <c r="IE231" s="41">
        <v>1</v>
      </c>
      <c r="IF231" s="41">
        <v>1</v>
      </c>
      <c r="IH231" s="41">
        <v>2</v>
      </c>
    </row>
    <row r="232" spans="1:242" s="41" customFormat="1" ht="28.8">
      <c r="A232" s="54">
        <v>226</v>
      </c>
      <c r="B232" s="38" t="s">
        <v>1172</v>
      </c>
      <c r="C232" s="39" t="s">
        <v>625</v>
      </c>
      <c r="D232" s="41" t="s">
        <v>467</v>
      </c>
      <c r="E232" s="38" t="s">
        <v>1000</v>
      </c>
      <c r="F232" s="38" t="s">
        <v>1669</v>
      </c>
      <c r="G232" s="40"/>
      <c r="H232" s="40" t="s">
        <v>1695</v>
      </c>
      <c r="I232" s="40" t="s">
        <v>1696</v>
      </c>
      <c r="J232" s="41" t="s">
        <v>1697</v>
      </c>
      <c r="K232" s="42">
        <v>28</v>
      </c>
      <c r="L232" s="41">
        <v>2</v>
      </c>
      <c r="M232" s="41">
        <v>6</v>
      </c>
      <c r="N232" s="41">
        <v>5</v>
      </c>
      <c r="O232" s="41">
        <v>2</v>
      </c>
      <c r="P232" s="41">
        <v>6</v>
      </c>
      <c r="Q232" s="41">
        <v>4</v>
      </c>
      <c r="R232" s="43">
        <v>2</v>
      </c>
      <c r="S232" s="41">
        <v>1</v>
      </c>
      <c r="T232" s="41">
        <v>3</v>
      </c>
      <c r="U232" s="41">
        <v>2</v>
      </c>
      <c r="W232" s="41">
        <v>1</v>
      </c>
      <c r="X232" s="41">
        <v>1</v>
      </c>
      <c r="Y232" s="41">
        <v>1</v>
      </c>
      <c r="Z232" s="41">
        <v>1</v>
      </c>
      <c r="AA232" s="41">
        <v>1</v>
      </c>
      <c r="AB232" s="41">
        <v>2</v>
      </c>
      <c r="AC232" s="41">
        <v>1</v>
      </c>
      <c r="AD232" s="41">
        <v>1</v>
      </c>
      <c r="AE232" s="41">
        <v>1</v>
      </c>
      <c r="AF232" s="41">
        <v>1</v>
      </c>
      <c r="AG232" s="41">
        <v>2</v>
      </c>
      <c r="AI232" s="41">
        <v>1</v>
      </c>
      <c r="AJ232" s="41">
        <v>3</v>
      </c>
      <c r="AK232" s="41">
        <v>1</v>
      </c>
      <c r="AL232" s="41">
        <v>2</v>
      </c>
      <c r="AN232" s="41">
        <v>1</v>
      </c>
      <c r="AO232" s="41">
        <v>1</v>
      </c>
      <c r="AP232" s="41">
        <v>3</v>
      </c>
      <c r="AQ232" s="41">
        <v>4</v>
      </c>
      <c r="AR232" s="41">
        <v>1</v>
      </c>
      <c r="AS232" s="41">
        <f t="shared" si="66"/>
        <v>4.5</v>
      </c>
      <c r="AU232" s="41">
        <v>2</v>
      </c>
      <c r="AV232" s="41">
        <v>0.5</v>
      </c>
      <c r="AW232" s="41">
        <v>0.1</v>
      </c>
      <c r="AX232" s="41">
        <v>0.2</v>
      </c>
      <c r="AY232" s="41">
        <v>0.5</v>
      </c>
      <c r="AZ232" s="41">
        <v>0.1</v>
      </c>
      <c r="BG232" s="41">
        <v>0.1</v>
      </c>
      <c r="BH232" s="41">
        <v>1</v>
      </c>
      <c r="BI232" s="44"/>
      <c r="BJ232" s="44">
        <f t="shared" si="68"/>
        <v>4.5</v>
      </c>
      <c r="BK232" s="58">
        <f t="shared" si="69"/>
        <v>12</v>
      </c>
      <c r="BL232" s="38">
        <v>2</v>
      </c>
      <c r="BM232" s="38">
        <v>10</v>
      </c>
      <c r="BN232" s="38"/>
      <c r="BO232" s="38"/>
      <c r="BP232" s="38"/>
      <c r="BQ232" s="38"/>
      <c r="BR232" s="38"/>
      <c r="BS232" s="38"/>
      <c r="BT232" s="58">
        <f t="shared" si="67"/>
        <v>12</v>
      </c>
      <c r="BU232" s="41">
        <v>2</v>
      </c>
      <c r="BV232" s="41">
        <v>2</v>
      </c>
      <c r="BW232" s="41">
        <v>1</v>
      </c>
      <c r="BY232" s="38"/>
      <c r="BZ232" s="38"/>
      <c r="CA232" s="38"/>
      <c r="CB232" s="38"/>
      <c r="CC232" s="38"/>
      <c r="CD232" s="38"/>
      <c r="CE232" s="38">
        <v>1</v>
      </c>
      <c r="CF232" s="38">
        <v>1</v>
      </c>
      <c r="CG232" s="38"/>
      <c r="CH232" s="38"/>
      <c r="CI232" s="38"/>
      <c r="CJ232" s="38"/>
      <c r="CK232" s="38"/>
      <c r="CL232" s="38"/>
      <c r="CM232" s="38"/>
      <c r="CN232" s="38"/>
      <c r="CU232" s="41" t="s">
        <v>465</v>
      </c>
      <c r="CV232" s="60"/>
      <c r="DE232" s="38">
        <v>30</v>
      </c>
      <c r="DF232" s="38">
        <v>1</v>
      </c>
      <c r="DG232" s="38"/>
      <c r="DH232" s="38">
        <v>1</v>
      </c>
      <c r="DI232" s="38">
        <v>1</v>
      </c>
      <c r="DP232" s="41">
        <v>1</v>
      </c>
      <c r="DZ232" s="38">
        <v>2</v>
      </c>
      <c r="EA232" s="38"/>
      <c r="EB232" s="38">
        <v>6</v>
      </c>
      <c r="EI232" s="41">
        <v>1</v>
      </c>
      <c r="ES232" s="38"/>
      <c r="ET232" s="38"/>
      <c r="EU232" s="38"/>
      <c r="EY232" s="38"/>
      <c r="EZ232" s="38"/>
      <c r="FA232" s="38"/>
      <c r="FB232" s="38"/>
      <c r="FC232" s="38"/>
      <c r="FD232" s="38"/>
      <c r="FE232" s="38">
        <v>1</v>
      </c>
      <c r="FF232" s="38"/>
      <c r="FG232" s="38"/>
      <c r="FH232" s="38"/>
      <c r="FI232" s="38"/>
      <c r="FJ232" s="38"/>
      <c r="FK232" s="38"/>
      <c r="FL232" s="38"/>
      <c r="FM232" s="38"/>
      <c r="FN232" s="38"/>
      <c r="FO232" s="41">
        <v>1</v>
      </c>
      <c r="FP232" s="41">
        <v>1</v>
      </c>
      <c r="FQ232" s="41">
        <v>1</v>
      </c>
      <c r="FR232" s="41">
        <v>1</v>
      </c>
      <c r="FS232" s="41">
        <v>5</v>
      </c>
      <c r="FT232" s="41">
        <v>1</v>
      </c>
      <c r="FU232" s="41">
        <v>3</v>
      </c>
      <c r="FV232" s="41">
        <v>1</v>
      </c>
      <c r="FX232" s="41">
        <v>3</v>
      </c>
      <c r="FY232" s="41">
        <v>3</v>
      </c>
      <c r="FZ232" s="41">
        <v>2</v>
      </c>
      <c r="GB232" s="41">
        <v>3</v>
      </c>
      <c r="GC232" s="41">
        <v>3</v>
      </c>
      <c r="GD232" s="41">
        <v>1</v>
      </c>
      <c r="GI232" s="41">
        <v>3</v>
      </c>
      <c r="GJ232" s="41">
        <v>2</v>
      </c>
      <c r="GL232" s="41">
        <v>2</v>
      </c>
      <c r="GN232" s="41">
        <v>1</v>
      </c>
      <c r="GO232" s="41">
        <v>1</v>
      </c>
      <c r="GP232" s="41">
        <v>1</v>
      </c>
      <c r="GQ232" s="41">
        <v>1</v>
      </c>
      <c r="GR232" s="41">
        <v>1</v>
      </c>
      <c r="HA232" s="41">
        <v>1</v>
      </c>
      <c r="HB232" s="41">
        <v>1</v>
      </c>
      <c r="HC232" s="41">
        <v>1</v>
      </c>
      <c r="HH232" s="41">
        <v>1</v>
      </c>
      <c r="HI232" s="41">
        <v>1</v>
      </c>
      <c r="HT232" s="41">
        <v>1</v>
      </c>
      <c r="HU232" s="41" t="s">
        <v>1639</v>
      </c>
      <c r="HV232" s="41" t="s">
        <v>1698</v>
      </c>
      <c r="HW232" s="41">
        <v>1</v>
      </c>
      <c r="HX232" s="41">
        <v>1</v>
      </c>
      <c r="HZ232" s="41">
        <v>1</v>
      </c>
      <c r="IA232" s="41">
        <v>1</v>
      </c>
      <c r="IB232" s="45"/>
      <c r="ID232" s="45"/>
      <c r="IE232" s="41">
        <v>1</v>
      </c>
      <c r="IF232" s="41">
        <v>1</v>
      </c>
      <c r="IH232" s="41">
        <v>2</v>
      </c>
    </row>
    <row r="233" spans="1:242" s="41" customFormat="1" ht="28.8">
      <c r="A233" s="54">
        <v>227</v>
      </c>
      <c r="B233" s="38" t="s">
        <v>1172</v>
      </c>
      <c r="C233" s="39" t="s">
        <v>625</v>
      </c>
      <c r="D233" s="41" t="s">
        <v>467</v>
      </c>
      <c r="E233" s="38" t="s">
        <v>1000</v>
      </c>
      <c r="F233" s="38" t="s">
        <v>1699</v>
      </c>
      <c r="G233" s="40"/>
      <c r="H233" s="40" t="s">
        <v>1700</v>
      </c>
      <c r="I233" s="40" t="s">
        <v>1701</v>
      </c>
      <c r="J233" s="41" t="s">
        <v>843</v>
      </c>
      <c r="K233" s="42">
        <v>16</v>
      </c>
      <c r="L233" s="41">
        <v>2</v>
      </c>
      <c r="M233" s="41">
        <v>4</v>
      </c>
      <c r="N233" s="41">
        <v>6</v>
      </c>
      <c r="O233" s="41">
        <v>3</v>
      </c>
      <c r="P233" s="41">
        <v>5</v>
      </c>
      <c r="Q233" s="41">
        <v>2</v>
      </c>
      <c r="R233" s="43">
        <v>3</v>
      </c>
      <c r="S233" s="41">
        <v>1</v>
      </c>
      <c r="T233" s="41">
        <v>2</v>
      </c>
      <c r="U233" s="41">
        <v>2</v>
      </c>
      <c r="W233" s="41">
        <v>1</v>
      </c>
      <c r="X233" s="41">
        <v>1</v>
      </c>
      <c r="Y233" s="41">
        <v>1</v>
      </c>
      <c r="Z233" s="41">
        <v>1</v>
      </c>
      <c r="AA233" s="41">
        <v>1</v>
      </c>
      <c r="AB233" s="41">
        <v>1</v>
      </c>
      <c r="AC233" s="41">
        <v>1</v>
      </c>
      <c r="AD233" s="41">
        <v>1</v>
      </c>
      <c r="AE233" s="41">
        <v>1</v>
      </c>
      <c r="AF233" s="41">
        <v>1</v>
      </c>
      <c r="AG233" s="41">
        <v>2</v>
      </c>
      <c r="AI233" s="41">
        <v>1</v>
      </c>
      <c r="AJ233" s="41">
        <v>3</v>
      </c>
      <c r="AK233" s="41">
        <v>1</v>
      </c>
      <c r="AL233" s="41">
        <v>2</v>
      </c>
      <c r="AN233" s="41">
        <v>1</v>
      </c>
      <c r="AO233" s="41">
        <v>1</v>
      </c>
      <c r="AP233" s="41">
        <v>5</v>
      </c>
      <c r="AQ233" s="41">
        <v>1</v>
      </c>
      <c r="AR233" s="41">
        <v>1</v>
      </c>
      <c r="AS233" s="41">
        <f t="shared" si="66"/>
        <v>6.8999999999999995</v>
      </c>
      <c r="AU233" s="41">
        <v>3</v>
      </c>
      <c r="AV233" s="41">
        <v>1</v>
      </c>
      <c r="AW233" s="41">
        <v>0.2</v>
      </c>
      <c r="AX233" s="41">
        <v>0.2</v>
      </c>
      <c r="AY233" s="41">
        <v>0.8</v>
      </c>
      <c r="AZ233" s="41">
        <v>0.1</v>
      </c>
      <c r="BG233" s="41">
        <v>0.1</v>
      </c>
      <c r="BH233" s="41">
        <v>1.5</v>
      </c>
      <c r="BI233" s="44"/>
      <c r="BJ233" s="44">
        <f t="shared" si="68"/>
        <v>6.8999999999999995</v>
      </c>
      <c r="BK233" s="58">
        <f t="shared" si="69"/>
        <v>10.9</v>
      </c>
      <c r="BL233" s="38">
        <v>0.9</v>
      </c>
      <c r="BM233" s="38">
        <v>10</v>
      </c>
      <c r="BN233" s="38"/>
      <c r="BO233" s="38"/>
      <c r="BP233" s="38"/>
      <c r="BQ233" s="38"/>
      <c r="BR233" s="38"/>
      <c r="BS233" s="38"/>
      <c r="BT233" s="58">
        <f t="shared" si="67"/>
        <v>10.9</v>
      </c>
      <c r="BU233" s="41">
        <v>2</v>
      </c>
      <c r="BV233" s="41">
        <v>2</v>
      </c>
      <c r="BW233" s="41">
        <v>1</v>
      </c>
      <c r="BY233" s="38"/>
      <c r="BZ233" s="38"/>
      <c r="CA233" s="38"/>
      <c r="CB233" s="38"/>
      <c r="CC233" s="38"/>
      <c r="CD233" s="38"/>
      <c r="CE233" s="38">
        <v>1</v>
      </c>
      <c r="CF233" s="38">
        <v>1</v>
      </c>
      <c r="CG233" s="38"/>
      <c r="CH233" s="38"/>
      <c r="CI233" s="38"/>
      <c r="CJ233" s="38"/>
      <c r="CK233" s="38"/>
      <c r="CL233" s="38"/>
      <c r="CM233" s="38"/>
      <c r="CN233" s="38"/>
      <c r="CU233" s="41" t="s">
        <v>465</v>
      </c>
      <c r="CV233" s="60"/>
      <c r="DE233" s="38">
        <v>25</v>
      </c>
      <c r="DF233" s="38">
        <v>1</v>
      </c>
      <c r="DG233" s="38"/>
      <c r="DH233" s="38">
        <v>1</v>
      </c>
      <c r="DI233" s="38">
        <v>1</v>
      </c>
      <c r="DP233" s="41">
        <v>2</v>
      </c>
      <c r="DZ233" s="38">
        <v>2</v>
      </c>
      <c r="EA233" s="38"/>
      <c r="EB233" s="38">
        <v>6</v>
      </c>
      <c r="EI233" s="41">
        <v>1</v>
      </c>
      <c r="ES233" s="38"/>
      <c r="ET233" s="38"/>
      <c r="EU233" s="38"/>
      <c r="EY233" s="38"/>
      <c r="EZ233" s="38"/>
      <c r="FA233" s="38"/>
      <c r="FB233" s="38"/>
      <c r="FC233" s="38"/>
      <c r="FD233" s="38"/>
      <c r="FE233" s="38">
        <v>1</v>
      </c>
      <c r="FF233" s="38"/>
      <c r="FG233" s="38"/>
      <c r="FH233" s="38"/>
      <c r="FI233" s="38"/>
      <c r="FJ233" s="38"/>
      <c r="FK233" s="38"/>
      <c r="FL233" s="38"/>
      <c r="FM233" s="38"/>
      <c r="FN233" s="38"/>
      <c r="FO233" s="41">
        <v>1</v>
      </c>
      <c r="FP233" s="41">
        <v>1</v>
      </c>
      <c r="FQ233" s="41">
        <v>1</v>
      </c>
      <c r="FR233" s="41">
        <v>1</v>
      </c>
      <c r="FS233" s="41">
        <v>5</v>
      </c>
      <c r="FT233" s="41">
        <v>1</v>
      </c>
      <c r="FU233" s="41">
        <v>2</v>
      </c>
      <c r="FV233" s="41">
        <v>1</v>
      </c>
      <c r="FX233" s="41">
        <v>3</v>
      </c>
      <c r="FY233" s="41">
        <v>4</v>
      </c>
      <c r="FZ233" s="41">
        <v>1</v>
      </c>
      <c r="GA233" s="41">
        <v>25</v>
      </c>
      <c r="GB233" s="41">
        <v>3</v>
      </c>
      <c r="GC233" s="41">
        <v>3</v>
      </c>
      <c r="GD233" s="41">
        <v>1</v>
      </c>
      <c r="GI233" s="41">
        <v>3</v>
      </c>
      <c r="GJ233" s="41">
        <v>2</v>
      </c>
      <c r="GL233" s="41">
        <v>2</v>
      </c>
      <c r="GN233" s="41">
        <v>1</v>
      </c>
      <c r="GO233" s="41">
        <v>1</v>
      </c>
      <c r="GP233" s="41">
        <v>1</v>
      </c>
      <c r="GQ233" s="41">
        <v>1</v>
      </c>
      <c r="HA233" s="41">
        <v>1</v>
      </c>
      <c r="HB233" s="41">
        <v>1</v>
      </c>
      <c r="HH233" s="41">
        <v>1</v>
      </c>
      <c r="HI233" s="41">
        <v>1</v>
      </c>
      <c r="HN233" s="41">
        <v>1</v>
      </c>
      <c r="HT233" s="41">
        <v>2</v>
      </c>
      <c r="HU233" s="41" t="s">
        <v>1639</v>
      </c>
      <c r="HV233" s="41" t="s">
        <v>1702</v>
      </c>
      <c r="HW233" s="41">
        <v>1</v>
      </c>
      <c r="HX233" s="41">
        <v>1</v>
      </c>
      <c r="HZ233" s="41">
        <v>1</v>
      </c>
      <c r="IA233" s="41">
        <v>1</v>
      </c>
      <c r="IB233" s="45"/>
      <c r="ID233" s="45"/>
      <c r="IE233" s="41">
        <v>1</v>
      </c>
      <c r="IF233" s="41">
        <v>1</v>
      </c>
      <c r="IH233" s="41">
        <v>2</v>
      </c>
    </row>
    <row r="234" spans="1:242" s="41" customFormat="1" ht="28.8">
      <c r="A234" s="54">
        <v>228</v>
      </c>
      <c r="B234" s="38" t="s">
        <v>1172</v>
      </c>
      <c r="C234" s="39" t="s">
        <v>625</v>
      </c>
      <c r="D234" s="41" t="s">
        <v>467</v>
      </c>
      <c r="E234" s="38" t="s">
        <v>1000</v>
      </c>
      <c r="F234" s="38" t="s">
        <v>1703</v>
      </c>
      <c r="G234" s="40"/>
      <c r="H234" s="40" t="s">
        <v>1704</v>
      </c>
      <c r="I234" s="40" t="s">
        <v>1705</v>
      </c>
      <c r="J234" s="41" t="s">
        <v>1706</v>
      </c>
      <c r="K234" s="42">
        <v>47</v>
      </c>
      <c r="L234" s="41">
        <v>1</v>
      </c>
      <c r="M234" s="41">
        <v>3</v>
      </c>
      <c r="N234" s="41">
        <v>2</v>
      </c>
      <c r="O234" s="41">
        <v>1</v>
      </c>
      <c r="P234" s="41">
        <v>5</v>
      </c>
      <c r="Q234" s="41">
        <v>1</v>
      </c>
      <c r="R234" s="43">
        <v>4</v>
      </c>
      <c r="S234" s="41">
        <v>1</v>
      </c>
      <c r="T234" s="41">
        <v>3</v>
      </c>
      <c r="U234" s="41">
        <v>2</v>
      </c>
      <c r="W234" s="41">
        <v>1</v>
      </c>
      <c r="X234" s="41">
        <v>1</v>
      </c>
      <c r="Y234" s="41">
        <v>1</v>
      </c>
      <c r="Z234" s="41">
        <v>1</v>
      </c>
      <c r="AA234" s="41">
        <v>1</v>
      </c>
      <c r="AB234" s="41">
        <v>1</v>
      </c>
      <c r="AC234" s="41">
        <v>1</v>
      </c>
      <c r="AD234" s="41">
        <v>1</v>
      </c>
      <c r="AE234" s="41">
        <v>1</v>
      </c>
      <c r="AF234" s="41">
        <v>1</v>
      </c>
      <c r="AG234" s="41">
        <v>1</v>
      </c>
      <c r="AH234" s="41">
        <v>1</v>
      </c>
      <c r="AI234" s="41">
        <v>1</v>
      </c>
      <c r="AJ234" s="41">
        <v>1</v>
      </c>
      <c r="AK234" s="41">
        <v>1</v>
      </c>
      <c r="AL234" s="41">
        <v>2</v>
      </c>
      <c r="AN234" s="41">
        <v>1</v>
      </c>
      <c r="AO234" s="41">
        <v>1</v>
      </c>
      <c r="AP234" s="41">
        <v>3</v>
      </c>
      <c r="AQ234" s="41">
        <v>2</v>
      </c>
      <c r="AR234" s="41">
        <v>1</v>
      </c>
      <c r="AS234" s="41">
        <f t="shared" si="66"/>
        <v>4.5500000000000007</v>
      </c>
      <c r="AU234" s="41">
        <v>1.5</v>
      </c>
      <c r="AV234" s="41">
        <v>0.5</v>
      </c>
      <c r="AW234" s="41">
        <v>0.1</v>
      </c>
      <c r="AX234" s="41">
        <v>0.2</v>
      </c>
      <c r="AY234" s="41">
        <v>0.6</v>
      </c>
      <c r="AZ234" s="41">
        <v>0.1</v>
      </c>
      <c r="BD234" s="41">
        <v>0.05</v>
      </c>
      <c r="BG234" s="41">
        <v>0.5</v>
      </c>
      <c r="BH234" s="41">
        <v>1</v>
      </c>
      <c r="BI234" s="44"/>
      <c r="BJ234" s="44">
        <f t="shared" si="68"/>
        <v>4.5500000000000007</v>
      </c>
      <c r="BK234" s="58">
        <f t="shared" si="69"/>
        <v>10</v>
      </c>
      <c r="BL234" s="38"/>
      <c r="BM234" s="38">
        <v>10</v>
      </c>
      <c r="BN234" s="38"/>
      <c r="BO234" s="38"/>
      <c r="BP234" s="38"/>
      <c r="BQ234" s="38"/>
      <c r="BR234" s="38"/>
      <c r="BS234" s="38"/>
      <c r="BT234" s="58">
        <f t="shared" si="67"/>
        <v>10</v>
      </c>
      <c r="BU234" s="41">
        <v>2</v>
      </c>
      <c r="BV234" s="41">
        <v>2</v>
      </c>
      <c r="BW234" s="41">
        <v>1</v>
      </c>
      <c r="BY234" s="38"/>
      <c r="BZ234" s="38"/>
      <c r="CA234" s="38"/>
      <c r="CB234" s="38"/>
      <c r="CC234" s="38"/>
      <c r="CD234" s="38"/>
      <c r="CE234" s="38">
        <v>1</v>
      </c>
      <c r="CF234" s="38">
        <v>1</v>
      </c>
      <c r="CG234" s="38"/>
      <c r="CH234" s="38"/>
      <c r="CI234" s="38"/>
      <c r="CJ234" s="38"/>
      <c r="CK234" s="38"/>
      <c r="CL234" s="38"/>
      <c r="CM234" s="38"/>
      <c r="CN234" s="38"/>
      <c r="CU234" s="41" t="s">
        <v>465</v>
      </c>
      <c r="CV234" s="60"/>
      <c r="DE234" s="38">
        <v>25</v>
      </c>
      <c r="DF234" s="38">
        <v>1</v>
      </c>
      <c r="DG234" s="38"/>
      <c r="DH234" s="38">
        <v>1</v>
      </c>
      <c r="DI234" s="38">
        <v>1</v>
      </c>
      <c r="DP234" s="41">
        <v>2</v>
      </c>
      <c r="DZ234" s="38">
        <v>2</v>
      </c>
      <c r="EA234" s="38"/>
      <c r="EB234" s="38">
        <v>6</v>
      </c>
      <c r="EI234" s="41">
        <v>1</v>
      </c>
      <c r="ES234" s="38"/>
      <c r="ET234" s="38"/>
      <c r="EU234" s="38"/>
      <c r="EY234" s="38"/>
      <c r="EZ234" s="38"/>
      <c r="FA234" s="38"/>
      <c r="FB234" s="38"/>
      <c r="FC234" s="38"/>
      <c r="FD234" s="38"/>
      <c r="FE234" s="38">
        <v>1</v>
      </c>
      <c r="FF234" s="38"/>
      <c r="FG234" s="38"/>
      <c r="FH234" s="38"/>
      <c r="FI234" s="38"/>
      <c r="FJ234" s="38"/>
      <c r="FK234" s="38"/>
      <c r="FL234" s="38"/>
      <c r="FM234" s="38"/>
      <c r="FN234" s="38"/>
      <c r="FO234" s="41">
        <v>1</v>
      </c>
      <c r="FP234" s="41">
        <v>1</v>
      </c>
      <c r="FQ234" s="41">
        <v>2</v>
      </c>
      <c r="FR234" s="60"/>
      <c r="FS234" s="41">
        <v>1</v>
      </c>
      <c r="FT234" s="41">
        <v>2</v>
      </c>
      <c r="FU234" s="41">
        <v>3</v>
      </c>
      <c r="FV234" s="41">
        <v>1</v>
      </c>
      <c r="FX234" s="41">
        <v>3</v>
      </c>
      <c r="FY234" s="41">
        <v>3</v>
      </c>
      <c r="FZ234" s="41">
        <v>2</v>
      </c>
      <c r="GB234" s="41">
        <v>3</v>
      </c>
      <c r="GC234" s="41">
        <v>3</v>
      </c>
      <c r="GD234" s="41">
        <v>1</v>
      </c>
      <c r="GI234" s="41">
        <v>3</v>
      </c>
      <c r="GJ234" s="41">
        <v>2</v>
      </c>
      <c r="GL234" s="41">
        <v>2</v>
      </c>
      <c r="GN234" s="41">
        <v>1</v>
      </c>
      <c r="GO234" s="41">
        <v>1</v>
      </c>
      <c r="GP234" s="41">
        <v>1</v>
      </c>
      <c r="GQ234" s="41">
        <v>1</v>
      </c>
      <c r="HA234" s="41">
        <v>1</v>
      </c>
      <c r="HB234" s="41">
        <v>1</v>
      </c>
      <c r="HH234" s="41">
        <v>1</v>
      </c>
      <c r="HN234" s="41">
        <v>1</v>
      </c>
      <c r="HT234" s="41">
        <v>2</v>
      </c>
      <c r="HU234" s="41" t="s">
        <v>1152</v>
      </c>
      <c r="HV234" s="41" t="s">
        <v>1707</v>
      </c>
      <c r="HW234" s="41">
        <v>1</v>
      </c>
      <c r="HX234" s="41">
        <v>1</v>
      </c>
      <c r="HZ234" s="41">
        <v>1</v>
      </c>
      <c r="IA234" s="41">
        <v>1</v>
      </c>
      <c r="IB234" s="45"/>
      <c r="ID234" s="45"/>
      <c r="IE234" s="41">
        <v>1</v>
      </c>
      <c r="IF234" s="41">
        <v>1</v>
      </c>
      <c r="IH234" s="41">
        <v>2</v>
      </c>
    </row>
    <row r="235" spans="1:242" s="41" customFormat="1" ht="28.8">
      <c r="A235" s="54">
        <v>229</v>
      </c>
      <c r="B235" s="38" t="s">
        <v>1172</v>
      </c>
      <c r="C235" s="39" t="s">
        <v>625</v>
      </c>
      <c r="D235" s="41" t="s">
        <v>467</v>
      </c>
      <c r="E235" s="38" t="s">
        <v>1000</v>
      </c>
      <c r="F235" s="38" t="s">
        <v>1703</v>
      </c>
      <c r="G235" s="40"/>
      <c r="H235" s="40" t="s">
        <v>1708</v>
      </c>
      <c r="I235" s="40" t="s">
        <v>1709</v>
      </c>
      <c r="J235" s="41" t="s">
        <v>1710</v>
      </c>
      <c r="K235" s="42">
        <v>61</v>
      </c>
      <c r="L235" s="41">
        <v>2</v>
      </c>
      <c r="M235" s="41">
        <v>3</v>
      </c>
      <c r="N235" s="41">
        <v>2</v>
      </c>
      <c r="O235" s="41">
        <v>1</v>
      </c>
      <c r="P235" s="41">
        <v>2</v>
      </c>
      <c r="Q235" s="41">
        <f>P235-R235</f>
        <v>0</v>
      </c>
      <c r="R235" s="43">
        <v>2</v>
      </c>
      <c r="S235" s="41">
        <v>1</v>
      </c>
      <c r="T235" s="41">
        <v>1</v>
      </c>
      <c r="U235" s="41">
        <v>1</v>
      </c>
      <c r="W235" s="41">
        <v>1</v>
      </c>
      <c r="X235" s="41">
        <v>1</v>
      </c>
      <c r="Y235" s="41">
        <v>1</v>
      </c>
      <c r="Z235" s="41">
        <v>1</v>
      </c>
      <c r="AA235" s="41">
        <v>1</v>
      </c>
      <c r="AB235" s="41">
        <v>1</v>
      </c>
      <c r="AC235" s="41">
        <v>1</v>
      </c>
      <c r="AD235" s="41">
        <v>1</v>
      </c>
      <c r="AE235" s="41">
        <v>1</v>
      </c>
      <c r="AF235" s="41">
        <v>1</v>
      </c>
      <c r="AG235" s="41">
        <v>1</v>
      </c>
      <c r="AH235" s="41">
        <v>1</v>
      </c>
      <c r="AI235" s="41">
        <v>1</v>
      </c>
      <c r="AJ235" s="41">
        <v>1</v>
      </c>
      <c r="AK235" s="41">
        <v>1</v>
      </c>
      <c r="AL235" s="41">
        <v>2</v>
      </c>
      <c r="AN235" s="41">
        <v>1</v>
      </c>
      <c r="AO235" s="41">
        <v>1</v>
      </c>
      <c r="AP235" s="41">
        <v>3</v>
      </c>
      <c r="AQ235" s="41">
        <v>4</v>
      </c>
      <c r="AR235" s="41">
        <v>1</v>
      </c>
      <c r="AS235" s="41">
        <f t="shared" si="66"/>
        <v>3.03</v>
      </c>
      <c r="AU235" s="41">
        <v>0.8</v>
      </c>
      <c r="AV235" s="41">
        <v>0.5</v>
      </c>
      <c r="AW235" s="41">
        <v>0.3</v>
      </c>
      <c r="AX235" s="41">
        <v>0.2</v>
      </c>
      <c r="AY235" s="41">
        <v>0.5</v>
      </c>
      <c r="AZ235" s="41">
        <v>0.1</v>
      </c>
      <c r="BD235" s="41">
        <v>0.03</v>
      </c>
      <c r="BG235" s="41">
        <v>0.1</v>
      </c>
      <c r="BH235" s="41">
        <v>0.5</v>
      </c>
      <c r="BI235" s="44"/>
      <c r="BJ235" s="44">
        <f t="shared" si="68"/>
        <v>3.03</v>
      </c>
      <c r="BK235" s="58">
        <f t="shared" si="69"/>
        <v>0.84</v>
      </c>
      <c r="BL235" s="38">
        <v>0.84</v>
      </c>
      <c r="BM235" s="38"/>
      <c r="BN235" s="38"/>
      <c r="BO235" s="38"/>
      <c r="BP235" s="38"/>
      <c r="BQ235" s="38"/>
      <c r="BR235" s="38"/>
      <c r="BS235" s="38"/>
      <c r="BT235" s="58">
        <f t="shared" si="67"/>
        <v>0.84</v>
      </c>
      <c r="BU235" s="41">
        <v>2</v>
      </c>
      <c r="BV235" s="41">
        <v>2</v>
      </c>
      <c r="BW235" s="41">
        <v>1</v>
      </c>
      <c r="BY235" s="38"/>
      <c r="BZ235" s="38"/>
      <c r="CA235" s="38"/>
      <c r="CB235" s="38"/>
      <c r="CC235" s="38"/>
      <c r="CD235" s="38"/>
      <c r="CE235" s="38">
        <v>1</v>
      </c>
      <c r="CF235" s="38">
        <v>1</v>
      </c>
      <c r="CG235" s="38"/>
      <c r="CH235" s="38"/>
      <c r="CI235" s="38"/>
      <c r="CJ235" s="38"/>
      <c r="CK235" s="38"/>
      <c r="CL235" s="38"/>
      <c r="CM235" s="38"/>
      <c r="CN235" s="38"/>
      <c r="CU235" s="41" t="s">
        <v>465</v>
      </c>
      <c r="CV235" s="60"/>
      <c r="DE235" s="38">
        <v>10</v>
      </c>
      <c r="DF235" s="38">
        <v>1</v>
      </c>
      <c r="DG235" s="38"/>
      <c r="DH235" s="38">
        <v>1</v>
      </c>
      <c r="DI235" s="38">
        <v>1.5</v>
      </c>
      <c r="DP235" s="41">
        <v>2</v>
      </c>
      <c r="DZ235" s="38">
        <v>2</v>
      </c>
      <c r="EA235" s="38"/>
      <c r="EB235" s="38">
        <v>6</v>
      </c>
      <c r="EI235" s="41">
        <v>1</v>
      </c>
      <c r="ES235" s="38"/>
      <c r="ET235" s="38"/>
      <c r="EU235" s="38"/>
      <c r="EY235" s="38"/>
      <c r="EZ235" s="38"/>
      <c r="FA235" s="38"/>
      <c r="FB235" s="38"/>
      <c r="FC235" s="38"/>
      <c r="FD235" s="38"/>
      <c r="FE235" s="38">
        <v>1</v>
      </c>
      <c r="FF235" s="38"/>
      <c r="FG235" s="38"/>
      <c r="FH235" s="38"/>
      <c r="FI235" s="38"/>
      <c r="FJ235" s="38"/>
      <c r="FK235" s="38"/>
      <c r="FL235" s="38"/>
      <c r="FM235" s="38"/>
      <c r="FN235" s="38"/>
      <c r="FO235" s="41">
        <v>1</v>
      </c>
      <c r="FP235" s="41">
        <v>1</v>
      </c>
      <c r="FQ235" s="41">
        <v>2</v>
      </c>
      <c r="FR235" s="60"/>
      <c r="FS235" s="41">
        <v>1</v>
      </c>
      <c r="FT235" s="41">
        <v>1</v>
      </c>
      <c r="FU235" s="41">
        <v>3</v>
      </c>
      <c r="FV235" s="41">
        <v>1</v>
      </c>
      <c r="FX235" s="41">
        <v>3</v>
      </c>
      <c r="FY235" s="41">
        <v>3</v>
      </c>
      <c r="FZ235" s="41">
        <v>2</v>
      </c>
      <c r="GB235" s="41">
        <v>3</v>
      </c>
      <c r="GC235" s="41">
        <v>3</v>
      </c>
      <c r="GD235" s="41">
        <v>1</v>
      </c>
      <c r="GI235" s="41">
        <v>3</v>
      </c>
      <c r="GJ235" s="41">
        <v>2</v>
      </c>
      <c r="GL235" s="41">
        <v>2</v>
      </c>
      <c r="GN235" s="41">
        <v>1</v>
      </c>
      <c r="GO235" s="41">
        <v>1</v>
      </c>
      <c r="GP235" s="41">
        <v>1</v>
      </c>
      <c r="HA235" s="41">
        <v>1</v>
      </c>
      <c r="HB235" s="41">
        <v>1</v>
      </c>
      <c r="HH235" s="41">
        <v>1</v>
      </c>
      <c r="HT235" s="41">
        <v>2</v>
      </c>
      <c r="HU235" s="41" t="s">
        <v>1639</v>
      </c>
      <c r="HV235" s="41" t="s">
        <v>1640</v>
      </c>
      <c r="HW235" s="41">
        <v>1</v>
      </c>
      <c r="HX235" s="41">
        <v>1</v>
      </c>
      <c r="HZ235" s="41">
        <v>1</v>
      </c>
      <c r="IA235" s="41">
        <v>1</v>
      </c>
      <c r="IB235" s="45"/>
      <c r="ID235" s="45"/>
      <c r="IE235" s="41">
        <v>1</v>
      </c>
      <c r="IF235" s="41">
        <v>1</v>
      </c>
      <c r="IH235" s="41">
        <v>2</v>
      </c>
    </row>
    <row r="236" spans="1:242" s="41" customFormat="1" ht="28.8">
      <c r="A236" s="54">
        <v>230</v>
      </c>
      <c r="B236" s="38" t="s">
        <v>1172</v>
      </c>
      <c r="C236" s="39" t="s">
        <v>625</v>
      </c>
      <c r="D236" s="41" t="s">
        <v>467</v>
      </c>
      <c r="E236" s="38" t="s">
        <v>1000</v>
      </c>
      <c r="F236" s="38" t="s">
        <v>1703</v>
      </c>
      <c r="G236" s="40"/>
      <c r="H236" s="40" t="s">
        <v>1711</v>
      </c>
      <c r="I236" s="40" t="s">
        <v>1712</v>
      </c>
      <c r="J236" s="41" t="s">
        <v>1713</v>
      </c>
      <c r="K236" s="42">
        <v>50</v>
      </c>
      <c r="L236" s="41">
        <v>2</v>
      </c>
      <c r="M236" s="41">
        <v>4</v>
      </c>
      <c r="N236" s="41">
        <v>2</v>
      </c>
      <c r="O236" s="41">
        <v>2</v>
      </c>
      <c r="P236" s="41">
        <v>3</v>
      </c>
      <c r="Q236" s="41">
        <v>2</v>
      </c>
      <c r="R236" s="43">
        <v>1</v>
      </c>
      <c r="S236" s="41">
        <v>1</v>
      </c>
      <c r="T236" s="41">
        <v>1</v>
      </c>
      <c r="U236" s="41">
        <v>2</v>
      </c>
      <c r="W236" s="41">
        <v>1</v>
      </c>
      <c r="X236" s="41">
        <v>1</v>
      </c>
      <c r="Y236" s="41">
        <v>1</v>
      </c>
      <c r="Z236" s="41">
        <v>1</v>
      </c>
      <c r="AA236" s="41">
        <v>2</v>
      </c>
      <c r="AC236" s="41">
        <v>1</v>
      </c>
      <c r="AD236" s="41">
        <v>1</v>
      </c>
      <c r="AE236" s="41">
        <v>1</v>
      </c>
      <c r="AF236" s="41">
        <v>1</v>
      </c>
      <c r="AG236" s="41">
        <v>2</v>
      </c>
      <c r="AI236" s="41">
        <v>1</v>
      </c>
      <c r="AJ236" s="41">
        <v>3</v>
      </c>
      <c r="AK236" s="41">
        <v>1</v>
      </c>
      <c r="AL236" s="41">
        <v>2</v>
      </c>
      <c r="AN236" s="41">
        <v>1</v>
      </c>
      <c r="AO236" s="41">
        <v>1</v>
      </c>
      <c r="AP236" s="41">
        <v>4</v>
      </c>
      <c r="AQ236" s="41">
        <v>2</v>
      </c>
      <c r="AR236" s="41">
        <v>1</v>
      </c>
      <c r="AS236" s="41">
        <f t="shared" si="66"/>
        <v>8.43</v>
      </c>
      <c r="AU236" s="41">
        <v>1.5</v>
      </c>
      <c r="AW236" s="41">
        <v>2</v>
      </c>
      <c r="AX236" s="41">
        <v>0.4</v>
      </c>
      <c r="AY236" s="41">
        <v>0.35</v>
      </c>
      <c r="AZ236" s="41">
        <v>0.08</v>
      </c>
      <c r="BD236" s="41">
        <v>3</v>
      </c>
      <c r="BG236" s="41">
        <v>0.1</v>
      </c>
      <c r="BH236" s="41">
        <v>1</v>
      </c>
      <c r="BI236" s="44"/>
      <c r="BJ236" s="44">
        <f t="shared" si="68"/>
        <v>8.43</v>
      </c>
      <c r="BK236" s="58">
        <f t="shared" si="69"/>
        <v>5.4</v>
      </c>
      <c r="BL236" s="38">
        <v>0.9</v>
      </c>
      <c r="BM236" s="38">
        <v>4.5</v>
      </c>
      <c r="BN236" s="38"/>
      <c r="BO236" s="38"/>
      <c r="BP236" s="38"/>
      <c r="BQ236" s="38"/>
      <c r="BR236" s="38"/>
      <c r="BS236" s="38"/>
      <c r="BT236" s="58">
        <f t="shared" si="67"/>
        <v>5.4</v>
      </c>
      <c r="BU236" s="41">
        <v>2</v>
      </c>
      <c r="BV236" s="41">
        <v>2</v>
      </c>
      <c r="BW236" s="41">
        <v>2</v>
      </c>
      <c r="BX236" s="41">
        <v>6</v>
      </c>
      <c r="BY236" s="38"/>
      <c r="BZ236" s="38"/>
      <c r="CA236" s="38"/>
      <c r="CB236" s="38"/>
      <c r="CC236" s="38"/>
      <c r="CD236" s="38"/>
      <c r="CE236" s="38">
        <v>1</v>
      </c>
      <c r="CF236" s="38">
        <v>1</v>
      </c>
      <c r="CG236" s="38"/>
      <c r="CH236" s="38"/>
      <c r="CI236" s="38"/>
      <c r="CJ236" s="38"/>
      <c r="CK236" s="38"/>
      <c r="CL236" s="38"/>
      <c r="CM236" s="38"/>
      <c r="CN236" s="38"/>
      <c r="CU236" s="41" t="s">
        <v>465</v>
      </c>
      <c r="CV236" s="60"/>
      <c r="DE236" s="38">
        <v>15</v>
      </c>
      <c r="DF236" s="38">
        <v>1</v>
      </c>
      <c r="DG236" s="38"/>
      <c r="DH236" s="38">
        <v>1</v>
      </c>
      <c r="DI236" s="38">
        <v>1.5</v>
      </c>
      <c r="DP236" s="41">
        <v>2</v>
      </c>
      <c r="DZ236" s="38">
        <v>2</v>
      </c>
      <c r="EA236" s="38"/>
      <c r="EB236" s="38">
        <v>7</v>
      </c>
      <c r="EI236" s="41">
        <v>1</v>
      </c>
      <c r="ES236" s="38"/>
      <c r="ET236" s="38"/>
      <c r="EU236" s="38"/>
      <c r="EY236" s="38"/>
      <c r="EZ236" s="38"/>
      <c r="FA236" s="38"/>
      <c r="FB236" s="38"/>
      <c r="FC236" s="38"/>
      <c r="FD236" s="38"/>
      <c r="FE236" s="38">
        <v>1</v>
      </c>
      <c r="FF236" s="38"/>
      <c r="FG236" s="38"/>
      <c r="FH236" s="38"/>
      <c r="FI236" s="38"/>
      <c r="FJ236" s="38"/>
      <c r="FK236" s="38"/>
      <c r="FL236" s="38"/>
      <c r="FM236" s="38"/>
      <c r="FN236" s="38"/>
      <c r="FO236" s="41">
        <v>1</v>
      </c>
      <c r="FP236" s="41">
        <v>3</v>
      </c>
      <c r="FQ236" s="41">
        <v>2</v>
      </c>
      <c r="FR236" s="60"/>
      <c r="FS236" s="41">
        <v>5</v>
      </c>
      <c r="FT236" s="41" t="s">
        <v>1714</v>
      </c>
      <c r="FU236" s="41">
        <v>3</v>
      </c>
      <c r="FV236" s="41">
        <v>1</v>
      </c>
      <c r="FX236" s="41">
        <v>3</v>
      </c>
      <c r="FY236" s="41">
        <v>3</v>
      </c>
      <c r="FZ236" s="41">
        <v>1</v>
      </c>
      <c r="GA236" s="41">
        <v>120</v>
      </c>
      <c r="GB236" s="41">
        <v>3</v>
      </c>
      <c r="GC236" s="41">
        <v>3</v>
      </c>
      <c r="GD236" s="41">
        <v>1</v>
      </c>
      <c r="GI236" s="41">
        <v>1</v>
      </c>
      <c r="GJ236" s="41">
        <v>2</v>
      </c>
      <c r="GL236" s="41">
        <v>2</v>
      </c>
      <c r="GN236" s="41">
        <v>1</v>
      </c>
      <c r="GO236" s="41">
        <v>1</v>
      </c>
      <c r="GP236" s="41">
        <v>1</v>
      </c>
      <c r="GQ236" s="41">
        <v>1</v>
      </c>
      <c r="GR236" s="41">
        <v>1</v>
      </c>
      <c r="GU236" s="41">
        <v>1</v>
      </c>
      <c r="HA236" s="41">
        <v>1</v>
      </c>
      <c r="HB236" s="41">
        <v>1</v>
      </c>
      <c r="HH236" s="41">
        <v>1</v>
      </c>
      <c r="HI236" s="41">
        <v>1</v>
      </c>
      <c r="HN236" s="41">
        <v>1</v>
      </c>
      <c r="HS236" s="41">
        <v>9</v>
      </c>
      <c r="HT236" s="41">
        <v>1</v>
      </c>
      <c r="HU236" s="41" t="s">
        <v>1639</v>
      </c>
      <c r="HV236" s="41" t="s">
        <v>1715</v>
      </c>
      <c r="HW236" s="41">
        <v>1</v>
      </c>
      <c r="HX236" s="41">
        <v>1</v>
      </c>
      <c r="HZ236" s="41">
        <v>4</v>
      </c>
      <c r="IA236" s="41">
        <v>1</v>
      </c>
      <c r="IB236" s="45"/>
      <c r="IC236" s="41">
        <v>3</v>
      </c>
      <c r="ID236" s="45"/>
      <c r="IE236" s="41">
        <v>1</v>
      </c>
      <c r="IF236" s="41">
        <v>1</v>
      </c>
      <c r="IH236" s="41">
        <v>2</v>
      </c>
    </row>
    <row r="237" spans="1:242" s="41" customFormat="1" ht="28.8">
      <c r="A237" s="54">
        <v>231</v>
      </c>
      <c r="B237" s="38" t="s">
        <v>1172</v>
      </c>
      <c r="C237" s="39" t="s">
        <v>625</v>
      </c>
      <c r="D237" s="41" t="s">
        <v>467</v>
      </c>
      <c r="E237" s="38" t="s">
        <v>1000</v>
      </c>
      <c r="F237" s="38" t="s">
        <v>1703</v>
      </c>
      <c r="G237" s="40"/>
      <c r="H237" s="74" t="s">
        <v>1664</v>
      </c>
      <c r="I237" s="74" t="s">
        <v>1716</v>
      </c>
      <c r="J237" s="41" t="s">
        <v>1717</v>
      </c>
      <c r="K237" s="42">
        <v>62</v>
      </c>
      <c r="L237" s="41">
        <v>1</v>
      </c>
      <c r="M237" s="41">
        <v>4</v>
      </c>
      <c r="N237" s="41">
        <v>1</v>
      </c>
      <c r="O237" s="41">
        <v>1</v>
      </c>
      <c r="P237" s="41">
        <v>6</v>
      </c>
      <c r="Q237" s="41">
        <v>3</v>
      </c>
      <c r="R237" s="43">
        <v>3</v>
      </c>
      <c r="S237" s="41">
        <v>1</v>
      </c>
      <c r="T237" s="41">
        <v>3</v>
      </c>
      <c r="U237" s="41">
        <v>2</v>
      </c>
      <c r="W237" s="41">
        <v>1</v>
      </c>
      <c r="X237" s="41">
        <v>1</v>
      </c>
      <c r="Y237" s="41">
        <v>1</v>
      </c>
      <c r="Z237" s="41">
        <v>1</v>
      </c>
      <c r="AA237" s="41">
        <v>1</v>
      </c>
      <c r="AB237" s="41">
        <v>1</v>
      </c>
      <c r="AC237" s="41">
        <v>1</v>
      </c>
      <c r="AD237" s="41">
        <v>1</v>
      </c>
      <c r="AE237" s="41">
        <v>1</v>
      </c>
      <c r="AF237" s="41">
        <v>1</v>
      </c>
      <c r="AG237" s="41">
        <v>1</v>
      </c>
      <c r="AH237" s="41">
        <v>1</v>
      </c>
      <c r="AI237" s="41">
        <v>1</v>
      </c>
      <c r="AJ237" s="41">
        <v>4</v>
      </c>
      <c r="AK237" s="41">
        <v>1</v>
      </c>
      <c r="AL237" s="41">
        <v>2</v>
      </c>
      <c r="AN237" s="41">
        <v>1</v>
      </c>
      <c r="AO237" s="41">
        <v>1</v>
      </c>
      <c r="AP237" s="41">
        <v>3</v>
      </c>
      <c r="AQ237" s="41">
        <v>5</v>
      </c>
      <c r="AR237" s="41">
        <v>1</v>
      </c>
      <c r="AS237" s="41">
        <f t="shared" si="66"/>
        <v>6.4999999999999991</v>
      </c>
      <c r="AU237" s="41">
        <v>2</v>
      </c>
      <c r="AV237" s="41">
        <v>0.4</v>
      </c>
      <c r="AW237" s="41">
        <v>1</v>
      </c>
      <c r="AX237" s="41">
        <v>0.2</v>
      </c>
      <c r="AY237" s="41">
        <v>0.5</v>
      </c>
      <c r="AZ237" s="41">
        <v>0.1</v>
      </c>
      <c r="BD237" s="41">
        <v>0.1</v>
      </c>
      <c r="BG237" s="41">
        <v>0.2</v>
      </c>
      <c r="BH237" s="41">
        <v>2</v>
      </c>
      <c r="BI237" s="44"/>
      <c r="BJ237" s="44">
        <f t="shared" si="68"/>
        <v>6.4999999999999991</v>
      </c>
      <c r="BK237" s="58">
        <f t="shared" si="69"/>
        <v>12.4</v>
      </c>
      <c r="BL237" s="38">
        <v>1.4</v>
      </c>
      <c r="BM237" s="38">
        <v>8</v>
      </c>
      <c r="BN237" s="38">
        <v>3</v>
      </c>
      <c r="BO237" s="38"/>
      <c r="BP237" s="38"/>
      <c r="BQ237" s="38"/>
      <c r="BR237" s="38"/>
      <c r="BS237" s="38"/>
      <c r="BT237" s="58">
        <f t="shared" si="67"/>
        <v>12.4</v>
      </c>
      <c r="BU237" s="41">
        <v>2</v>
      </c>
      <c r="BV237" s="41">
        <v>2</v>
      </c>
      <c r="BW237" s="41">
        <v>1</v>
      </c>
      <c r="BY237" s="38"/>
      <c r="BZ237" s="38"/>
      <c r="CA237" s="38"/>
      <c r="CB237" s="38"/>
      <c r="CC237" s="38"/>
      <c r="CD237" s="38"/>
      <c r="CE237" s="38">
        <v>1</v>
      </c>
      <c r="CF237" s="38">
        <v>1</v>
      </c>
      <c r="CG237" s="38"/>
      <c r="CH237" s="38"/>
      <c r="CI237" s="38"/>
      <c r="CJ237" s="38"/>
      <c r="CK237" s="38"/>
      <c r="CL237" s="38"/>
      <c r="CM237" s="38"/>
      <c r="CN237" s="38"/>
      <c r="CU237" s="41" t="s">
        <v>465</v>
      </c>
      <c r="CV237" s="60"/>
      <c r="DE237" s="38">
        <v>30</v>
      </c>
      <c r="DF237" s="38">
        <v>1</v>
      </c>
      <c r="DG237" s="38"/>
      <c r="DH237" s="38">
        <v>1</v>
      </c>
      <c r="DI237" s="38">
        <v>1</v>
      </c>
      <c r="DP237" s="41">
        <v>2</v>
      </c>
      <c r="DZ237" s="38">
        <v>2</v>
      </c>
      <c r="EA237" s="38"/>
      <c r="EB237" s="38">
        <v>6</v>
      </c>
      <c r="EI237" s="41">
        <v>1</v>
      </c>
      <c r="ES237" s="38"/>
      <c r="ET237" s="38"/>
      <c r="EU237" s="38"/>
      <c r="EY237" s="38"/>
      <c r="EZ237" s="38"/>
      <c r="FA237" s="38"/>
      <c r="FB237" s="38"/>
      <c r="FC237" s="38"/>
      <c r="FD237" s="38"/>
      <c r="FE237" s="38">
        <v>1</v>
      </c>
      <c r="FF237" s="38"/>
      <c r="FG237" s="38"/>
      <c r="FH237" s="38"/>
      <c r="FI237" s="38"/>
      <c r="FJ237" s="38"/>
      <c r="FK237" s="38"/>
      <c r="FL237" s="38"/>
      <c r="FM237" s="38"/>
      <c r="FN237" s="38"/>
      <c r="FO237" s="41">
        <v>1</v>
      </c>
      <c r="FP237" s="41">
        <v>1</v>
      </c>
      <c r="FQ237" s="41">
        <v>1</v>
      </c>
      <c r="FR237" s="41">
        <v>1</v>
      </c>
      <c r="FS237" s="41">
        <v>5</v>
      </c>
      <c r="FT237" s="41">
        <v>1</v>
      </c>
      <c r="FU237" s="41">
        <v>2</v>
      </c>
      <c r="FV237" s="41">
        <v>1</v>
      </c>
      <c r="FX237" s="41">
        <v>3</v>
      </c>
      <c r="FY237" s="41">
        <v>4</v>
      </c>
      <c r="FZ237" s="41">
        <v>2</v>
      </c>
      <c r="GB237" s="41">
        <v>3</v>
      </c>
      <c r="GC237" s="41">
        <v>3</v>
      </c>
      <c r="GD237" s="41">
        <v>1</v>
      </c>
      <c r="GI237" s="41">
        <v>3</v>
      </c>
      <c r="GJ237" s="41">
        <v>2</v>
      </c>
      <c r="GL237" s="41">
        <v>2</v>
      </c>
      <c r="GN237" s="41">
        <v>1</v>
      </c>
      <c r="GO237" s="41">
        <v>1</v>
      </c>
      <c r="GP237" s="41">
        <v>1</v>
      </c>
      <c r="GQ237" s="41">
        <v>1</v>
      </c>
      <c r="HA237" s="41">
        <v>1</v>
      </c>
      <c r="HB237" s="41">
        <v>1</v>
      </c>
      <c r="HC237" s="41">
        <v>1</v>
      </c>
      <c r="HH237" s="41">
        <v>1</v>
      </c>
      <c r="HI237" s="41">
        <v>1</v>
      </c>
      <c r="HL237" s="41">
        <v>1</v>
      </c>
      <c r="HN237" s="41">
        <v>1</v>
      </c>
      <c r="HT237" s="41">
        <v>2</v>
      </c>
      <c r="HU237" s="41" t="s">
        <v>1639</v>
      </c>
      <c r="HV237" s="41" t="s">
        <v>1655</v>
      </c>
      <c r="HW237" s="41">
        <v>1</v>
      </c>
      <c r="HX237" s="41">
        <v>1</v>
      </c>
      <c r="HZ237" s="41">
        <v>1</v>
      </c>
      <c r="IA237" s="41">
        <v>1</v>
      </c>
      <c r="IB237" s="45"/>
      <c r="IC237" s="41">
        <v>2</v>
      </c>
      <c r="ID237" s="45"/>
      <c r="IE237" s="41">
        <v>1</v>
      </c>
      <c r="IF237" s="41">
        <v>1</v>
      </c>
      <c r="IH237" s="41">
        <v>2</v>
      </c>
    </row>
    <row r="238" spans="1:242" s="41" customFormat="1" ht="28.8">
      <c r="A238" s="54">
        <v>232</v>
      </c>
      <c r="B238" s="38" t="s">
        <v>934</v>
      </c>
      <c r="C238" s="39" t="s">
        <v>625</v>
      </c>
      <c r="D238" s="41" t="s">
        <v>467</v>
      </c>
      <c r="E238" s="38" t="s">
        <v>1000</v>
      </c>
      <c r="F238" s="38" t="s">
        <v>1703</v>
      </c>
      <c r="G238" s="40"/>
      <c r="H238" s="40" t="s">
        <v>1718</v>
      </c>
      <c r="I238" s="40" t="s">
        <v>1719</v>
      </c>
      <c r="J238" s="41" t="s">
        <v>1720</v>
      </c>
      <c r="K238" s="42">
        <v>26</v>
      </c>
      <c r="L238" s="41">
        <v>1</v>
      </c>
      <c r="M238" s="41">
        <v>4</v>
      </c>
      <c r="N238" s="41">
        <v>5</v>
      </c>
      <c r="O238" s="41">
        <v>1</v>
      </c>
      <c r="P238" s="41">
        <v>4</v>
      </c>
      <c r="Q238" s="41">
        <v>3</v>
      </c>
      <c r="R238" s="43">
        <v>1</v>
      </c>
      <c r="S238" s="41">
        <v>1</v>
      </c>
      <c r="T238" s="41">
        <v>2</v>
      </c>
      <c r="U238" s="41">
        <v>2</v>
      </c>
      <c r="W238" s="41">
        <v>1</v>
      </c>
      <c r="X238" s="41">
        <v>1</v>
      </c>
      <c r="Y238" s="41">
        <v>1</v>
      </c>
      <c r="Z238" s="41">
        <v>1</v>
      </c>
      <c r="AA238" s="41">
        <v>1</v>
      </c>
      <c r="AB238" s="41">
        <v>1</v>
      </c>
      <c r="AC238" s="41">
        <v>1</v>
      </c>
      <c r="AD238" s="41">
        <v>1</v>
      </c>
      <c r="AE238" s="41">
        <v>1</v>
      </c>
      <c r="AF238" s="41">
        <v>1</v>
      </c>
      <c r="AG238" s="41">
        <v>1</v>
      </c>
      <c r="AH238" s="41">
        <v>2</v>
      </c>
      <c r="AI238" s="41">
        <v>1</v>
      </c>
      <c r="AJ238" s="41">
        <v>2</v>
      </c>
      <c r="AK238" s="41">
        <v>1</v>
      </c>
      <c r="AL238" s="41">
        <v>2</v>
      </c>
      <c r="AN238" s="41">
        <v>1</v>
      </c>
      <c r="AO238" s="41">
        <v>1</v>
      </c>
      <c r="AP238" s="41">
        <v>4</v>
      </c>
      <c r="AQ238" s="41">
        <v>1</v>
      </c>
      <c r="AR238" s="41">
        <v>1</v>
      </c>
      <c r="AS238" s="41">
        <f t="shared" si="66"/>
        <v>7.6499999999999995</v>
      </c>
      <c r="AU238" s="41">
        <v>3</v>
      </c>
      <c r="AV238" s="41">
        <v>0.9</v>
      </c>
      <c r="AW238" s="41">
        <v>0.4</v>
      </c>
      <c r="AX238" s="41">
        <v>0.2</v>
      </c>
      <c r="AY238" s="41">
        <v>0.45</v>
      </c>
      <c r="AZ238" s="41">
        <v>0.18</v>
      </c>
      <c r="BD238" s="41">
        <v>0.02</v>
      </c>
      <c r="BG238" s="41">
        <v>0.5</v>
      </c>
      <c r="BH238" s="41">
        <v>2</v>
      </c>
      <c r="BI238" s="44"/>
      <c r="BJ238" s="44">
        <f t="shared" si="68"/>
        <v>7.6499999999999995</v>
      </c>
      <c r="BK238" s="58">
        <f t="shared" si="69"/>
        <v>12</v>
      </c>
      <c r="BL238" s="38">
        <v>2</v>
      </c>
      <c r="BM238" s="38">
        <v>10</v>
      </c>
      <c r="BN238" s="38"/>
      <c r="BO238" s="38"/>
      <c r="BP238" s="38"/>
      <c r="BQ238" s="38"/>
      <c r="BR238" s="38"/>
      <c r="BS238" s="38"/>
      <c r="BT238" s="58">
        <f t="shared" si="67"/>
        <v>12</v>
      </c>
      <c r="BU238" s="41">
        <v>2</v>
      </c>
      <c r="BV238" s="41">
        <v>2</v>
      </c>
      <c r="BW238" s="41">
        <v>1</v>
      </c>
      <c r="BY238" s="38"/>
      <c r="BZ238" s="38"/>
      <c r="CA238" s="38"/>
      <c r="CB238" s="38"/>
      <c r="CC238" s="38"/>
      <c r="CD238" s="38"/>
      <c r="CE238" s="38">
        <v>1</v>
      </c>
      <c r="CF238" s="38">
        <v>1</v>
      </c>
      <c r="CG238" s="38"/>
      <c r="CH238" s="38"/>
      <c r="CI238" s="38"/>
      <c r="CJ238" s="38"/>
      <c r="CK238" s="38"/>
      <c r="CL238" s="38"/>
      <c r="CM238" s="38"/>
      <c r="CN238" s="38"/>
      <c r="CU238" s="41" t="s">
        <v>465</v>
      </c>
      <c r="CV238" s="60"/>
      <c r="DE238" s="38">
        <v>20</v>
      </c>
      <c r="DF238" s="38">
        <v>1</v>
      </c>
      <c r="DG238" s="38"/>
      <c r="DH238" s="38">
        <v>1</v>
      </c>
      <c r="DI238" s="38">
        <v>2</v>
      </c>
      <c r="DJ238" s="41">
        <v>2</v>
      </c>
      <c r="DL238" s="41">
        <v>2</v>
      </c>
      <c r="DN238" s="41">
        <v>1</v>
      </c>
      <c r="DP238" s="41">
        <v>1</v>
      </c>
      <c r="DR238" s="41">
        <v>1</v>
      </c>
      <c r="DT238" s="41">
        <v>1</v>
      </c>
      <c r="DZ238" s="38">
        <v>2</v>
      </c>
      <c r="EA238" s="38"/>
      <c r="EB238" s="38">
        <v>7</v>
      </c>
      <c r="EI238" s="41">
        <v>1</v>
      </c>
      <c r="ES238" s="38"/>
      <c r="ET238" s="38"/>
      <c r="EU238" s="38"/>
      <c r="EY238" s="38"/>
      <c r="EZ238" s="38"/>
      <c r="FA238" s="38"/>
      <c r="FB238" s="38"/>
      <c r="FC238" s="38"/>
      <c r="FD238" s="38"/>
      <c r="FE238" s="38">
        <v>1</v>
      </c>
      <c r="FF238" s="38"/>
      <c r="FG238" s="38"/>
      <c r="FH238" s="38"/>
      <c r="FI238" s="38"/>
      <c r="FJ238" s="38"/>
      <c r="FK238" s="38"/>
      <c r="FL238" s="38"/>
      <c r="FM238" s="38"/>
      <c r="FN238" s="38"/>
      <c r="FO238" s="41">
        <v>1</v>
      </c>
      <c r="FP238" s="41">
        <v>1</v>
      </c>
      <c r="FQ238" s="41">
        <v>2</v>
      </c>
      <c r="FR238" s="60"/>
      <c r="FS238" s="41">
        <v>1</v>
      </c>
      <c r="FT238" s="41">
        <v>1</v>
      </c>
      <c r="FU238" s="41">
        <v>3</v>
      </c>
      <c r="FV238" s="41">
        <v>1</v>
      </c>
      <c r="FX238" s="41">
        <v>3</v>
      </c>
      <c r="FY238" s="41">
        <v>1</v>
      </c>
      <c r="FZ238" s="41">
        <v>2</v>
      </c>
      <c r="GB238" s="41">
        <v>3</v>
      </c>
      <c r="GC238" s="41">
        <v>3</v>
      </c>
      <c r="GD238" s="41">
        <v>1</v>
      </c>
      <c r="GI238" s="41">
        <v>3</v>
      </c>
      <c r="GJ238" s="41">
        <v>2</v>
      </c>
      <c r="GL238" s="41">
        <v>2</v>
      </c>
      <c r="GN238" s="41">
        <v>1</v>
      </c>
      <c r="GO238" s="41">
        <v>1</v>
      </c>
      <c r="GP238" s="41">
        <v>1</v>
      </c>
      <c r="GQ238" s="41">
        <v>1</v>
      </c>
      <c r="HA238" s="41">
        <v>1</v>
      </c>
      <c r="HB238" s="41">
        <v>1</v>
      </c>
      <c r="HC238" s="41">
        <v>1</v>
      </c>
      <c r="HH238" s="41">
        <v>1</v>
      </c>
      <c r="HI238" s="41">
        <v>1</v>
      </c>
      <c r="HK238" s="41">
        <v>1</v>
      </c>
      <c r="HT238" s="41">
        <v>3</v>
      </c>
      <c r="HU238" s="41" t="s">
        <v>1639</v>
      </c>
      <c r="HV238" s="41" t="s">
        <v>1640</v>
      </c>
      <c r="HW238" s="41">
        <v>1</v>
      </c>
      <c r="HX238" s="41">
        <v>1</v>
      </c>
      <c r="HZ238" s="41">
        <v>1</v>
      </c>
      <c r="IA238" s="41">
        <v>1</v>
      </c>
      <c r="IB238" s="45"/>
      <c r="IC238" s="41">
        <v>3</v>
      </c>
      <c r="ID238" s="45"/>
      <c r="IE238" s="41">
        <v>1</v>
      </c>
      <c r="IF238" s="41">
        <v>1</v>
      </c>
      <c r="IH238" s="41">
        <v>2</v>
      </c>
    </row>
    <row r="239" spans="1:242" s="41" customFormat="1" ht="28.8">
      <c r="A239" s="54">
        <v>233</v>
      </c>
      <c r="B239" s="38" t="s">
        <v>604</v>
      </c>
      <c r="C239" s="39" t="s">
        <v>625</v>
      </c>
      <c r="D239" s="41" t="s">
        <v>467</v>
      </c>
      <c r="E239" s="38" t="s">
        <v>1000</v>
      </c>
      <c r="F239" s="38" t="s">
        <v>1703</v>
      </c>
      <c r="G239" s="40"/>
      <c r="H239" s="40" t="s">
        <v>1674</v>
      </c>
      <c r="I239" s="40" t="s">
        <v>1721</v>
      </c>
      <c r="J239" s="41" t="s">
        <v>1722</v>
      </c>
      <c r="K239" s="42">
        <v>55</v>
      </c>
      <c r="L239" s="41">
        <v>1</v>
      </c>
      <c r="M239" s="41">
        <v>3</v>
      </c>
      <c r="N239" s="41">
        <v>2</v>
      </c>
      <c r="O239" s="41">
        <v>1</v>
      </c>
      <c r="P239" s="41">
        <v>6</v>
      </c>
      <c r="Q239" s="41">
        <v>3</v>
      </c>
      <c r="R239" s="43">
        <v>3</v>
      </c>
      <c r="S239" s="41">
        <v>1</v>
      </c>
      <c r="T239" s="41">
        <v>5</v>
      </c>
      <c r="U239" s="41">
        <v>2</v>
      </c>
      <c r="W239" s="41">
        <v>1</v>
      </c>
      <c r="X239" s="41">
        <v>1</v>
      </c>
      <c r="Y239" s="41">
        <v>1</v>
      </c>
      <c r="Z239" s="41">
        <v>1</v>
      </c>
      <c r="AA239" s="41">
        <v>1</v>
      </c>
      <c r="AB239" s="41">
        <v>1</v>
      </c>
      <c r="AC239" s="41">
        <v>1</v>
      </c>
      <c r="AD239" s="41">
        <v>1</v>
      </c>
      <c r="AE239" s="41">
        <v>1</v>
      </c>
      <c r="AF239" s="41">
        <v>1</v>
      </c>
      <c r="AG239" s="41">
        <v>2</v>
      </c>
      <c r="AI239" s="41">
        <v>1</v>
      </c>
      <c r="AJ239" s="41">
        <v>4</v>
      </c>
      <c r="AK239" s="41">
        <v>1</v>
      </c>
      <c r="AL239" s="41">
        <v>2</v>
      </c>
      <c r="AN239" s="41">
        <v>1</v>
      </c>
      <c r="AO239" s="41">
        <v>1</v>
      </c>
      <c r="AP239" s="41">
        <v>3</v>
      </c>
      <c r="AQ239" s="41">
        <v>3</v>
      </c>
      <c r="AR239" s="41">
        <v>1</v>
      </c>
      <c r="AS239" s="41">
        <f t="shared" si="66"/>
        <v>5.3</v>
      </c>
      <c r="AU239" s="41">
        <v>1.5</v>
      </c>
      <c r="AV239" s="41">
        <v>1</v>
      </c>
      <c r="AW239" s="41">
        <v>0.5</v>
      </c>
      <c r="AX239" s="41">
        <v>0.7</v>
      </c>
      <c r="AY239" s="41">
        <v>0.5</v>
      </c>
      <c r="AZ239" s="41">
        <v>0.1</v>
      </c>
      <c r="BH239" s="41">
        <v>1</v>
      </c>
      <c r="BI239" s="44"/>
      <c r="BJ239" s="44">
        <f t="shared" si="68"/>
        <v>5.3</v>
      </c>
      <c r="BK239" s="58">
        <f t="shared" si="69"/>
        <v>8.1</v>
      </c>
      <c r="BL239" s="38">
        <v>1.1000000000000001</v>
      </c>
      <c r="BM239" s="38">
        <v>7</v>
      </c>
      <c r="BN239" s="38"/>
      <c r="BO239" s="38"/>
      <c r="BP239" s="38"/>
      <c r="BQ239" s="38"/>
      <c r="BR239" s="38"/>
      <c r="BS239" s="38"/>
      <c r="BT239" s="58">
        <f t="shared" si="67"/>
        <v>8.1</v>
      </c>
      <c r="BU239" s="41">
        <v>2</v>
      </c>
      <c r="BV239" s="41">
        <v>2</v>
      </c>
      <c r="BW239" s="41">
        <v>1</v>
      </c>
      <c r="BY239" s="38"/>
      <c r="BZ239" s="38"/>
      <c r="CA239" s="38"/>
      <c r="CB239" s="38"/>
      <c r="CC239" s="38"/>
      <c r="CD239" s="38"/>
      <c r="CE239" s="38">
        <v>1</v>
      </c>
      <c r="CF239" s="38">
        <v>1</v>
      </c>
      <c r="CG239" s="38">
        <v>1</v>
      </c>
      <c r="CH239" s="38">
        <v>1</v>
      </c>
      <c r="CI239" s="38"/>
      <c r="CJ239" s="38"/>
      <c r="CK239" s="38"/>
      <c r="CL239" s="38"/>
      <c r="CM239" s="38"/>
      <c r="CN239" s="38"/>
      <c r="CU239" s="41" t="s">
        <v>465</v>
      </c>
      <c r="CV239" s="60"/>
      <c r="DE239" s="38">
        <v>30</v>
      </c>
      <c r="DF239" s="38">
        <v>1</v>
      </c>
      <c r="DG239" s="38"/>
      <c r="DH239" s="38">
        <v>1</v>
      </c>
      <c r="DI239" s="38">
        <v>1.5</v>
      </c>
      <c r="DP239" s="41">
        <v>1</v>
      </c>
      <c r="DZ239" s="38">
        <v>2</v>
      </c>
      <c r="EA239" s="38"/>
      <c r="EB239" s="38">
        <v>6</v>
      </c>
      <c r="EI239" s="41">
        <v>1</v>
      </c>
      <c r="ES239" s="38"/>
      <c r="ET239" s="38"/>
      <c r="EU239" s="38"/>
      <c r="EY239" s="38"/>
      <c r="EZ239" s="38"/>
      <c r="FA239" s="38"/>
      <c r="FB239" s="38"/>
      <c r="FC239" s="38"/>
      <c r="FD239" s="38"/>
      <c r="FE239" s="38">
        <v>1</v>
      </c>
      <c r="FF239" s="38"/>
      <c r="FG239" s="38"/>
      <c r="FH239" s="38"/>
      <c r="FI239" s="38"/>
      <c r="FJ239" s="38"/>
      <c r="FK239" s="38"/>
      <c r="FL239" s="38"/>
      <c r="FM239" s="38"/>
      <c r="FN239" s="38"/>
      <c r="FO239" s="41">
        <v>1</v>
      </c>
      <c r="FP239" s="41">
        <v>1</v>
      </c>
      <c r="FQ239" s="41">
        <v>2</v>
      </c>
      <c r="FT239" s="41">
        <v>1</v>
      </c>
      <c r="FU239" s="41">
        <v>3</v>
      </c>
      <c r="FV239" s="41">
        <v>1</v>
      </c>
      <c r="FX239" s="41">
        <v>3</v>
      </c>
      <c r="FY239" s="41">
        <v>3</v>
      </c>
      <c r="FZ239" s="41">
        <v>2</v>
      </c>
      <c r="GB239" s="41">
        <v>3</v>
      </c>
      <c r="GC239" s="41">
        <v>3</v>
      </c>
      <c r="GD239" s="41">
        <v>1</v>
      </c>
      <c r="GI239" s="41">
        <v>3</v>
      </c>
      <c r="GJ239" s="41">
        <v>2</v>
      </c>
      <c r="GL239" s="41">
        <v>2</v>
      </c>
      <c r="GN239" s="41">
        <v>1</v>
      </c>
      <c r="GO239" s="41">
        <v>1</v>
      </c>
      <c r="GP239" s="41">
        <v>1</v>
      </c>
      <c r="GQ239" s="41">
        <v>1</v>
      </c>
      <c r="HA239" s="41">
        <v>1</v>
      </c>
      <c r="HB239" s="41">
        <v>1</v>
      </c>
      <c r="HH239" s="41">
        <v>1</v>
      </c>
      <c r="HT239" s="41">
        <v>1</v>
      </c>
      <c r="HU239" s="41" t="s">
        <v>1639</v>
      </c>
      <c r="HV239" s="41" t="s">
        <v>609</v>
      </c>
      <c r="HW239" s="41">
        <v>1</v>
      </c>
      <c r="HX239" s="41">
        <v>1</v>
      </c>
      <c r="HZ239" s="41">
        <v>1</v>
      </c>
      <c r="IA239" s="41">
        <v>1</v>
      </c>
      <c r="IB239" s="45"/>
      <c r="IC239" s="41">
        <v>1</v>
      </c>
      <c r="ID239" s="45"/>
      <c r="IE239" s="41">
        <v>1</v>
      </c>
      <c r="IF239" s="41">
        <v>1</v>
      </c>
      <c r="IH239" s="41">
        <v>2</v>
      </c>
    </row>
    <row r="240" spans="1:242" s="41" customFormat="1" ht="28.8">
      <c r="A240" s="54">
        <v>234</v>
      </c>
      <c r="B240" s="38" t="s">
        <v>604</v>
      </c>
      <c r="C240" s="39" t="s">
        <v>625</v>
      </c>
      <c r="D240" s="41" t="s">
        <v>467</v>
      </c>
      <c r="E240" s="38" t="s">
        <v>1000</v>
      </c>
      <c r="F240" s="38" t="s">
        <v>1703</v>
      </c>
      <c r="G240" s="40"/>
      <c r="H240" s="40" t="s">
        <v>1723</v>
      </c>
      <c r="I240" s="40" t="s">
        <v>1724</v>
      </c>
      <c r="J240" s="41" t="s">
        <v>1725</v>
      </c>
      <c r="K240" s="42">
        <v>36</v>
      </c>
      <c r="L240" s="41">
        <v>2</v>
      </c>
      <c r="M240" s="41">
        <v>3</v>
      </c>
      <c r="N240" s="41">
        <v>2</v>
      </c>
      <c r="O240" s="41">
        <v>2</v>
      </c>
      <c r="P240" s="41">
        <v>5</v>
      </c>
      <c r="Q240" s="41">
        <v>2</v>
      </c>
      <c r="R240" s="43">
        <v>3</v>
      </c>
      <c r="S240" s="41">
        <v>1</v>
      </c>
      <c r="T240" s="41">
        <v>4</v>
      </c>
      <c r="U240" s="41">
        <v>2</v>
      </c>
      <c r="W240" s="41">
        <v>1</v>
      </c>
      <c r="X240" s="41">
        <v>1</v>
      </c>
      <c r="Y240" s="41">
        <v>1</v>
      </c>
      <c r="Z240" s="41">
        <v>1</v>
      </c>
      <c r="AA240" s="41">
        <v>1</v>
      </c>
      <c r="AB240" s="41">
        <v>1</v>
      </c>
      <c r="AC240" s="41">
        <v>1</v>
      </c>
      <c r="AD240" s="41">
        <v>1</v>
      </c>
      <c r="AE240" s="41">
        <v>1</v>
      </c>
      <c r="AF240" s="41">
        <v>1</v>
      </c>
      <c r="AG240" s="41">
        <v>1</v>
      </c>
      <c r="AH240" s="41">
        <v>1</v>
      </c>
      <c r="AI240" s="41">
        <v>1</v>
      </c>
      <c r="AJ240" s="41">
        <v>1</v>
      </c>
      <c r="AK240" s="41">
        <v>1</v>
      </c>
      <c r="AL240" s="41">
        <v>2</v>
      </c>
      <c r="AN240" s="41">
        <v>1</v>
      </c>
      <c r="AO240" s="41">
        <v>1</v>
      </c>
      <c r="AP240" s="41">
        <v>3</v>
      </c>
      <c r="AQ240" s="41">
        <v>2</v>
      </c>
      <c r="AR240" s="41">
        <v>1</v>
      </c>
      <c r="AS240" s="41">
        <f t="shared" si="66"/>
        <v>6.1000000000000005</v>
      </c>
      <c r="AU240" s="41">
        <v>1.5</v>
      </c>
      <c r="AV240" s="41">
        <v>1.5</v>
      </c>
      <c r="AW240" s="41">
        <v>0.7</v>
      </c>
      <c r="AX240" s="41">
        <v>0.4</v>
      </c>
      <c r="AY240" s="41">
        <v>0.4</v>
      </c>
      <c r="AZ240" s="41">
        <v>0.1</v>
      </c>
      <c r="BH240" s="41">
        <v>1.5</v>
      </c>
      <c r="BI240" s="44"/>
      <c r="BJ240" s="44">
        <f t="shared" si="68"/>
        <v>6.1000000000000005</v>
      </c>
      <c r="BK240" s="58">
        <f t="shared" si="69"/>
        <v>9</v>
      </c>
      <c r="BL240" s="38">
        <v>2</v>
      </c>
      <c r="BM240" s="38">
        <v>3</v>
      </c>
      <c r="BN240" s="38"/>
      <c r="BO240" s="38"/>
      <c r="BP240" s="38">
        <v>1</v>
      </c>
      <c r="BQ240" s="38"/>
      <c r="BR240" s="38">
        <v>3</v>
      </c>
      <c r="BS240" s="38"/>
      <c r="BT240" s="44">
        <f t="shared" si="67"/>
        <v>9</v>
      </c>
      <c r="BU240" s="41">
        <v>2</v>
      </c>
      <c r="BV240" s="41">
        <v>2</v>
      </c>
      <c r="BW240" s="41">
        <v>1</v>
      </c>
      <c r="BY240" s="38"/>
      <c r="BZ240" s="38"/>
      <c r="CA240" s="38"/>
      <c r="CB240" s="38"/>
      <c r="CC240" s="38"/>
      <c r="CD240" s="38"/>
      <c r="CE240" s="38">
        <v>1</v>
      </c>
      <c r="CF240" s="38">
        <v>1</v>
      </c>
      <c r="CG240" s="38"/>
      <c r="CH240" s="38"/>
      <c r="CI240" s="38"/>
      <c r="CJ240" s="38"/>
      <c r="CK240" s="38"/>
      <c r="CL240" s="38"/>
      <c r="CM240" s="38"/>
      <c r="CN240" s="38"/>
      <c r="CU240" s="41" t="s">
        <v>465</v>
      </c>
      <c r="CV240" s="60"/>
      <c r="DE240" s="38">
        <v>30</v>
      </c>
      <c r="DF240" s="38">
        <v>1</v>
      </c>
      <c r="DG240" s="38"/>
      <c r="DH240" s="38">
        <v>1</v>
      </c>
      <c r="DI240" s="38">
        <v>1.5</v>
      </c>
      <c r="DP240" s="41">
        <v>1</v>
      </c>
      <c r="DZ240" s="38">
        <v>1</v>
      </c>
      <c r="EA240" s="38"/>
      <c r="EB240" s="38">
        <v>6</v>
      </c>
      <c r="EI240" s="41">
        <v>1</v>
      </c>
      <c r="ES240" s="38"/>
      <c r="ET240" s="38"/>
      <c r="EU240" s="38"/>
      <c r="EY240" s="38"/>
      <c r="EZ240" s="38"/>
      <c r="FA240" s="38"/>
      <c r="FB240" s="38"/>
      <c r="FC240" s="38"/>
      <c r="FD240" s="38"/>
      <c r="FE240" s="38">
        <v>1</v>
      </c>
      <c r="FF240" s="38"/>
      <c r="FG240" s="38"/>
      <c r="FH240" s="38"/>
      <c r="FI240" s="38"/>
      <c r="FJ240" s="38"/>
      <c r="FK240" s="38"/>
      <c r="FL240" s="38"/>
      <c r="FM240" s="38"/>
      <c r="FN240" s="38"/>
      <c r="FO240" s="41">
        <v>1</v>
      </c>
      <c r="FP240" s="41">
        <v>1</v>
      </c>
      <c r="FQ240" s="41">
        <v>1</v>
      </c>
      <c r="FR240" s="41">
        <v>1</v>
      </c>
      <c r="FS240" s="41">
        <v>6</v>
      </c>
      <c r="FT240" s="41">
        <v>1</v>
      </c>
      <c r="FU240" s="41">
        <v>1</v>
      </c>
      <c r="FV240" s="41">
        <v>1</v>
      </c>
      <c r="FX240" s="41">
        <v>3</v>
      </c>
      <c r="FY240" s="41">
        <v>5</v>
      </c>
      <c r="FZ240" s="41">
        <v>2</v>
      </c>
      <c r="GB240" s="41">
        <v>2</v>
      </c>
      <c r="GC240" s="41">
        <v>3</v>
      </c>
      <c r="GD240" s="41">
        <v>1</v>
      </c>
      <c r="GI240" s="41">
        <v>3</v>
      </c>
      <c r="GJ240" s="41">
        <v>2</v>
      </c>
      <c r="GL240" s="41">
        <v>2</v>
      </c>
      <c r="GN240" s="41">
        <v>1</v>
      </c>
      <c r="GO240" s="41">
        <v>1</v>
      </c>
      <c r="GQ240" s="41">
        <v>1</v>
      </c>
      <c r="GR240" s="41">
        <v>1</v>
      </c>
      <c r="HA240" s="41">
        <v>1</v>
      </c>
      <c r="HB240" s="41">
        <v>1</v>
      </c>
      <c r="HC240" s="41">
        <v>1</v>
      </c>
      <c r="HH240" s="41">
        <v>1</v>
      </c>
      <c r="HT240" s="41">
        <v>2</v>
      </c>
      <c r="HU240" s="41" t="s">
        <v>1691</v>
      </c>
      <c r="HV240" s="41" t="s">
        <v>616</v>
      </c>
      <c r="HW240" s="41">
        <v>1</v>
      </c>
      <c r="HX240" s="41">
        <v>1</v>
      </c>
      <c r="HZ240" s="41">
        <v>1</v>
      </c>
      <c r="IA240" s="41">
        <v>1</v>
      </c>
      <c r="IB240" s="45"/>
      <c r="IC240" s="41">
        <v>1</v>
      </c>
      <c r="ID240" s="45"/>
      <c r="IE240" s="41">
        <v>1</v>
      </c>
      <c r="IF240" s="41">
        <v>1</v>
      </c>
      <c r="IH240" s="41">
        <v>2</v>
      </c>
    </row>
    <row r="241" spans="1:242" s="41" customFormat="1" ht="28.8">
      <c r="A241" s="54">
        <v>235</v>
      </c>
      <c r="B241" s="38"/>
      <c r="C241" s="39" t="s">
        <v>625</v>
      </c>
      <c r="D241" s="41" t="s">
        <v>467</v>
      </c>
      <c r="E241" s="38" t="s">
        <v>1000</v>
      </c>
      <c r="F241" s="38" t="s">
        <v>1703</v>
      </c>
      <c r="G241" s="40"/>
      <c r="H241" s="40" t="s">
        <v>1726</v>
      </c>
      <c r="I241" s="40" t="s">
        <v>1727</v>
      </c>
      <c r="J241" s="41" t="s">
        <v>1728</v>
      </c>
      <c r="K241" s="42">
        <v>45</v>
      </c>
      <c r="L241" s="41">
        <v>2</v>
      </c>
      <c r="M241" s="41">
        <v>3</v>
      </c>
      <c r="N241" s="41">
        <v>4</v>
      </c>
      <c r="O241" s="41">
        <v>2</v>
      </c>
      <c r="P241" s="41">
        <v>4</v>
      </c>
      <c r="Q241" s="41">
        <v>2</v>
      </c>
      <c r="R241" s="43">
        <v>2</v>
      </c>
      <c r="S241" s="41">
        <v>1</v>
      </c>
      <c r="T241" s="41">
        <v>2</v>
      </c>
      <c r="V241" s="41">
        <v>2</v>
      </c>
      <c r="W241" s="41">
        <v>2</v>
      </c>
      <c r="Y241" s="41">
        <v>1</v>
      </c>
      <c r="Z241" s="41">
        <v>1</v>
      </c>
      <c r="AA241" s="41">
        <v>2</v>
      </c>
      <c r="AC241" s="41">
        <v>2</v>
      </c>
      <c r="AE241" s="41">
        <v>2</v>
      </c>
      <c r="AG241" s="41">
        <v>2</v>
      </c>
      <c r="AI241" s="41">
        <v>1</v>
      </c>
      <c r="AJ241" s="41">
        <v>2</v>
      </c>
      <c r="AK241" s="41">
        <v>1</v>
      </c>
      <c r="AL241" s="41">
        <v>2</v>
      </c>
      <c r="AN241" s="41">
        <v>1</v>
      </c>
      <c r="AO241" s="41">
        <v>1</v>
      </c>
      <c r="AP241" s="41">
        <v>5</v>
      </c>
      <c r="AQ241" s="41">
        <v>2</v>
      </c>
      <c r="AR241" s="41">
        <v>1</v>
      </c>
      <c r="AS241" s="41">
        <f t="shared" si="66"/>
        <v>4.8000000000000007</v>
      </c>
      <c r="AU241" s="41">
        <v>1</v>
      </c>
      <c r="AV241" s="41">
        <v>1</v>
      </c>
      <c r="AW241" s="41">
        <v>0.5</v>
      </c>
      <c r="AX241" s="41">
        <v>0.5</v>
      </c>
      <c r="AY241" s="41">
        <v>0.2</v>
      </c>
      <c r="AZ241" s="41">
        <v>0.1</v>
      </c>
      <c r="BH241" s="41">
        <v>1.5</v>
      </c>
      <c r="BI241" s="44"/>
      <c r="BJ241" s="44">
        <f t="shared" si="68"/>
        <v>4.8000000000000007</v>
      </c>
      <c r="BK241" s="58">
        <f t="shared" si="69"/>
        <v>7.7</v>
      </c>
      <c r="BL241" s="38">
        <v>0.7</v>
      </c>
      <c r="BM241" s="38">
        <v>7</v>
      </c>
      <c r="BN241" s="38"/>
      <c r="BO241" s="38"/>
      <c r="BP241" s="38"/>
      <c r="BQ241" s="38"/>
      <c r="BR241" s="38"/>
      <c r="BS241" s="38"/>
      <c r="BT241" s="44">
        <f t="shared" si="67"/>
        <v>7.7</v>
      </c>
      <c r="BU241" s="41">
        <v>2</v>
      </c>
      <c r="BV241" s="41">
        <v>2</v>
      </c>
      <c r="BW241" s="41">
        <v>1</v>
      </c>
      <c r="BY241" s="38"/>
      <c r="BZ241" s="38"/>
      <c r="CA241" s="38"/>
      <c r="CB241" s="38"/>
      <c r="CC241" s="38"/>
      <c r="CD241" s="38"/>
      <c r="CE241" s="38">
        <v>1</v>
      </c>
      <c r="CF241" s="38">
        <v>1</v>
      </c>
      <c r="CG241" s="38"/>
      <c r="CH241" s="38"/>
      <c r="CI241" s="38"/>
      <c r="CJ241" s="38"/>
      <c r="CK241" s="38"/>
      <c r="CL241" s="38"/>
      <c r="CM241" s="38"/>
      <c r="CN241" s="38"/>
      <c r="CU241" s="41" t="s">
        <v>465</v>
      </c>
      <c r="CV241" s="60"/>
      <c r="DE241" s="38">
        <v>20</v>
      </c>
      <c r="DF241" s="38">
        <v>1</v>
      </c>
      <c r="DG241" s="38"/>
      <c r="DH241" s="38">
        <v>1</v>
      </c>
      <c r="DI241" s="38">
        <v>1.5</v>
      </c>
      <c r="DP241" s="41">
        <v>1</v>
      </c>
      <c r="DZ241" s="38">
        <v>1</v>
      </c>
      <c r="EA241" s="38"/>
      <c r="EB241" s="38">
        <v>6</v>
      </c>
      <c r="EI241" s="41">
        <v>1</v>
      </c>
      <c r="ES241" s="38"/>
      <c r="ET241" s="38"/>
      <c r="EU241" s="38"/>
      <c r="EY241" s="38"/>
      <c r="EZ241" s="38"/>
      <c r="FA241" s="38"/>
      <c r="FB241" s="38"/>
      <c r="FC241" s="38"/>
      <c r="FD241" s="38"/>
      <c r="FE241" s="38">
        <v>1</v>
      </c>
      <c r="FF241" s="38"/>
      <c r="FG241" s="38"/>
      <c r="FH241" s="38"/>
      <c r="FI241" s="38"/>
      <c r="FJ241" s="38"/>
      <c r="FK241" s="38"/>
      <c r="FL241" s="38"/>
      <c r="FM241" s="38"/>
      <c r="FN241" s="38"/>
      <c r="FO241" s="41">
        <v>1</v>
      </c>
      <c r="FP241" s="41">
        <v>1</v>
      </c>
      <c r="FQ241" s="41">
        <v>1</v>
      </c>
      <c r="FR241" s="41">
        <v>1</v>
      </c>
      <c r="FS241" s="41">
        <v>1</v>
      </c>
      <c r="FT241" s="41">
        <v>1</v>
      </c>
      <c r="FU241" s="41">
        <v>1</v>
      </c>
      <c r="FV241" s="41">
        <v>1</v>
      </c>
      <c r="FX241" s="41">
        <v>3</v>
      </c>
      <c r="FY241" s="41">
        <v>5</v>
      </c>
      <c r="FZ241" s="41">
        <v>2</v>
      </c>
      <c r="GB241" s="41">
        <v>2</v>
      </c>
      <c r="GC241" s="41">
        <v>3</v>
      </c>
      <c r="GD241" s="41">
        <v>1</v>
      </c>
      <c r="GI241" s="41">
        <v>2</v>
      </c>
      <c r="GJ241" s="41">
        <v>2</v>
      </c>
      <c r="GL241" s="41">
        <v>2</v>
      </c>
      <c r="GN241" s="41">
        <v>1</v>
      </c>
      <c r="GO241" s="41">
        <v>1</v>
      </c>
      <c r="GP241" s="41">
        <v>1</v>
      </c>
      <c r="GQ241" s="41">
        <v>1</v>
      </c>
      <c r="GR241" s="41">
        <v>1</v>
      </c>
      <c r="HA241" s="41">
        <v>1</v>
      </c>
      <c r="HB241" s="41">
        <v>1</v>
      </c>
      <c r="HH241" s="41">
        <v>1</v>
      </c>
      <c r="HN241" s="41">
        <v>1</v>
      </c>
      <c r="HT241" s="41">
        <v>2</v>
      </c>
      <c r="HU241" s="41" t="s">
        <v>1691</v>
      </c>
      <c r="HV241" s="41" t="s">
        <v>1729</v>
      </c>
      <c r="HW241" s="41">
        <v>1</v>
      </c>
      <c r="HX241" s="41">
        <v>1</v>
      </c>
      <c r="HZ241" s="41">
        <v>1</v>
      </c>
      <c r="IA241" s="41">
        <v>1</v>
      </c>
      <c r="IC241" s="45">
        <v>3</v>
      </c>
      <c r="ID241" s="45"/>
      <c r="IE241" s="41">
        <v>1</v>
      </c>
      <c r="IF241" s="41">
        <v>1</v>
      </c>
      <c r="IH241" s="41">
        <v>2</v>
      </c>
    </row>
    <row r="242" spans="1:242" s="41" customFormat="1" ht="28.8">
      <c r="A242" s="54">
        <v>236</v>
      </c>
      <c r="B242" s="38" t="s">
        <v>466</v>
      </c>
      <c r="C242" s="39"/>
      <c r="D242" s="41" t="s">
        <v>467</v>
      </c>
      <c r="E242" s="38" t="s">
        <v>1000</v>
      </c>
      <c r="F242" s="38" t="s">
        <v>1703</v>
      </c>
      <c r="G242" s="40"/>
      <c r="H242" s="40" t="s">
        <v>1730</v>
      </c>
      <c r="I242" s="40" t="s">
        <v>1731</v>
      </c>
      <c r="J242" s="41" t="s">
        <v>1732</v>
      </c>
      <c r="K242" s="42">
        <v>78</v>
      </c>
      <c r="L242" s="41">
        <v>1</v>
      </c>
      <c r="M242" s="41">
        <v>3</v>
      </c>
      <c r="N242" s="41">
        <v>2</v>
      </c>
      <c r="O242" s="41">
        <v>1</v>
      </c>
      <c r="P242" s="41">
        <v>7</v>
      </c>
      <c r="Q242" s="41">
        <v>3</v>
      </c>
      <c r="R242" s="43">
        <v>4</v>
      </c>
      <c r="S242" s="41">
        <v>1</v>
      </c>
      <c r="T242" s="41">
        <v>3</v>
      </c>
      <c r="U242" s="41">
        <v>2</v>
      </c>
      <c r="W242" s="41">
        <v>1</v>
      </c>
      <c r="X242" s="41">
        <v>1</v>
      </c>
      <c r="Y242" s="41">
        <v>1</v>
      </c>
      <c r="Z242" s="41">
        <v>1</v>
      </c>
      <c r="AA242" s="41">
        <v>2</v>
      </c>
      <c r="AC242" s="41">
        <v>1</v>
      </c>
      <c r="AD242" s="41">
        <v>1</v>
      </c>
      <c r="AE242" s="41">
        <v>2</v>
      </c>
      <c r="AG242" s="41">
        <v>2</v>
      </c>
      <c r="AI242" s="41">
        <v>1</v>
      </c>
      <c r="AJ242" s="41">
        <v>1</v>
      </c>
      <c r="AK242" s="41">
        <v>2</v>
      </c>
      <c r="AL242" s="41">
        <v>2</v>
      </c>
      <c r="AN242" s="41">
        <v>1</v>
      </c>
      <c r="AO242" s="41">
        <v>1</v>
      </c>
      <c r="AP242" s="41">
        <v>3</v>
      </c>
      <c r="AQ242" s="41">
        <v>4</v>
      </c>
      <c r="AR242" s="41">
        <v>1</v>
      </c>
      <c r="AS242" s="41">
        <f t="shared" si="66"/>
        <v>5.6000000000000005</v>
      </c>
      <c r="AU242" s="41">
        <v>1.5</v>
      </c>
      <c r="AV242" s="41">
        <v>1</v>
      </c>
      <c r="AW242" s="41">
        <v>0.7</v>
      </c>
      <c r="AX242" s="41">
        <v>0.5</v>
      </c>
      <c r="AY242" s="41">
        <v>0.75</v>
      </c>
      <c r="AZ242" s="41">
        <v>0.15</v>
      </c>
      <c r="BH242" s="41">
        <v>1</v>
      </c>
      <c r="BI242" s="44"/>
      <c r="BJ242" s="44">
        <f t="shared" si="68"/>
        <v>5.6000000000000005</v>
      </c>
      <c r="BK242" s="58">
        <f t="shared" si="69"/>
        <v>12.25</v>
      </c>
      <c r="BL242" s="38">
        <v>2.25</v>
      </c>
      <c r="BM242" s="38">
        <v>10</v>
      </c>
      <c r="BN242" s="38"/>
      <c r="BO242" s="38"/>
      <c r="BP242" s="38"/>
      <c r="BQ242" s="38"/>
      <c r="BR242" s="38"/>
      <c r="BS242" s="38"/>
      <c r="BT242" s="44">
        <f t="shared" si="67"/>
        <v>12.25</v>
      </c>
      <c r="BU242" s="41">
        <v>2</v>
      </c>
      <c r="BV242" s="41">
        <v>2</v>
      </c>
      <c r="BW242" s="41">
        <v>1</v>
      </c>
      <c r="BY242" s="38"/>
      <c r="BZ242" s="38"/>
      <c r="CA242" s="38"/>
      <c r="CB242" s="38"/>
      <c r="CC242" s="38"/>
      <c r="CD242" s="38"/>
      <c r="CE242" s="38">
        <v>1</v>
      </c>
      <c r="CF242" s="38">
        <v>1</v>
      </c>
      <c r="CG242" s="38"/>
      <c r="CH242" s="38"/>
      <c r="CI242" s="38"/>
      <c r="CJ242" s="38"/>
      <c r="CK242" s="38"/>
      <c r="CL242" s="38"/>
      <c r="CM242" s="38"/>
      <c r="CN242" s="38"/>
      <c r="CU242" s="41" t="s">
        <v>465</v>
      </c>
      <c r="CV242" s="60"/>
      <c r="DE242" s="38">
        <v>35</v>
      </c>
      <c r="DF242" s="38">
        <v>1</v>
      </c>
      <c r="DG242" s="38"/>
      <c r="DH242" s="38">
        <v>1</v>
      </c>
      <c r="DI242" s="38">
        <v>2</v>
      </c>
      <c r="DP242" s="41">
        <v>1</v>
      </c>
      <c r="DZ242" s="38">
        <v>2</v>
      </c>
      <c r="EA242" s="38"/>
      <c r="EB242" s="38">
        <v>6</v>
      </c>
      <c r="EI242" s="41">
        <v>1</v>
      </c>
      <c r="ES242" s="38"/>
      <c r="ET242" s="38"/>
      <c r="EU242" s="38"/>
      <c r="EY242" s="38"/>
      <c r="EZ242" s="38"/>
      <c r="FA242" s="38"/>
      <c r="FB242" s="38"/>
      <c r="FC242" s="38"/>
      <c r="FD242" s="38"/>
      <c r="FE242" s="38">
        <v>1</v>
      </c>
      <c r="FF242" s="38"/>
      <c r="FG242" s="38"/>
      <c r="FH242" s="38"/>
      <c r="FI242" s="38"/>
      <c r="FJ242" s="38"/>
      <c r="FK242" s="38"/>
      <c r="FL242" s="38"/>
      <c r="FM242" s="38"/>
      <c r="FN242" s="38"/>
      <c r="FO242" s="41">
        <v>1</v>
      </c>
      <c r="FP242" s="41">
        <v>1</v>
      </c>
      <c r="FQ242" s="41">
        <v>2</v>
      </c>
      <c r="FT242" s="41">
        <v>1</v>
      </c>
      <c r="FU242" s="41">
        <v>3</v>
      </c>
      <c r="FV242" s="41">
        <v>1</v>
      </c>
      <c r="FX242" s="41">
        <v>3</v>
      </c>
      <c r="FY242" s="41">
        <v>3</v>
      </c>
      <c r="FZ242" s="41">
        <v>2</v>
      </c>
      <c r="GB242" s="41">
        <v>3</v>
      </c>
      <c r="GC242" s="41">
        <v>3</v>
      </c>
      <c r="GD242" s="41">
        <v>1</v>
      </c>
      <c r="GI242" s="41">
        <v>3</v>
      </c>
      <c r="GJ242" s="41">
        <v>2</v>
      </c>
      <c r="GL242" s="41">
        <v>2</v>
      </c>
      <c r="GN242" s="41">
        <v>1</v>
      </c>
      <c r="GO242" s="41">
        <v>1</v>
      </c>
      <c r="GP242" s="41">
        <v>1</v>
      </c>
      <c r="GQ242" s="41">
        <v>1</v>
      </c>
      <c r="HA242" s="41">
        <v>1</v>
      </c>
      <c r="HB242" s="41">
        <v>1</v>
      </c>
      <c r="HH242" s="41">
        <v>1</v>
      </c>
      <c r="HT242" s="41">
        <v>1</v>
      </c>
      <c r="HU242" s="41" t="s">
        <v>1667</v>
      </c>
      <c r="HV242" s="41" t="s">
        <v>1733</v>
      </c>
      <c r="HW242" s="41">
        <v>1</v>
      </c>
      <c r="HX242" s="41">
        <v>1</v>
      </c>
      <c r="HZ242" s="41">
        <v>1</v>
      </c>
      <c r="IA242" s="41">
        <v>1</v>
      </c>
      <c r="IB242" s="45"/>
      <c r="IC242" s="41">
        <v>1</v>
      </c>
      <c r="ID242" s="45"/>
      <c r="IE242" s="41">
        <v>1</v>
      </c>
      <c r="IF242" s="41">
        <v>2</v>
      </c>
      <c r="IH242" s="41">
        <v>2</v>
      </c>
    </row>
    <row r="243" spans="1:242" s="41" customFormat="1" ht="28.8">
      <c r="A243" s="54">
        <v>237</v>
      </c>
      <c r="B243" s="38" t="s">
        <v>604</v>
      </c>
      <c r="C243" s="39" t="s">
        <v>898</v>
      </c>
      <c r="D243" s="41" t="s">
        <v>467</v>
      </c>
      <c r="E243" s="38" t="s">
        <v>1071</v>
      </c>
      <c r="F243" s="38" t="s">
        <v>1072</v>
      </c>
      <c r="G243" s="40"/>
      <c r="H243" s="40" t="s">
        <v>1073</v>
      </c>
      <c r="I243" s="40" t="s">
        <v>1074</v>
      </c>
      <c r="J243" s="41" t="s">
        <v>1075</v>
      </c>
      <c r="K243" s="42">
        <v>42</v>
      </c>
      <c r="L243" s="41">
        <v>2</v>
      </c>
      <c r="M243" s="41">
        <v>4</v>
      </c>
      <c r="N243" s="41">
        <v>3</v>
      </c>
      <c r="O243" s="41">
        <v>1</v>
      </c>
      <c r="P243" s="41">
        <v>4</v>
      </c>
      <c r="Q243" s="41">
        <v>2</v>
      </c>
      <c r="R243" s="43">
        <v>2</v>
      </c>
      <c r="S243" s="41">
        <v>1</v>
      </c>
      <c r="T243" s="60"/>
      <c r="U243" s="41">
        <v>1</v>
      </c>
      <c r="V243" s="41">
        <v>1</v>
      </c>
      <c r="W243" s="41">
        <v>1</v>
      </c>
      <c r="X243" s="41">
        <v>1</v>
      </c>
      <c r="Y243" s="41">
        <v>1</v>
      </c>
      <c r="Z243" s="41">
        <v>1</v>
      </c>
      <c r="AA243" s="41">
        <v>1</v>
      </c>
      <c r="AB243" s="41">
        <v>2</v>
      </c>
      <c r="AC243" s="41">
        <v>1</v>
      </c>
      <c r="AD243" s="41">
        <v>1</v>
      </c>
      <c r="AE243" s="41">
        <v>1</v>
      </c>
      <c r="AF243" s="41">
        <v>2</v>
      </c>
      <c r="AG243" s="41">
        <v>1</v>
      </c>
      <c r="AH243" s="41">
        <v>1</v>
      </c>
      <c r="AI243" s="41">
        <v>1</v>
      </c>
      <c r="AJ243" s="41">
        <v>3</v>
      </c>
      <c r="AK243" s="41">
        <v>1</v>
      </c>
      <c r="AL243" s="41">
        <v>1</v>
      </c>
      <c r="AM243" s="41">
        <v>1</v>
      </c>
      <c r="AN243" s="41">
        <v>1</v>
      </c>
      <c r="AO243" s="41">
        <v>1</v>
      </c>
      <c r="AP243" s="41">
        <v>5</v>
      </c>
      <c r="AQ243" s="41">
        <v>3</v>
      </c>
      <c r="AR243" s="41">
        <v>1</v>
      </c>
      <c r="AS243" s="41">
        <f t="shared" si="66"/>
        <v>9.52</v>
      </c>
      <c r="AU243" s="41">
        <v>1</v>
      </c>
      <c r="AV243" s="41">
        <v>0.5</v>
      </c>
      <c r="AW243" s="41">
        <v>0.5</v>
      </c>
      <c r="AX243" s="41">
        <v>0.4</v>
      </c>
      <c r="AY243" s="41">
        <v>1</v>
      </c>
      <c r="AZ243" s="41">
        <v>0.4</v>
      </c>
      <c r="BC243" s="41">
        <v>0.02</v>
      </c>
      <c r="BD243" s="41">
        <v>0.7</v>
      </c>
      <c r="BF243" s="41">
        <v>3</v>
      </c>
      <c r="BG243" s="41">
        <v>1</v>
      </c>
      <c r="BH243" s="41">
        <v>1</v>
      </c>
      <c r="BI243" s="44"/>
      <c r="BJ243" s="44">
        <f t="shared" si="68"/>
        <v>9.52</v>
      </c>
      <c r="BK243" s="58">
        <f t="shared" si="69"/>
        <v>14</v>
      </c>
      <c r="BL243" s="38"/>
      <c r="BM243" s="38"/>
      <c r="BN243" s="38"/>
      <c r="BO243" s="38">
        <v>14</v>
      </c>
      <c r="BP243" s="38"/>
      <c r="BQ243" s="38"/>
      <c r="BR243" s="38"/>
      <c r="BS243" s="38"/>
      <c r="BT243" s="58">
        <f t="shared" si="67"/>
        <v>14</v>
      </c>
      <c r="BU243" s="41">
        <v>3</v>
      </c>
      <c r="BV243" s="41">
        <v>3</v>
      </c>
      <c r="BW243" s="41">
        <v>1</v>
      </c>
      <c r="BY243" s="38"/>
      <c r="BZ243" s="38"/>
      <c r="CA243" s="38"/>
      <c r="CB243" s="38"/>
      <c r="CC243" s="38"/>
      <c r="CD243" s="38"/>
      <c r="CE243" s="38">
        <v>1</v>
      </c>
      <c r="CF243" s="38">
        <v>1</v>
      </c>
      <c r="CG243" s="38"/>
      <c r="CH243" s="38"/>
      <c r="CI243" s="38"/>
      <c r="CJ243" s="38"/>
      <c r="CK243" s="38"/>
      <c r="CL243" s="38"/>
      <c r="CM243" s="38"/>
      <c r="CN243" s="38"/>
      <c r="CU243" s="41" t="s">
        <v>465</v>
      </c>
      <c r="CV243" s="60"/>
      <c r="DE243" s="38">
        <v>10</v>
      </c>
      <c r="DF243" s="38">
        <v>1</v>
      </c>
      <c r="DG243" s="38"/>
      <c r="DH243" s="38">
        <v>1</v>
      </c>
      <c r="DI243" s="38">
        <v>1</v>
      </c>
      <c r="DP243" s="41">
        <v>1</v>
      </c>
      <c r="DZ243" s="38">
        <v>1</v>
      </c>
      <c r="EA243" s="38"/>
      <c r="EB243" s="38">
        <v>5</v>
      </c>
      <c r="EI243" s="41">
        <v>1</v>
      </c>
      <c r="ES243" s="38"/>
      <c r="ET243" s="38"/>
      <c r="EU243" s="38"/>
      <c r="EY243" s="38"/>
      <c r="EZ243" s="38"/>
      <c r="FA243" s="38"/>
      <c r="FB243" s="38"/>
      <c r="FC243" s="38"/>
      <c r="FD243" s="38"/>
      <c r="FE243" s="38">
        <v>1</v>
      </c>
      <c r="FF243" s="38"/>
      <c r="FG243" s="38"/>
      <c r="FH243" s="38"/>
      <c r="FI243" s="38"/>
      <c r="FJ243" s="38"/>
      <c r="FK243" s="38"/>
      <c r="FL243" s="38"/>
      <c r="FM243" s="38"/>
      <c r="FN243" s="38"/>
      <c r="FO243" s="41">
        <v>1</v>
      </c>
      <c r="FP243" s="41">
        <v>1</v>
      </c>
      <c r="FQ243" s="41">
        <v>1</v>
      </c>
      <c r="FR243" s="41">
        <v>1</v>
      </c>
      <c r="FS243" s="41">
        <v>1</v>
      </c>
      <c r="FT243" s="41">
        <v>1</v>
      </c>
      <c r="FU243" s="41">
        <v>1</v>
      </c>
      <c r="FV243" s="41">
        <v>1</v>
      </c>
      <c r="FX243" s="41">
        <v>3</v>
      </c>
      <c r="FY243" s="41">
        <v>4</v>
      </c>
      <c r="FZ243" s="41">
        <v>1</v>
      </c>
      <c r="GA243" s="41">
        <v>60</v>
      </c>
      <c r="GB243" s="41">
        <v>3</v>
      </c>
      <c r="GC243" s="41">
        <v>3</v>
      </c>
      <c r="GH243" s="41">
        <v>1</v>
      </c>
      <c r="GI243" s="41">
        <v>3</v>
      </c>
      <c r="GJ243" s="41">
        <v>1</v>
      </c>
      <c r="GK243" s="41">
        <v>20000</v>
      </c>
      <c r="GL243" s="41">
        <v>2</v>
      </c>
      <c r="GM243" s="41">
        <v>2</v>
      </c>
      <c r="GN243" s="41">
        <v>2</v>
      </c>
      <c r="GO243" s="41">
        <v>1</v>
      </c>
      <c r="GR243" s="41">
        <v>1</v>
      </c>
      <c r="GU243" s="41">
        <v>1</v>
      </c>
      <c r="GV243" s="41">
        <v>1</v>
      </c>
      <c r="GW243" s="41">
        <v>1</v>
      </c>
      <c r="HB243" s="41">
        <v>1</v>
      </c>
      <c r="HH243" s="41">
        <v>1</v>
      </c>
      <c r="HI243" s="41">
        <v>1</v>
      </c>
      <c r="HM243" s="41">
        <v>1</v>
      </c>
      <c r="HS243" s="60" t="s">
        <v>897</v>
      </c>
      <c r="HT243" s="41">
        <v>2</v>
      </c>
      <c r="HU243" s="41">
        <v>4</v>
      </c>
      <c r="HV243" s="41" t="s">
        <v>502</v>
      </c>
      <c r="HW243" s="41">
        <v>1</v>
      </c>
      <c r="HX243" s="41">
        <v>1</v>
      </c>
      <c r="HZ243" s="41">
        <v>3</v>
      </c>
      <c r="IA243" s="41">
        <v>2</v>
      </c>
      <c r="IB243" s="45"/>
      <c r="IC243" s="41">
        <v>1</v>
      </c>
      <c r="ID243" s="45"/>
      <c r="IE243" s="41">
        <v>1</v>
      </c>
      <c r="IF243" s="41">
        <v>5</v>
      </c>
      <c r="IH243" s="41">
        <v>2</v>
      </c>
    </row>
    <row r="244" spans="1:242" s="41" customFormat="1" ht="28.8">
      <c r="A244" s="54">
        <v>238</v>
      </c>
      <c r="B244" s="38" t="s">
        <v>604</v>
      </c>
      <c r="C244" s="39" t="s">
        <v>941</v>
      </c>
      <c r="D244" s="41" t="s">
        <v>467</v>
      </c>
      <c r="E244" s="38" t="s">
        <v>1071</v>
      </c>
      <c r="F244" s="38" t="s">
        <v>1072</v>
      </c>
      <c r="G244" s="40"/>
      <c r="H244" s="40" t="s">
        <v>1076</v>
      </c>
      <c r="I244" s="40" t="s">
        <v>1077</v>
      </c>
      <c r="J244" s="41" t="s">
        <v>1078</v>
      </c>
      <c r="K244" s="42">
        <v>52</v>
      </c>
      <c r="L244" s="41">
        <v>1</v>
      </c>
      <c r="M244" s="41">
        <v>3</v>
      </c>
      <c r="N244" s="41">
        <v>3</v>
      </c>
      <c r="O244" s="41">
        <v>1</v>
      </c>
      <c r="P244" s="41">
        <v>4</v>
      </c>
      <c r="Q244" s="41">
        <v>2</v>
      </c>
      <c r="R244" s="43">
        <v>2</v>
      </c>
      <c r="S244" s="41">
        <v>1</v>
      </c>
      <c r="T244" s="60"/>
      <c r="U244" s="41">
        <v>2</v>
      </c>
      <c r="W244" s="41">
        <v>1</v>
      </c>
      <c r="X244" s="41">
        <v>1</v>
      </c>
      <c r="Y244" s="41">
        <v>1</v>
      </c>
      <c r="Z244" s="41">
        <v>1</v>
      </c>
      <c r="AA244" s="41">
        <v>1</v>
      </c>
      <c r="AB244" s="41">
        <v>1</v>
      </c>
      <c r="AC244" s="41">
        <v>1</v>
      </c>
      <c r="AD244" s="41">
        <v>1</v>
      </c>
      <c r="AE244" s="41">
        <v>1</v>
      </c>
      <c r="AF244" s="41">
        <v>1</v>
      </c>
      <c r="AG244" s="41">
        <v>2</v>
      </c>
      <c r="AI244" s="41">
        <v>1</v>
      </c>
      <c r="AJ244" s="41">
        <v>1</v>
      </c>
      <c r="AK244" s="41">
        <v>1</v>
      </c>
      <c r="AL244" s="41">
        <v>1</v>
      </c>
      <c r="AM244" s="41">
        <v>1</v>
      </c>
      <c r="AN244" s="41">
        <v>1</v>
      </c>
      <c r="AO244" s="41">
        <v>1</v>
      </c>
      <c r="AP244" s="41">
        <v>5</v>
      </c>
      <c r="AQ244" s="41">
        <v>3</v>
      </c>
      <c r="AR244" s="41">
        <v>1</v>
      </c>
      <c r="AS244" s="41">
        <f t="shared" si="66"/>
        <v>9.42</v>
      </c>
      <c r="AU244" s="41">
        <v>1</v>
      </c>
      <c r="AV244" s="41">
        <v>0.5</v>
      </c>
      <c r="AW244" s="41">
        <v>0.5</v>
      </c>
      <c r="AX244" s="41">
        <v>0.4</v>
      </c>
      <c r="AY244" s="41">
        <v>0.5</v>
      </c>
      <c r="AZ244" s="41">
        <v>0.5</v>
      </c>
      <c r="BC244" s="41">
        <v>0.02</v>
      </c>
      <c r="BD244" s="41">
        <v>0.5</v>
      </c>
      <c r="BF244" s="41">
        <v>3</v>
      </c>
      <c r="BG244" s="41">
        <v>1</v>
      </c>
      <c r="BH244" s="41">
        <v>1.5</v>
      </c>
      <c r="BI244" s="44"/>
      <c r="BJ244" s="44">
        <f t="shared" si="68"/>
        <v>9.42</v>
      </c>
      <c r="BK244" s="58">
        <f t="shared" si="69"/>
        <v>15</v>
      </c>
      <c r="BL244" s="38"/>
      <c r="BM244" s="38"/>
      <c r="BN244" s="38"/>
      <c r="BO244" s="38">
        <v>15</v>
      </c>
      <c r="BP244" s="38"/>
      <c r="BQ244" s="38"/>
      <c r="BR244" s="38"/>
      <c r="BS244" s="38"/>
      <c r="BT244" s="58">
        <f t="shared" si="67"/>
        <v>15</v>
      </c>
      <c r="BU244" s="41">
        <v>2</v>
      </c>
      <c r="BV244" s="41">
        <v>3</v>
      </c>
      <c r="BW244" s="41">
        <v>1</v>
      </c>
      <c r="BY244" s="38"/>
      <c r="BZ244" s="38"/>
      <c r="CA244" s="38"/>
      <c r="CB244" s="38"/>
      <c r="CC244" s="38"/>
      <c r="CD244" s="38"/>
      <c r="CE244" s="38">
        <v>1</v>
      </c>
      <c r="CF244" s="38">
        <v>1</v>
      </c>
      <c r="CG244" s="38"/>
      <c r="CH244" s="38"/>
      <c r="CI244" s="38"/>
      <c r="CJ244" s="38"/>
      <c r="CK244" s="38"/>
      <c r="CL244" s="38"/>
      <c r="CM244" s="38"/>
      <c r="CN244" s="38"/>
      <c r="CU244" s="41" t="s">
        <v>465</v>
      </c>
      <c r="CV244" s="60"/>
      <c r="DE244" s="38">
        <v>10</v>
      </c>
      <c r="DF244" s="38">
        <v>1</v>
      </c>
      <c r="DG244" s="38"/>
      <c r="DH244" s="38">
        <v>1</v>
      </c>
      <c r="DI244" s="38">
        <v>1</v>
      </c>
      <c r="DP244" s="41">
        <v>1</v>
      </c>
      <c r="DZ244" s="38">
        <v>1</v>
      </c>
      <c r="EA244" s="38"/>
      <c r="EB244" s="38">
        <v>6</v>
      </c>
      <c r="EI244" s="41">
        <v>1</v>
      </c>
      <c r="ES244" s="38"/>
      <c r="ET244" s="38"/>
      <c r="EU244" s="38"/>
      <c r="EY244" s="38"/>
      <c r="EZ244" s="38"/>
      <c r="FA244" s="38"/>
      <c r="FB244" s="38"/>
      <c r="FC244" s="38"/>
      <c r="FD244" s="38"/>
      <c r="FE244" s="38">
        <v>1</v>
      </c>
      <c r="FF244" s="38"/>
      <c r="FG244" s="38"/>
      <c r="FH244" s="38"/>
      <c r="FI244" s="38"/>
      <c r="FJ244" s="38"/>
      <c r="FK244" s="38"/>
      <c r="FL244" s="38"/>
      <c r="FM244" s="38"/>
      <c r="FN244" s="38"/>
      <c r="FO244" s="41">
        <v>1</v>
      </c>
      <c r="FP244" s="41">
        <v>1</v>
      </c>
      <c r="FQ244" s="41">
        <v>1</v>
      </c>
      <c r="FR244" s="41">
        <v>1</v>
      </c>
      <c r="FS244" s="41">
        <v>1</v>
      </c>
      <c r="FT244" s="41">
        <v>1</v>
      </c>
      <c r="FU244" s="41">
        <v>1</v>
      </c>
      <c r="FV244" s="41">
        <v>1</v>
      </c>
      <c r="FX244" s="41">
        <v>3</v>
      </c>
      <c r="FY244" s="41">
        <v>4</v>
      </c>
      <c r="FZ244" s="41">
        <v>1</v>
      </c>
      <c r="GA244" s="41">
        <v>60</v>
      </c>
      <c r="GB244" s="41">
        <v>3</v>
      </c>
      <c r="GC244" s="41">
        <v>3</v>
      </c>
      <c r="GH244" s="41">
        <v>1</v>
      </c>
      <c r="GI244" s="41">
        <v>3</v>
      </c>
      <c r="GJ244" s="41">
        <v>1</v>
      </c>
      <c r="GK244" s="41">
        <v>20000</v>
      </c>
      <c r="GL244" s="41">
        <v>2</v>
      </c>
      <c r="GM244" s="41">
        <v>2</v>
      </c>
      <c r="GN244" s="41">
        <v>2</v>
      </c>
      <c r="GO244" s="41">
        <v>1</v>
      </c>
      <c r="GR244" s="41">
        <v>1</v>
      </c>
      <c r="GU244" s="41">
        <v>1</v>
      </c>
      <c r="GV244" s="41">
        <v>1</v>
      </c>
      <c r="GW244" s="41">
        <v>1</v>
      </c>
      <c r="HA244" s="41">
        <v>1</v>
      </c>
      <c r="HB244" s="41">
        <v>1</v>
      </c>
      <c r="HG244" s="41">
        <v>1</v>
      </c>
      <c r="HM244" s="41">
        <v>1</v>
      </c>
      <c r="HS244" s="60" t="s">
        <v>897</v>
      </c>
      <c r="HT244" s="41">
        <v>2</v>
      </c>
      <c r="HU244" s="41">
        <v>4</v>
      </c>
      <c r="HV244" s="41" t="s">
        <v>502</v>
      </c>
      <c r="HW244" s="41">
        <v>1</v>
      </c>
      <c r="HX244" s="41">
        <v>1</v>
      </c>
      <c r="HZ244" s="41">
        <v>3</v>
      </c>
      <c r="IA244" s="41">
        <v>1</v>
      </c>
      <c r="IB244" s="45"/>
      <c r="IC244" s="41">
        <v>2</v>
      </c>
      <c r="ID244" s="45"/>
      <c r="IE244" s="41">
        <v>1</v>
      </c>
      <c r="IF244" s="41">
        <v>2</v>
      </c>
      <c r="IH244" s="41">
        <v>2</v>
      </c>
    </row>
    <row r="245" spans="1:242" s="41" customFormat="1" ht="28.8">
      <c r="A245" s="54">
        <v>239</v>
      </c>
      <c r="B245" s="38" t="s">
        <v>604</v>
      </c>
      <c r="C245" s="39" t="s">
        <v>941</v>
      </c>
      <c r="D245" s="41" t="s">
        <v>467</v>
      </c>
      <c r="E245" s="38" t="s">
        <v>1071</v>
      </c>
      <c r="F245" s="38" t="s">
        <v>1079</v>
      </c>
      <c r="G245" s="40"/>
      <c r="H245" s="40" t="s">
        <v>1080</v>
      </c>
      <c r="I245" s="40" t="s">
        <v>1081</v>
      </c>
      <c r="J245" s="41" t="s">
        <v>665</v>
      </c>
      <c r="K245" s="42">
        <v>40</v>
      </c>
      <c r="L245" s="41">
        <v>1</v>
      </c>
      <c r="M245" s="41">
        <v>3</v>
      </c>
      <c r="N245" s="41">
        <v>2</v>
      </c>
      <c r="O245" s="41">
        <v>1</v>
      </c>
      <c r="P245" s="41">
        <v>4</v>
      </c>
      <c r="Q245" s="41">
        <v>3</v>
      </c>
      <c r="R245" s="43">
        <v>1</v>
      </c>
      <c r="S245" s="41">
        <v>1</v>
      </c>
      <c r="T245" s="60"/>
      <c r="U245" s="41">
        <v>2</v>
      </c>
      <c r="W245" s="41">
        <v>1</v>
      </c>
      <c r="X245" s="41">
        <v>1</v>
      </c>
      <c r="Y245" s="41">
        <v>1</v>
      </c>
      <c r="Z245" s="41">
        <v>1</v>
      </c>
      <c r="AA245" s="41">
        <v>1</v>
      </c>
      <c r="AB245" s="41">
        <v>1</v>
      </c>
      <c r="AC245" s="41">
        <v>1</v>
      </c>
      <c r="AD245" s="41">
        <v>1</v>
      </c>
      <c r="AE245" s="41">
        <v>1</v>
      </c>
      <c r="AF245" s="41">
        <v>1</v>
      </c>
      <c r="AG245" s="41">
        <v>2</v>
      </c>
      <c r="AI245" s="41">
        <v>1</v>
      </c>
      <c r="AJ245" s="41">
        <v>2</v>
      </c>
      <c r="AK245" s="41">
        <v>1</v>
      </c>
      <c r="AL245" s="41">
        <v>1</v>
      </c>
      <c r="AM245" s="41">
        <v>1</v>
      </c>
      <c r="AN245" s="41">
        <v>1</v>
      </c>
      <c r="AO245" s="41">
        <v>1</v>
      </c>
      <c r="AP245" s="41">
        <v>5</v>
      </c>
      <c r="AQ245" s="41">
        <v>3</v>
      </c>
      <c r="AR245" s="41">
        <v>1</v>
      </c>
      <c r="AS245" s="41">
        <f t="shared" si="66"/>
        <v>6.1199999999999992</v>
      </c>
      <c r="AU245" s="41">
        <v>1</v>
      </c>
      <c r="AV245" s="41">
        <v>0.5</v>
      </c>
      <c r="AW245" s="41">
        <v>0.5</v>
      </c>
      <c r="AX245" s="41">
        <v>0.4</v>
      </c>
      <c r="AY245" s="41">
        <v>0.7</v>
      </c>
      <c r="AZ245" s="41">
        <v>0.5</v>
      </c>
      <c r="BC245" s="41">
        <v>0.02</v>
      </c>
      <c r="BD245" s="41">
        <v>0.5</v>
      </c>
      <c r="BE245" s="41">
        <v>0.5</v>
      </c>
      <c r="BG245" s="41">
        <v>0.5</v>
      </c>
      <c r="BH245" s="41">
        <v>1</v>
      </c>
      <c r="BI245" s="44"/>
      <c r="BJ245" s="44">
        <f t="shared" si="68"/>
        <v>6.1199999999999992</v>
      </c>
      <c r="BK245" s="58">
        <f t="shared" si="69"/>
        <v>7</v>
      </c>
      <c r="BL245" s="38">
        <v>4</v>
      </c>
      <c r="BM245" s="38"/>
      <c r="BN245" s="38"/>
      <c r="BO245" s="38"/>
      <c r="BP245" s="38"/>
      <c r="BQ245" s="38"/>
      <c r="BR245" s="38">
        <v>3</v>
      </c>
      <c r="BS245" s="38"/>
      <c r="BT245" s="58">
        <f t="shared" si="67"/>
        <v>7</v>
      </c>
      <c r="BU245" s="41">
        <v>2</v>
      </c>
      <c r="BV245" s="41">
        <v>2</v>
      </c>
      <c r="BW245" s="41">
        <v>1</v>
      </c>
      <c r="BY245" s="38"/>
      <c r="BZ245" s="38"/>
      <c r="CA245" s="38"/>
      <c r="CB245" s="38"/>
      <c r="CC245" s="38"/>
      <c r="CD245" s="38"/>
      <c r="CE245" s="38">
        <v>1</v>
      </c>
      <c r="CF245" s="38">
        <v>1</v>
      </c>
      <c r="CG245" s="38"/>
      <c r="CH245" s="38"/>
      <c r="CI245" s="38"/>
      <c r="CJ245" s="38"/>
      <c r="CK245" s="38"/>
      <c r="CL245" s="38"/>
      <c r="CM245" s="38"/>
      <c r="CN245" s="38"/>
      <c r="CU245" s="41" t="s">
        <v>465</v>
      </c>
      <c r="CV245" s="60"/>
      <c r="DE245" s="38">
        <v>10</v>
      </c>
      <c r="DF245" s="38">
        <v>1</v>
      </c>
      <c r="DG245" s="38"/>
      <c r="DH245" s="38">
        <v>1</v>
      </c>
      <c r="DI245" s="38">
        <v>1</v>
      </c>
      <c r="DP245" s="41">
        <v>1</v>
      </c>
      <c r="DZ245" s="38">
        <v>1</v>
      </c>
      <c r="EA245" s="38"/>
      <c r="EB245" s="38">
        <v>6</v>
      </c>
      <c r="EI245" s="41">
        <v>1</v>
      </c>
      <c r="ES245" s="38"/>
      <c r="ET245" s="38"/>
      <c r="EU245" s="38"/>
      <c r="EY245" s="38"/>
      <c r="EZ245" s="38"/>
      <c r="FA245" s="38"/>
      <c r="FB245" s="38"/>
      <c r="FC245" s="38"/>
      <c r="FD245" s="38"/>
      <c r="FE245" s="38">
        <v>1</v>
      </c>
      <c r="FF245" s="38"/>
      <c r="FG245" s="38"/>
      <c r="FH245" s="38"/>
      <c r="FI245" s="38"/>
      <c r="FJ245" s="38"/>
      <c r="FK245" s="38"/>
      <c r="FL245" s="38"/>
      <c r="FM245" s="38"/>
      <c r="FN245" s="38"/>
      <c r="FO245" s="41">
        <v>1</v>
      </c>
      <c r="FP245" s="41">
        <v>1</v>
      </c>
      <c r="FQ245" s="41">
        <v>1</v>
      </c>
      <c r="FR245" s="41">
        <v>1</v>
      </c>
      <c r="FS245" s="41">
        <v>1</v>
      </c>
      <c r="FT245" s="41">
        <v>1</v>
      </c>
      <c r="FU245" s="41">
        <v>1</v>
      </c>
      <c r="FV245" s="41">
        <v>1</v>
      </c>
      <c r="FX245" s="41">
        <v>3</v>
      </c>
      <c r="FY245" s="41">
        <v>4</v>
      </c>
      <c r="FZ245" s="41">
        <v>1</v>
      </c>
      <c r="GA245" s="41">
        <v>60</v>
      </c>
      <c r="GB245" s="41">
        <v>3</v>
      </c>
      <c r="GC245" s="41">
        <v>3</v>
      </c>
      <c r="GH245" s="41">
        <v>1</v>
      </c>
      <c r="GI245" s="41">
        <v>3</v>
      </c>
      <c r="GJ245" s="41">
        <v>1</v>
      </c>
      <c r="GK245" s="41">
        <v>20000</v>
      </c>
      <c r="GL245" s="41">
        <v>2</v>
      </c>
      <c r="GM245" s="41">
        <v>2</v>
      </c>
      <c r="GN245" s="41">
        <v>2</v>
      </c>
      <c r="GO245" s="41">
        <v>1</v>
      </c>
      <c r="GR245" s="41">
        <v>1</v>
      </c>
      <c r="GU245" s="41">
        <v>1</v>
      </c>
      <c r="GV245" s="41">
        <v>1</v>
      </c>
      <c r="GW245" s="41">
        <v>1</v>
      </c>
      <c r="HB245" s="41">
        <v>1</v>
      </c>
      <c r="HC245" s="41">
        <v>1</v>
      </c>
      <c r="HH245" s="41">
        <v>1</v>
      </c>
      <c r="HM245" s="41">
        <v>1</v>
      </c>
      <c r="HS245" s="60" t="s">
        <v>897</v>
      </c>
      <c r="HT245" s="41">
        <v>2</v>
      </c>
      <c r="HU245" s="41">
        <v>2</v>
      </c>
      <c r="HV245" s="41" t="s">
        <v>502</v>
      </c>
      <c r="HW245" s="41">
        <v>1</v>
      </c>
      <c r="HX245" s="41">
        <v>1</v>
      </c>
      <c r="HZ245" s="41">
        <v>2</v>
      </c>
      <c r="IA245" s="41">
        <v>2</v>
      </c>
      <c r="IB245" s="45"/>
      <c r="IC245" s="41">
        <v>2</v>
      </c>
      <c r="ID245" s="45"/>
      <c r="IE245" s="41">
        <v>1</v>
      </c>
      <c r="IF245" s="41">
        <v>6</v>
      </c>
      <c r="IH245" s="41">
        <v>2</v>
      </c>
    </row>
    <row r="246" spans="1:242" s="41" customFormat="1" ht="28.8">
      <c r="A246" s="54">
        <v>240</v>
      </c>
      <c r="B246" s="38" t="s">
        <v>604</v>
      </c>
      <c r="C246" s="39" t="s">
        <v>941</v>
      </c>
      <c r="D246" s="41" t="s">
        <v>467</v>
      </c>
      <c r="E246" s="38" t="s">
        <v>1071</v>
      </c>
      <c r="F246" s="38" t="s">
        <v>1079</v>
      </c>
      <c r="G246" s="40"/>
      <c r="H246" s="40" t="s">
        <v>1082</v>
      </c>
      <c r="I246" s="40" t="s">
        <v>1083</v>
      </c>
      <c r="J246" s="41" t="s">
        <v>1084</v>
      </c>
      <c r="K246" s="42">
        <v>36</v>
      </c>
      <c r="L246" s="41">
        <v>1</v>
      </c>
      <c r="M246" s="41">
        <v>3</v>
      </c>
      <c r="N246" s="41">
        <v>2</v>
      </c>
      <c r="O246" s="41">
        <v>1</v>
      </c>
      <c r="P246" s="41">
        <v>6</v>
      </c>
      <c r="Q246" s="41">
        <v>4</v>
      </c>
      <c r="R246" s="43">
        <v>2</v>
      </c>
      <c r="S246" s="41">
        <v>1</v>
      </c>
      <c r="T246" s="60"/>
      <c r="U246" s="41">
        <v>2</v>
      </c>
      <c r="W246" s="41">
        <v>1</v>
      </c>
      <c r="X246" s="41">
        <v>1</v>
      </c>
      <c r="Y246" s="41">
        <v>1</v>
      </c>
      <c r="Z246" s="41">
        <v>1</v>
      </c>
      <c r="AA246" s="41">
        <v>1</v>
      </c>
      <c r="AB246" s="41">
        <v>1</v>
      </c>
      <c r="AC246" s="41">
        <v>1</v>
      </c>
      <c r="AD246" s="41">
        <v>1</v>
      </c>
      <c r="AE246" s="41">
        <v>2</v>
      </c>
      <c r="AG246" s="41">
        <v>2</v>
      </c>
      <c r="AI246" s="41">
        <v>1</v>
      </c>
      <c r="AJ246" s="41">
        <v>2</v>
      </c>
      <c r="AK246" s="41">
        <v>1</v>
      </c>
      <c r="AL246" s="41">
        <v>2</v>
      </c>
      <c r="AN246" s="41">
        <v>1</v>
      </c>
      <c r="AO246" s="41">
        <v>1</v>
      </c>
      <c r="AP246" s="41">
        <v>3</v>
      </c>
      <c r="AQ246" s="41">
        <v>3</v>
      </c>
      <c r="AR246" s="41">
        <v>1</v>
      </c>
      <c r="AS246" s="41">
        <f t="shared" ref="AS246:AS269" si="70">SUM(AT246:BI246)</f>
        <v>5.7299999999999995</v>
      </c>
      <c r="AU246" s="41">
        <v>1</v>
      </c>
      <c r="AV246" s="41">
        <v>0.6</v>
      </c>
      <c r="AW246" s="41">
        <v>0.5</v>
      </c>
      <c r="AX246" s="41">
        <v>0.4</v>
      </c>
      <c r="AY246" s="41">
        <v>0.5</v>
      </c>
      <c r="AZ246" s="41">
        <v>0.5</v>
      </c>
      <c r="BC246" s="41">
        <v>0.03</v>
      </c>
      <c r="BD246" s="41">
        <v>0.5</v>
      </c>
      <c r="BE246" s="41">
        <v>0.5</v>
      </c>
      <c r="BG246" s="41">
        <v>0.2</v>
      </c>
      <c r="BH246" s="41">
        <v>1</v>
      </c>
      <c r="BI246" s="44"/>
      <c r="BJ246" s="44">
        <f t="shared" si="68"/>
        <v>5.7299999999999995</v>
      </c>
      <c r="BK246" s="58">
        <f t="shared" si="69"/>
        <v>6</v>
      </c>
      <c r="BL246" s="38">
        <v>4</v>
      </c>
      <c r="BM246" s="38"/>
      <c r="BN246" s="38"/>
      <c r="BO246" s="38"/>
      <c r="BP246" s="38"/>
      <c r="BQ246" s="38"/>
      <c r="BR246" s="38">
        <v>2</v>
      </c>
      <c r="BS246" s="38"/>
      <c r="BT246" s="58">
        <f t="shared" si="67"/>
        <v>6</v>
      </c>
      <c r="BU246" s="41">
        <v>3</v>
      </c>
      <c r="BV246" s="41">
        <v>3</v>
      </c>
      <c r="BW246" s="41">
        <v>1</v>
      </c>
      <c r="BY246" s="38"/>
      <c r="BZ246" s="38"/>
      <c r="CA246" s="38"/>
      <c r="CB246" s="38"/>
      <c r="CC246" s="38"/>
      <c r="CD246" s="38"/>
      <c r="CE246" s="38">
        <v>1</v>
      </c>
      <c r="CF246" s="38">
        <v>1</v>
      </c>
      <c r="CG246" s="38"/>
      <c r="CH246" s="38"/>
      <c r="CI246" s="38"/>
      <c r="CJ246" s="38"/>
      <c r="CK246" s="38"/>
      <c r="CL246" s="38"/>
      <c r="CM246" s="38"/>
      <c r="CN246" s="38"/>
      <c r="CU246" s="41" t="s">
        <v>465</v>
      </c>
      <c r="CV246" s="60"/>
      <c r="DE246" s="38">
        <v>10</v>
      </c>
      <c r="DF246" s="38">
        <v>1</v>
      </c>
      <c r="DG246" s="38"/>
      <c r="DH246" s="38">
        <v>1</v>
      </c>
      <c r="DI246" s="38">
        <v>1</v>
      </c>
      <c r="DP246" s="41">
        <v>1</v>
      </c>
      <c r="DZ246" s="38">
        <v>1</v>
      </c>
      <c r="EA246" s="38"/>
      <c r="EB246" s="38">
        <v>6</v>
      </c>
      <c r="EI246" s="41">
        <v>1</v>
      </c>
      <c r="ES246" s="38"/>
      <c r="ET246" s="38"/>
      <c r="EU246" s="38"/>
      <c r="EY246" s="38"/>
      <c r="EZ246" s="38"/>
      <c r="FA246" s="38"/>
      <c r="FB246" s="38"/>
      <c r="FC246" s="38"/>
      <c r="FD246" s="38"/>
      <c r="FE246" s="38">
        <v>1</v>
      </c>
      <c r="FF246" s="38"/>
      <c r="FG246" s="38"/>
      <c r="FH246" s="38"/>
      <c r="FI246" s="38"/>
      <c r="FJ246" s="38"/>
      <c r="FK246" s="38"/>
      <c r="FL246" s="38"/>
      <c r="FM246" s="38"/>
      <c r="FN246" s="38"/>
      <c r="FO246" s="41">
        <v>1</v>
      </c>
      <c r="FP246" s="41">
        <v>1</v>
      </c>
      <c r="FQ246" s="41">
        <v>1</v>
      </c>
      <c r="FR246" s="41">
        <v>1</v>
      </c>
      <c r="FS246" s="41">
        <v>1</v>
      </c>
      <c r="FT246" s="41">
        <v>1</v>
      </c>
      <c r="FU246" s="41">
        <v>1</v>
      </c>
      <c r="FV246" s="41">
        <v>1</v>
      </c>
      <c r="FX246" s="41">
        <v>3</v>
      </c>
      <c r="FY246" s="41">
        <v>3</v>
      </c>
      <c r="FZ246" s="41">
        <v>1</v>
      </c>
      <c r="GA246" s="41">
        <v>60</v>
      </c>
      <c r="GB246" s="41">
        <v>3</v>
      </c>
      <c r="GC246" s="41">
        <v>3</v>
      </c>
      <c r="GH246" s="41">
        <v>1</v>
      </c>
      <c r="GI246" s="41">
        <v>3</v>
      </c>
      <c r="GJ246" s="41">
        <v>1</v>
      </c>
      <c r="GK246" s="41">
        <v>30000</v>
      </c>
      <c r="GL246" s="41">
        <v>2</v>
      </c>
      <c r="GM246" s="41">
        <v>2</v>
      </c>
      <c r="GN246" s="41">
        <v>2</v>
      </c>
      <c r="GO246" s="41">
        <v>1</v>
      </c>
      <c r="GR246" s="41">
        <v>1</v>
      </c>
      <c r="GU246" s="41">
        <v>1</v>
      </c>
      <c r="GV246" s="41">
        <v>1</v>
      </c>
      <c r="GW246" s="41">
        <v>1</v>
      </c>
      <c r="HB246" s="41">
        <v>1</v>
      </c>
      <c r="HE246" s="41">
        <v>1</v>
      </c>
      <c r="HH246" s="41">
        <v>1</v>
      </c>
      <c r="HM246" s="41">
        <v>1</v>
      </c>
      <c r="HS246" s="60" t="s">
        <v>897</v>
      </c>
      <c r="HT246" s="41">
        <v>2</v>
      </c>
      <c r="HU246" s="41">
        <v>4</v>
      </c>
      <c r="HV246" s="41" t="s">
        <v>502</v>
      </c>
      <c r="HW246" s="41">
        <v>1</v>
      </c>
      <c r="HX246" s="41">
        <v>1</v>
      </c>
      <c r="HZ246" s="41">
        <v>2</v>
      </c>
      <c r="IA246" s="41">
        <v>2</v>
      </c>
      <c r="IB246" s="45"/>
      <c r="IC246" s="41">
        <v>2</v>
      </c>
      <c r="ID246" s="45"/>
      <c r="IE246" s="41">
        <v>1</v>
      </c>
      <c r="IF246" s="41">
        <v>3</v>
      </c>
      <c r="IH246" s="41">
        <v>2</v>
      </c>
    </row>
    <row r="247" spans="1:242" s="41" customFormat="1" ht="28.8">
      <c r="A247" s="54">
        <v>241</v>
      </c>
      <c r="B247" s="38" t="s">
        <v>604</v>
      </c>
      <c r="C247" s="39" t="s">
        <v>941</v>
      </c>
      <c r="D247" s="41" t="s">
        <v>467</v>
      </c>
      <c r="E247" s="38" t="s">
        <v>1071</v>
      </c>
      <c r="F247" s="38" t="s">
        <v>1079</v>
      </c>
      <c r="G247" s="40"/>
      <c r="H247" s="40" t="s">
        <v>1085</v>
      </c>
      <c r="I247" s="40" t="s">
        <v>1086</v>
      </c>
      <c r="J247" s="41" t="s">
        <v>1087</v>
      </c>
      <c r="K247" s="42">
        <v>55</v>
      </c>
      <c r="L247" s="41">
        <v>1</v>
      </c>
      <c r="M247" s="41">
        <v>3</v>
      </c>
      <c r="N247" s="41">
        <v>2</v>
      </c>
      <c r="O247" s="41">
        <v>1</v>
      </c>
      <c r="P247" s="41">
        <v>4</v>
      </c>
      <c r="Q247" s="41">
        <v>2</v>
      </c>
      <c r="R247" s="43">
        <v>2</v>
      </c>
      <c r="S247" s="41">
        <v>1</v>
      </c>
      <c r="T247" s="60"/>
      <c r="U247" s="41">
        <v>2</v>
      </c>
      <c r="W247" s="41">
        <v>1</v>
      </c>
      <c r="X247" s="41">
        <v>1</v>
      </c>
      <c r="Y247" s="41">
        <v>1</v>
      </c>
      <c r="Z247" s="41">
        <v>1</v>
      </c>
      <c r="AA247" s="41">
        <v>1</v>
      </c>
      <c r="AB247" s="41">
        <v>1</v>
      </c>
      <c r="AC247" s="41">
        <v>1</v>
      </c>
      <c r="AD247" s="41">
        <v>1</v>
      </c>
      <c r="AE247" s="41">
        <v>1</v>
      </c>
      <c r="AF247" s="41">
        <v>1</v>
      </c>
      <c r="AG247" s="41">
        <v>2</v>
      </c>
      <c r="AI247" s="41">
        <v>1</v>
      </c>
      <c r="AJ247" s="41">
        <v>2</v>
      </c>
      <c r="AK247" s="41">
        <v>2</v>
      </c>
      <c r="AL247" s="41">
        <v>2</v>
      </c>
      <c r="AN247" s="41">
        <v>1</v>
      </c>
      <c r="AO247" s="41">
        <v>1</v>
      </c>
      <c r="AP247" s="41">
        <v>3</v>
      </c>
      <c r="AQ247" s="41">
        <v>3</v>
      </c>
      <c r="AR247" s="41">
        <v>1</v>
      </c>
      <c r="AS247" s="41">
        <f t="shared" si="70"/>
        <v>5.12</v>
      </c>
      <c r="AU247" s="41">
        <v>1</v>
      </c>
      <c r="AW247" s="41">
        <v>0.5</v>
      </c>
      <c r="AX247" s="41">
        <v>0.4</v>
      </c>
      <c r="AY247" s="41">
        <v>0.6</v>
      </c>
      <c r="AZ247" s="41">
        <v>0.4</v>
      </c>
      <c r="BC247" s="41">
        <v>0.02</v>
      </c>
      <c r="BD247" s="41">
        <v>0.5</v>
      </c>
      <c r="BE247" s="41">
        <v>0.5</v>
      </c>
      <c r="BG247" s="41">
        <v>0.2</v>
      </c>
      <c r="BH247" s="41">
        <v>1</v>
      </c>
      <c r="BI247" s="44"/>
      <c r="BJ247" s="44">
        <f t="shared" si="68"/>
        <v>5.12</v>
      </c>
      <c r="BK247" s="58">
        <f t="shared" si="69"/>
        <v>5.5</v>
      </c>
      <c r="BL247" s="38">
        <v>2.5</v>
      </c>
      <c r="BM247" s="38"/>
      <c r="BN247" s="38"/>
      <c r="BO247" s="38"/>
      <c r="BP247" s="38"/>
      <c r="BQ247" s="38">
        <v>3</v>
      </c>
      <c r="BR247" s="38"/>
      <c r="BS247" s="38"/>
      <c r="BT247" s="58">
        <f t="shared" si="67"/>
        <v>5.5</v>
      </c>
      <c r="BU247" s="41">
        <v>2</v>
      </c>
      <c r="BV247" s="41">
        <v>2</v>
      </c>
      <c r="BW247" s="41">
        <v>1</v>
      </c>
      <c r="BY247" s="38"/>
      <c r="BZ247" s="38"/>
      <c r="CA247" s="38"/>
      <c r="CB247" s="38"/>
      <c r="CC247" s="38"/>
      <c r="CD247" s="38"/>
      <c r="CE247" s="38">
        <v>1</v>
      </c>
      <c r="CF247" s="38">
        <v>1</v>
      </c>
      <c r="CG247" s="38"/>
      <c r="CH247" s="38"/>
      <c r="CI247" s="38"/>
      <c r="CJ247" s="38"/>
      <c r="CK247" s="38"/>
      <c r="CL247" s="38"/>
      <c r="CM247" s="38"/>
      <c r="CN247" s="38"/>
      <c r="CU247" s="41" t="s">
        <v>465</v>
      </c>
      <c r="CV247" s="60"/>
      <c r="DE247" s="38">
        <v>10</v>
      </c>
      <c r="DF247" s="38">
        <v>1</v>
      </c>
      <c r="DG247" s="38"/>
      <c r="DH247" s="38">
        <v>1</v>
      </c>
      <c r="DI247" s="38">
        <v>1</v>
      </c>
      <c r="DP247" s="41">
        <v>1</v>
      </c>
      <c r="DZ247" s="38">
        <v>1</v>
      </c>
      <c r="EA247" s="38"/>
      <c r="EB247" s="38">
        <v>6</v>
      </c>
      <c r="EI247" s="41">
        <v>1</v>
      </c>
      <c r="ES247" s="38"/>
      <c r="ET247" s="38"/>
      <c r="EU247" s="38"/>
      <c r="EY247" s="38"/>
      <c r="EZ247" s="38"/>
      <c r="FA247" s="38"/>
      <c r="FB247" s="38"/>
      <c r="FC247" s="38"/>
      <c r="FD247" s="38"/>
      <c r="FE247" s="38">
        <v>1</v>
      </c>
      <c r="FF247" s="38"/>
      <c r="FG247" s="38"/>
      <c r="FH247" s="38"/>
      <c r="FI247" s="38"/>
      <c r="FJ247" s="38"/>
      <c r="FK247" s="38"/>
      <c r="FL247" s="38"/>
      <c r="FM247" s="38"/>
      <c r="FN247" s="38"/>
      <c r="FO247" s="41">
        <v>1</v>
      </c>
      <c r="FP247" s="41">
        <v>1</v>
      </c>
      <c r="FQ247" s="41">
        <v>1</v>
      </c>
      <c r="FR247" s="41">
        <v>1</v>
      </c>
      <c r="FS247" s="41">
        <v>1</v>
      </c>
      <c r="FT247" s="41">
        <v>1</v>
      </c>
      <c r="FU247" s="41">
        <v>1</v>
      </c>
      <c r="FV247" s="41">
        <v>1</v>
      </c>
      <c r="FX247" s="41">
        <v>3</v>
      </c>
      <c r="FY247" s="41">
        <v>3</v>
      </c>
      <c r="FZ247" s="41">
        <v>1</v>
      </c>
      <c r="GA247" s="41">
        <v>60</v>
      </c>
      <c r="GB247" s="41">
        <v>3</v>
      </c>
      <c r="GC247" s="41">
        <v>3</v>
      </c>
      <c r="GH247" s="41">
        <v>1</v>
      </c>
      <c r="GI247" s="41">
        <v>3</v>
      </c>
      <c r="GJ247" s="41">
        <v>1</v>
      </c>
      <c r="GK247" s="41">
        <v>20000</v>
      </c>
      <c r="GL247" s="41">
        <v>2</v>
      </c>
      <c r="GM247" s="41">
        <v>2</v>
      </c>
      <c r="GN247" s="41">
        <v>2</v>
      </c>
      <c r="GO247" s="41">
        <v>1</v>
      </c>
      <c r="GR247" s="41">
        <v>1</v>
      </c>
      <c r="GU247" s="41">
        <v>1</v>
      </c>
      <c r="GV247" s="41">
        <v>1</v>
      </c>
      <c r="GW247" s="41">
        <v>1</v>
      </c>
      <c r="HA247" s="41">
        <v>1</v>
      </c>
      <c r="HC247" s="41">
        <v>1</v>
      </c>
      <c r="HE247" s="41">
        <v>1</v>
      </c>
      <c r="HG247" s="41">
        <v>1</v>
      </c>
      <c r="HS247" s="60" t="s">
        <v>897</v>
      </c>
      <c r="HT247" s="41">
        <v>2</v>
      </c>
      <c r="HU247" s="41">
        <v>4</v>
      </c>
      <c r="HV247" s="41" t="s">
        <v>502</v>
      </c>
      <c r="HW247" s="41">
        <v>1</v>
      </c>
      <c r="HX247" s="41">
        <v>1</v>
      </c>
      <c r="HZ247" s="41">
        <v>3</v>
      </c>
      <c r="IA247" s="41">
        <v>2</v>
      </c>
      <c r="IB247" s="45"/>
      <c r="IC247" s="41">
        <v>2</v>
      </c>
      <c r="ID247" s="45"/>
      <c r="IE247" s="41">
        <v>1</v>
      </c>
      <c r="IF247" s="41">
        <v>2</v>
      </c>
      <c r="IH247" s="41">
        <v>2</v>
      </c>
    </row>
    <row r="248" spans="1:242" s="41" customFormat="1" ht="28.8">
      <c r="A248" s="54">
        <v>242</v>
      </c>
      <c r="B248" s="38" t="s">
        <v>604</v>
      </c>
      <c r="C248" s="39" t="s">
        <v>941</v>
      </c>
      <c r="D248" s="41" t="s">
        <v>467</v>
      </c>
      <c r="E248" s="38" t="s">
        <v>1071</v>
      </c>
      <c r="F248" s="38" t="s">
        <v>1079</v>
      </c>
      <c r="G248" s="40"/>
      <c r="H248" s="40" t="s">
        <v>1088</v>
      </c>
      <c r="I248" s="40" t="s">
        <v>1089</v>
      </c>
      <c r="J248" s="41" t="s">
        <v>849</v>
      </c>
      <c r="K248" s="42">
        <v>35</v>
      </c>
      <c r="L248" s="41">
        <v>1</v>
      </c>
      <c r="M248" s="41">
        <v>4</v>
      </c>
      <c r="N248" s="41">
        <v>4</v>
      </c>
      <c r="O248" s="41">
        <v>2</v>
      </c>
      <c r="P248" s="41">
        <v>4</v>
      </c>
      <c r="Q248" s="41">
        <v>2</v>
      </c>
      <c r="R248" s="43">
        <v>2</v>
      </c>
      <c r="S248" s="41">
        <v>1</v>
      </c>
      <c r="T248" s="60"/>
      <c r="U248" s="41">
        <v>2</v>
      </c>
      <c r="W248" s="41">
        <v>1</v>
      </c>
      <c r="X248" s="41">
        <v>1</v>
      </c>
      <c r="Y248" s="41">
        <v>1</v>
      </c>
      <c r="Z248" s="41">
        <v>1</v>
      </c>
      <c r="AA248" s="41">
        <v>1</v>
      </c>
      <c r="AB248" s="41">
        <v>1</v>
      </c>
      <c r="AC248" s="41">
        <v>1</v>
      </c>
      <c r="AD248" s="41">
        <v>1</v>
      </c>
      <c r="AE248" s="41">
        <v>1</v>
      </c>
      <c r="AF248" s="41">
        <v>1</v>
      </c>
      <c r="AG248" s="41">
        <v>1</v>
      </c>
      <c r="AH248" s="41">
        <v>1</v>
      </c>
      <c r="AI248" s="41">
        <v>1</v>
      </c>
      <c r="AJ248" s="41">
        <v>2</v>
      </c>
      <c r="AK248" s="41">
        <v>1</v>
      </c>
      <c r="AL248" s="41">
        <v>2</v>
      </c>
      <c r="AN248" s="41">
        <v>1</v>
      </c>
      <c r="AO248" s="41">
        <v>1</v>
      </c>
      <c r="AP248" s="41">
        <v>5</v>
      </c>
      <c r="AQ248" s="41">
        <v>3</v>
      </c>
      <c r="AR248" s="41">
        <v>1</v>
      </c>
      <c r="AS248" s="41">
        <f t="shared" si="70"/>
        <v>6.52</v>
      </c>
      <c r="AU248" s="41">
        <v>1.5</v>
      </c>
      <c r="AV248" s="41">
        <v>0.5</v>
      </c>
      <c r="AW248" s="41">
        <v>0.5</v>
      </c>
      <c r="AX248" s="41">
        <v>0.4</v>
      </c>
      <c r="AY248" s="41">
        <v>0.6</v>
      </c>
      <c r="AZ248" s="41">
        <v>0.5</v>
      </c>
      <c r="BC248" s="41">
        <v>0.02</v>
      </c>
      <c r="BD248" s="41">
        <v>0.5</v>
      </c>
      <c r="BG248" s="41">
        <v>1</v>
      </c>
      <c r="BH248" s="41">
        <v>1</v>
      </c>
      <c r="BI248" s="44"/>
      <c r="BJ248" s="44">
        <f t="shared" si="68"/>
        <v>6.52</v>
      </c>
      <c r="BK248" s="58">
        <f t="shared" si="69"/>
        <v>10</v>
      </c>
      <c r="BL248" s="38"/>
      <c r="BM248" s="38">
        <v>10</v>
      </c>
      <c r="BN248" s="38"/>
      <c r="BO248" s="38"/>
      <c r="BP248" s="38"/>
      <c r="BQ248" s="38"/>
      <c r="BR248" s="38"/>
      <c r="BS248" s="38"/>
      <c r="BT248" s="58">
        <f t="shared" si="67"/>
        <v>10</v>
      </c>
      <c r="BU248" s="41">
        <v>2</v>
      </c>
      <c r="BV248" s="41">
        <v>2</v>
      </c>
      <c r="BW248" s="41">
        <v>1</v>
      </c>
      <c r="BY248" s="38"/>
      <c r="BZ248" s="38"/>
      <c r="CA248" s="38"/>
      <c r="CB248" s="38"/>
      <c r="CC248" s="38"/>
      <c r="CD248" s="38"/>
      <c r="CE248" s="38">
        <v>1</v>
      </c>
      <c r="CF248" s="38">
        <v>1</v>
      </c>
      <c r="CG248" s="38"/>
      <c r="CH248" s="38"/>
      <c r="CI248" s="38"/>
      <c r="CJ248" s="38"/>
      <c r="CK248" s="38"/>
      <c r="CL248" s="38"/>
      <c r="CM248" s="38"/>
      <c r="CN248" s="38"/>
      <c r="CU248" s="41" t="s">
        <v>465</v>
      </c>
      <c r="CV248" s="60"/>
      <c r="DE248" s="38">
        <v>10</v>
      </c>
      <c r="DF248" s="38">
        <v>1</v>
      </c>
      <c r="DG248" s="38"/>
      <c r="DH248" s="38">
        <v>1</v>
      </c>
      <c r="DI248" s="38">
        <v>1</v>
      </c>
      <c r="DP248" s="41">
        <v>1</v>
      </c>
      <c r="DZ248" s="38">
        <v>1</v>
      </c>
      <c r="EA248" s="38"/>
      <c r="EB248" s="38">
        <v>6</v>
      </c>
      <c r="EI248" s="41">
        <v>1</v>
      </c>
      <c r="ES248" s="38"/>
      <c r="ET248" s="38"/>
      <c r="EU248" s="38"/>
      <c r="EY248" s="38"/>
      <c r="EZ248" s="38"/>
      <c r="FA248" s="38"/>
      <c r="FB248" s="38"/>
      <c r="FC248" s="38"/>
      <c r="FD248" s="38"/>
      <c r="FE248" s="38">
        <v>1</v>
      </c>
      <c r="FF248" s="38"/>
      <c r="FG248" s="38"/>
      <c r="FH248" s="38"/>
      <c r="FI248" s="38"/>
      <c r="FJ248" s="38"/>
      <c r="FK248" s="38"/>
      <c r="FL248" s="38"/>
      <c r="FM248" s="38"/>
      <c r="FN248" s="38"/>
      <c r="FO248" s="41">
        <v>1</v>
      </c>
      <c r="FP248" s="41">
        <v>1</v>
      </c>
      <c r="FQ248" s="41">
        <v>1</v>
      </c>
      <c r="FR248" s="41">
        <v>1</v>
      </c>
      <c r="FS248" s="41">
        <v>1</v>
      </c>
      <c r="FT248" s="41">
        <v>1</v>
      </c>
      <c r="FU248" s="41">
        <v>1</v>
      </c>
      <c r="FV248" s="41">
        <v>1</v>
      </c>
      <c r="FX248" s="41">
        <v>3</v>
      </c>
      <c r="FY248" s="41">
        <v>4</v>
      </c>
      <c r="FZ248" s="41">
        <v>1</v>
      </c>
      <c r="GA248" s="41">
        <v>60</v>
      </c>
      <c r="GB248" s="41">
        <v>3</v>
      </c>
      <c r="GC248" s="41">
        <v>3</v>
      </c>
      <c r="GH248" s="41">
        <v>1</v>
      </c>
      <c r="GI248" s="41">
        <v>3</v>
      </c>
      <c r="GJ248" s="41">
        <v>1</v>
      </c>
      <c r="GK248" s="41">
        <v>20000</v>
      </c>
      <c r="GL248" s="41">
        <v>2</v>
      </c>
      <c r="GM248" s="41">
        <v>2</v>
      </c>
      <c r="GN248" s="41">
        <v>2</v>
      </c>
      <c r="GO248" s="41">
        <v>1</v>
      </c>
      <c r="GR248" s="41">
        <v>1</v>
      </c>
      <c r="GU248" s="41">
        <v>1</v>
      </c>
      <c r="GV248" s="41">
        <v>1</v>
      </c>
      <c r="GW248" s="41">
        <v>1</v>
      </c>
      <c r="HA248" s="41">
        <v>1</v>
      </c>
      <c r="HB248" s="41">
        <v>1</v>
      </c>
      <c r="HF248" s="41">
        <v>1</v>
      </c>
      <c r="HH248" s="41">
        <v>1</v>
      </c>
      <c r="HS248" s="60" t="s">
        <v>897</v>
      </c>
      <c r="HT248" s="41">
        <v>2</v>
      </c>
      <c r="HU248" s="41">
        <v>2</v>
      </c>
      <c r="HV248" s="41" t="s">
        <v>502</v>
      </c>
      <c r="HW248" s="41">
        <v>1</v>
      </c>
      <c r="HX248" s="41">
        <v>1</v>
      </c>
      <c r="HZ248" s="41">
        <v>3</v>
      </c>
      <c r="IA248" s="41">
        <v>2</v>
      </c>
      <c r="IB248" s="45"/>
      <c r="IC248" s="41">
        <v>2</v>
      </c>
      <c r="ID248" s="45"/>
      <c r="IE248" s="41">
        <v>1</v>
      </c>
      <c r="IF248" s="41">
        <v>3</v>
      </c>
      <c r="IH248" s="41">
        <v>2</v>
      </c>
    </row>
    <row r="249" spans="1:242" s="41" customFormat="1" ht="28.8">
      <c r="A249" s="54">
        <v>243</v>
      </c>
      <c r="B249" s="38" t="s">
        <v>604</v>
      </c>
      <c r="C249" s="39" t="s">
        <v>941</v>
      </c>
      <c r="D249" s="41" t="s">
        <v>467</v>
      </c>
      <c r="E249" s="38" t="s">
        <v>1071</v>
      </c>
      <c r="F249" s="38" t="s">
        <v>1079</v>
      </c>
      <c r="G249" s="40"/>
      <c r="H249" s="40" t="s">
        <v>1090</v>
      </c>
      <c r="I249" s="40" t="s">
        <v>1091</v>
      </c>
      <c r="J249" s="41" t="s">
        <v>1092</v>
      </c>
      <c r="K249" s="42">
        <v>45</v>
      </c>
      <c r="L249" s="41">
        <v>2</v>
      </c>
      <c r="M249" s="41">
        <v>3</v>
      </c>
      <c r="N249" s="41">
        <v>3</v>
      </c>
      <c r="O249" s="41">
        <v>2</v>
      </c>
      <c r="P249" s="41">
        <v>5</v>
      </c>
      <c r="Q249" s="41">
        <v>2</v>
      </c>
      <c r="R249" s="43">
        <v>3</v>
      </c>
      <c r="S249" s="41">
        <v>1</v>
      </c>
      <c r="T249" s="60"/>
      <c r="U249" s="41">
        <v>2</v>
      </c>
      <c r="W249" s="41">
        <v>1</v>
      </c>
      <c r="X249" s="41">
        <v>1</v>
      </c>
      <c r="Y249" s="41">
        <v>1</v>
      </c>
      <c r="Z249" s="41">
        <v>1</v>
      </c>
      <c r="AA249" s="41">
        <v>1</v>
      </c>
      <c r="AB249" s="41">
        <v>1</v>
      </c>
      <c r="AC249" s="41">
        <v>1</v>
      </c>
      <c r="AD249" s="41">
        <v>1</v>
      </c>
      <c r="AE249" s="41">
        <v>1</v>
      </c>
      <c r="AF249" s="41">
        <v>1</v>
      </c>
      <c r="AG249" s="41">
        <v>2</v>
      </c>
      <c r="AI249" s="41">
        <v>1</v>
      </c>
      <c r="AJ249" s="41">
        <v>2</v>
      </c>
      <c r="AK249" s="41">
        <v>1</v>
      </c>
      <c r="AL249" s="41">
        <v>2</v>
      </c>
      <c r="AN249" s="41">
        <v>1</v>
      </c>
      <c r="AO249" s="41">
        <v>1</v>
      </c>
      <c r="AP249" s="41">
        <v>3</v>
      </c>
      <c r="AQ249" s="41">
        <v>3</v>
      </c>
      <c r="AR249" s="41">
        <v>1</v>
      </c>
      <c r="AS249" s="41">
        <f t="shared" si="70"/>
        <v>9.5250000000000004</v>
      </c>
      <c r="AU249" s="41">
        <v>1</v>
      </c>
      <c r="AV249" s="41">
        <v>0.5</v>
      </c>
      <c r="AW249" s="41">
        <v>0.5</v>
      </c>
      <c r="AX249" s="41">
        <v>0.4</v>
      </c>
      <c r="AY249" s="41">
        <v>0.6</v>
      </c>
      <c r="AZ249" s="41">
        <v>0.5</v>
      </c>
      <c r="BC249" s="41">
        <v>2.5000000000000001E-2</v>
      </c>
      <c r="BD249" s="41">
        <v>0.5</v>
      </c>
      <c r="BF249" s="41">
        <v>3</v>
      </c>
      <c r="BG249" s="41">
        <v>1</v>
      </c>
      <c r="BH249" s="41">
        <v>1.5</v>
      </c>
      <c r="BI249" s="44"/>
      <c r="BJ249" s="44">
        <f t="shared" si="68"/>
        <v>9.5250000000000004</v>
      </c>
      <c r="BK249" s="58">
        <f t="shared" si="69"/>
        <v>12</v>
      </c>
      <c r="BL249" s="38"/>
      <c r="BM249" s="38"/>
      <c r="BN249" s="38"/>
      <c r="BO249" s="38">
        <v>12</v>
      </c>
      <c r="BP249" s="38"/>
      <c r="BQ249" s="38"/>
      <c r="BR249" s="38"/>
      <c r="BS249" s="38"/>
      <c r="BT249" s="58">
        <f t="shared" si="67"/>
        <v>12</v>
      </c>
      <c r="BU249" s="41">
        <v>2</v>
      </c>
      <c r="BV249" s="41">
        <v>3</v>
      </c>
      <c r="BW249" s="41">
        <v>1</v>
      </c>
      <c r="BY249" s="38"/>
      <c r="BZ249" s="38"/>
      <c r="CA249" s="38"/>
      <c r="CB249" s="38"/>
      <c r="CC249" s="38"/>
      <c r="CD249" s="38"/>
      <c r="CE249" s="38">
        <v>1</v>
      </c>
      <c r="CF249" s="38">
        <v>1</v>
      </c>
      <c r="CG249" s="38"/>
      <c r="CH249" s="38"/>
      <c r="CI249" s="38"/>
      <c r="CJ249" s="38"/>
      <c r="CK249" s="38"/>
      <c r="CL249" s="38"/>
      <c r="CM249" s="38"/>
      <c r="CN249" s="38"/>
      <c r="CU249" s="41" t="s">
        <v>465</v>
      </c>
      <c r="CV249" s="60"/>
      <c r="DE249" s="38">
        <v>10</v>
      </c>
      <c r="DF249" s="38">
        <v>1</v>
      </c>
      <c r="DG249" s="38"/>
      <c r="DH249" s="38">
        <v>1</v>
      </c>
      <c r="DI249" s="38">
        <v>1</v>
      </c>
      <c r="DP249" s="41">
        <v>1</v>
      </c>
      <c r="DZ249" s="38">
        <v>1</v>
      </c>
      <c r="EA249" s="38"/>
      <c r="EB249" s="38">
        <v>6</v>
      </c>
      <c r="EI249" s="41">
        <v>1</v>
      </c>
      <c r="ES249" s="38"/>
      <c r="ET249" s="38"/>
      <c r="EU249" s="38"/>
      <c r="EY249" s="38"/>
      <c r="EZ249" s="38"/>
      <c r="FA249" s="38"/>
      <c r="FB249" s="38"/>
      <c r="FC249" s="38"/>
      <c r="FD249" s="38"/>
      <c r="FE249" s="38">
        <v>1</v>
      </c>
      <c r="FF249" s="38"/>
      <c r="FG249" s="38"/>
      <c r="FH249" s="38"/>
      <c r="FI249" s="38"/>
      <c r="FJ249" s="38"/>
      <c r="FK249" s="38"/>
      <c r="FL249" s="38"/>
      <c r="FM249" s="38"/>
      <c r="FN249" s="38"/>
      <c r="FO249" s="41">
        <v>1</v>
      </c>
      <c r="FP249" s="41">
        <v>1</v>
      </c>
      <c r="FQ249" s="41">
        <v>1</v>
      </c>
      <c r="FR249" s="41">
        <v>1</v>
      </c>
      <c r="FS249" s="41">
        <v>1</v>
      </c>
      <c r="FT249" s="41">
        <v>1</v>
      </c>
      <c r="FU249" s="41">
        <v>1</v>
      </c>
      <c r="FV249" s="41">
        <v>1</v>
      </c>
      <c r="FX249" s="41">
        <v>3</v>
      </c>
      <c r="FY249" s="41">
        <v>3</v>
      </c>
      <c r="FZ249" s="41">
        <v>1</v>
      </c>
      <c r="GA249" s="41">
        <v>60</v>
      </c>
      <c r="GB249" s="41">
        <v>3</v>
      </c>
      <c r="GC249" s="41">
        <v>3</v>
      </c>
      <c r="GH249" s="41">
        <v>1</v>
      </c>
      <c r="GI249" s="41">
        <v>3</v>
      </c>
      <c r="GJ249" s="41">
        <v>1</v>
      </c>
      <c r="GK249" s="41">
        <v>25000</v>
      </c>
      <c r="GL249" s="41">
        <v>2</v>
      </c>
      <c r="GM249" s="41">
        <v>2</v>
      </c>
      <c r="GN249" s="41">
        <v>2</v>
      </c>
      <c r="GO249" s="41">
        <v>1</v>
      </c>
      <c r="GR249" s="41">
        <v>1</v>
      </c>
      <c r="GU249" s="41">
        <v>1</v>
      </c>
      <c r="GV249" s="41">
        <v>1</v>
      </c>
      <c r="GW249" s="41">
        <v>1</v>
      </c>
      <c r="HA249" s="41">
        <v>1</v>
      </c>
      <c r="HB249" s="41">
        <v>1</v>
      </c>
      <c r="HH249" s="41">
        <v>1</v>
      </c>
      <c r="HM249" s="41">
        <v>1</v>
      </c>
      <c r="HS249" s="60" t="s">
        <v>897</v>
      </c>
      <c r="HT249" s="41">
        <v>2</v>
      </c>
      <c r="HU249" s="41">
        <v>4</v>
      </c>
      <c r="HV249" s="41" t="s">
        <v>502</v>
      </c>
      <c r="HW249" s="41">
        <v>1</v>
      </c>
      <c r="HX249" s="41">
        <v>1</v>
      </c>
      <c r="HZ249" s="41">
        <v>3</v>
      </c>
      <c r="IA249" s="41">
        <v>2</v>
      </c>
      <c r="IB249" s="45"/>
      <c r="IC249" s="41">
        <v>2</v>
      </c>
      <c r="ID249" s="45"/>
      <c r="IE249" s="41">
        <v>1</v>
      </c>
      <c r="IF249" s="41">
        <v>6</v>
      </c>
      <c r="IH249" s="41">
        <v>2</v>
      </c>
    </row>
    <row r="250" spans="1:242" s="41" customFormat="1" ht="28.8">
      <c r="A250" s="54">
        <v>244</v>
      </c>
      <c r="B250" s="38" t="s">
        <v>466</v>
      </c>
      <c r="C250" s="39" t="s">
        <v>941</v>
      </c>
      <c r="D250" s="41" t="s">
        <v>467</v>
      </c>
      <c r="E250" s="38" t="s">
        <v>1071</v>
      </c>
      <c r="F250" s="38" t="s">
        <v>1079</v>
      </c>
      <c r="G250" s="40"/>
      <c r="H250" s="40" t="s">
        <v>1093</v>
      </c>
      <c r="I250" s="40" t="s">
        <v>1094</v>
      </c>
      <c r="J250" s="41" t="s">
        <v>1095</v>
      </c>
      <c r="K250" s="42">
        <v>42</v>
      </c>
      <c r="L250" s="41">
        <v>1</v>
      </c>
      <c r="M250" s="41">
        <v>6</v>
      </c>
      <c r="N250" s="41">
        <v>1</v>
      </c>
      <c r="O250" s="41">
        <v>1</v>
      </c>
      <c r="P250" s="41">
        <v>4</v>
      </c>
      <c r="Q250" s="41">
        <v>1</v>
      </c>
      <c r="R250" s="43">
        <v>3</v>
      </c>
      <c r="S250" s="41">
        <v>1</v>
      </c>
      <c r="T250" s="60"/>
      <c r="U250" s="41">
        <v>2</v>
      </c>
      <c r="W250" s="41">
        <v>1</v>
      </c>
      <c r="X250" s="41">
        <v>1</v>
      </c>
      <c r="Y250" s="41">
        <v>1</v>
      </c>
      <c r="Z250" s="41">
        <v>1</v>
      </c>
      <c r="AA250" s="41">
        <v>1</v>
      </c>
      <c r="AB250" s="41">
        <v>1</v>
      </c>
      <c r="AC250" s="41">
        <v>1</v>
      </c>
      <c r="AD250" s="41">
        <v>1</v>
      </c>
      <c r="AE250" s="41">
        <v>1</v>
      </c>
      <c r="AF250" s="41">
        <v>1</v>
      </c>
      <c r="AG250" s="41">
        <v>1</v>
      </c>
      <c r="AH250" s="41">
        <v>1</v>
      </c>
      <c r="AI250" s="41">
        <v>1</v>
      </c>
      <c r="AJ250" s="41">
        <v>2</v>
      </c>
      <c r="AK250" s="41">
        <v>1</v>
      </c>
      <c r="AL250" s="41">
        <v>2</v>
      </c>
      <c r="AN250" s="41">
        <v>1</v>
      </c>
      <c r="AO250" s="41">
        <v>1</v>
      </c>
      <c r="AP250" s="41">
        <v>5</v>
      </c>
      <c r="AQ250" s="41">
        <v>2</v>
      </c>
      <c r="AR250" s="41">
        <v>1</v>
      </c>
      <c r="AS250" s="41">
        <f t="shared" si="70"/>
        <v>6.22</v>
      </c>
      <c r="AU250" s="41">
        <v>1</v>
      </c>
      <c r="AV250" s="41">
        <v>0.5</v>
      </c>
      <c r="AW250" s="41">
        <v>0.5</v>
      </c>
      <c r="AX250" s="41">
        <v>0.4</v>
      </c>
      <c r="AY250" s="41">
        <v>0.4</v>
      </c>
      <c r="AZ250" s="41">
        <v>0.4</v>
      </c>
      <c r="BC250" s="41">
        <v>0.02</v>
      </c>
      <c r="BD250" s="41">
        <v>0.5</v>
      </c>
      <c r="BG250" s="41">
        <v>1</v>
      </c>
      <c r="BH250" s="41">
        <v>1.5</v>
      </c>
      <c r="BI250" s="44"/>
      <c r="BJ250" s="44">
        <f t="shared" si="68"/>
        <v>6.22</v>
      </c>
      <c r="BK250" s="58">
        <f t="shared" si="69"/>
        <v>12</v>
      </c>
      <c r="BL250" s="38"/>
      <c r="BM250" s="38">
        <v>12</v>
      </c>
      <c r="BN250" s="38"/>
      <c r="BO250" s="38"/>
      <c r="BP250" s="38"/>
      <c r="BQ250" s="38"/>
      <c r="BR250" s="38"/>
      <c r="BS250" s="38"/>
      <c r="BT250" s="58">
        <f t="shared" si="67"/>
        <v>12</v>
      </c>
      <c r="BU250" s="41">
        <v>3</v>
      </c>
      <c r="BV250" s="41">
        <v>3</v>
      </c>
      <c r="BW250" s="41">
        <v>1</v>
      </c>
      <c r="BY250" s="38"/>
      <c r="BZ250" s="38"/>
      <c r="CA250" s="38"/>
      <c r="CB250" s="38"/>
      <c r="CC250" s="38"/>
      <c r="CD250" s="38"/>
      <c r="CE250" s="38">
        <v>1</v>
      </c>
      <c r="CF250" s="38">
        <v>1</v>
      </c>
      <c r="CG250" s="38"/>
      <c r="CH250" s="38"/>
      <c r="CI250" s="38"/>
      <c r="CJ250" s="38"/>
      <c r="CK250" s="38"/>
      <c r="CL250" s="38"/>
      <c r="CM250" s="38"/>
      <c r="CN250" s="38"/>
      <c r="CU250" s="41" t="s">
        <v>465</v>
      </c>
      <c r="CV250" s="60"/>
      <c r="DE250" s="38">
        <v>10</v>
      </c>
      <c r="DF250" s="38">
        <v>1</v>
      </c>
      <c r="DG250" s="38"/>
      <c r="DH250" s="38">
        <v>1</v>
      </c>
      <c r="DI250" s="38">
        <v>1</v>
      </c>
      <c r="DP250" s="41">
        <v>1</v>
      </c>
      <c r="DZ250" s="38">
        <v>1</v>
      </c>
      <c r="EA250" s="38"/>
      <c r="EB250" s="38">
        <v>6</v>
      </c>
      <c r="EI250" s="41">
        <v>1</v>
      </c>
      <c r="ES250" s="38"/>
      <c r="ET250" s="38"/>
      <c r="EU250" s="38"/>
      <c r="EY250" s="38"/>
      <c r="EZ250" s="38"/>
      <c r="FA250" s="38"/>
      <c r="FB250" s="38"/>
      <c r="FC250" s="38"/>
      <c r="FD250" s="38"/>
      <c r="FE250" s="38">
        <v>1</v>
      </c>
      <c r="FF250" s="38"/>
      <c r="FG250" s="38"/>
      <c r="FH250" s="38"/>
      <c r="FI250" s="38"/>
      <c r="FJ250" s="38"/>
      <c r="FK250" s="38"/>
      <c r="FL250" s="38"/>
      <c r="FM250" s="38"/>
      <c r="FN250" s="38"/>
      <c r="FO250" s="41">
        <v>1</v>
      </c>
      <c r="FP250" s="41">
        <v>1</v>
      </c>
      <c r="FQ250" s="41">
        <v>1</v>
      </c>
      <c r="FR250" s="41">
        <v>1</v>
      </c>
      <c r="FS250" s="41">
        <v>1</v>
      </c>
      <c r="FT250" s="41">
        <v>1</v>
      </c>
      <c r="FU250" s="41">
        <v>1</v>
      </c>
      <c r="FV250" s="41">
        <v>1</v>
      </c>
      <c r="FX250" s="41">
        <v>3</v>
      </c>
      <c r="FY250" s="41">
        <v>4</v>
      </c>
      <c r="FZ250" s="41">
        <v>1</v>
      </c>
      <c r="GA250" s="41">
        <v>60</v>
      </c>
      <c r="GB250" s="41">
        <v>3</v>
      </c>
      <c r="GC250" s="41">
        <v>3</v>
      </c>
      <c r="GH250" s="41">
        <v>1</v>
      </c>
      <c r="GI250" s="41">
        <v>3</v>
      </c>
      <c r="GJ250" s="41">
        <v>1</v>
      </c>
      <c r="GK250" s="41">
        <v>20000</v>
      </c>
      <c r="GL250" s="41">
        <v>2</v>
      </c>
      <c r="GM250" s="41">
        <v>1</v>
      </c>
      <c r="GN250" s="41">
        <v>2</v>
      </c>
      <c r="GO250" s="41">
        <v>1</v>
      </c>
      <c r="GR250" s="41">
        <v>1</v>
      </c>
      <c r="GU250" s="41">
        <v>1</v>
      </c>
      <c r="GV250" s="41">
        <v>1</v>
      </c>
      <c r="GW250" s="41">
        <v>1</v>
      </c>
      <c r="HA250" s="41">
        <v>1</v>
      </c>
      <c r="HB250" s="41">
        <v>1</v>
      </c>
      <c r="HH250" s="41">
        <v>1</v>
      </c>
      <c r="HI250" s="41">
        <v>1</v>
      </c>
      <c r="HS250" s="60" t="s">
        <v>897</v>
      </c>
      <c r="HT250" s="41">
        <v>2</v>
      </c>
      <c r="HU250" s="41">
        <v>2</v>
      </c>
      <c r="HV250" s="41" t="s">
        <v>502</v>
      </c>
      <c r="HW250" s="41">
        <v>1</v>
      </c>
      <c r="HX250" s="41">
        <v>1</v>
      </c>
      <c r="HZ250" s="41">
        <v>3</v>
      </c>
      <c r="IA250" s="41">
        <v>1</v>
      </c>
      <c r="IB250" s="45"/>
      <c r="IC250" s="41">
        <v>2</v>
      </c>
      <c r="ID250" s="45"/>
      <c r="IE250" s="41">
        <v>1</v>
      </c>
      <c r="IF250" s="41">
        <v>3</v>
      </c>
      <c r="IH250" s="41">
        <v>2</v>
      </c>
    </row>
    <row r="251" spans="1:242" s="41" customFormat="1" ht="28.8">
      <c r="A251" s="54">
        <v>245</v>
      </c>
      <c r="B251" s="38" t="s">
        <v>1172</v>
      </c>
      <c r="C251" s="39" t="s">
        <v>625</v>
      </c>
      <c r="D251" s="41" t="s">
        <v>467</v>
      </c>
      <c r="E251" s="38" t="s">
        <v>1071</v>
      </c>
      <c r="F251" s="38" t="s">
        <v>1079</v>
      </c>
      <c r="G251" s="40"/>
      <c r="H251" s="40" t="s">
        <v>1361</v>
      </c>
      <c r="I251" s="40" t="s">
        <v>1362</v>
      </c>
      <c r="J251" s="41" t="s">
        <v>1363</v>
      </c>
      <c r="K251" s="42">
        <v>32</v>
      </c>
      <c r="L251" s="41">
        <v>1</v>
      </c>
      <c r="M251" s="41">
        <v>6</v>
      </c>
      <c r="N251" s="41">
        <v>3</v>
      </c>
      <c r="O251" s="41">
        <v>2</v>
      </c>
      <c r="P251" s="41">
        <v>3</v>
      </c>
      <c r="Q251" s="41">
        <v>1</v>
      </c>
      <c r="R251" s="43">
        <v>2</v>
      </c>
      <c r="S251" s="41">
        <v>1</v>
      </c>
      <c r="T251" s="60"/>
      <c r="U251" s="41">
        <v>2</v>
      </c>
      <c r="W251" s="41">
        <v>1</v>
      </c>
      <c r="X251" s="41">
        <v>1</v>
      </c>
      <c r="Y251" s="41">
        <v>1</v>
      </c>
      <c r="Z251" s="41">
        <v>1</v>
      </c>
      <c r="AA251" s="41">
        <v>1</v>
      </c>
      <c r="AB251" s="41">
        <v>1</v>
      </c>
      <c r="AC251" s="41">
        <v>1</v>
      </c>
      <c r="AD251" s="41">
        <v>1</v>
      </c>
      <c r="AE251" s="41">
        <v>1</v>
      </c>
      <c r="AF251" s="41">
        <v>1</v>
      </c>
      <c r="AG251" s="41">
        <v>2</v>
      </c>
      <c r="AI251" s="41">
        <v>1</v>
      </c>
      <c r="AJ251" s="41">
        <v>2</v>
      </c>
      <c r="AK251" s="41">
        <v>1</v>
      </c>
      <c r="AL251" s="41">
        <v>2</v>
      </c>
      <c r="AN251" s="41">
        <v>1</v>
      </c>
      <c r="AO251" s="41">
        <v>1</v>
      </c>
      <c r="AP251" s="41">
        <v>3</v>
      </c>
      <c r="AQ251" s="41">
        <v>3</v>
      </c>
      <c r="AR251" s="41">
        <v>1</v>
      </c>
      <c r="AS251" s="44">
        <f>SUM(AT251:BI251)</f>
        <v>7.5149999999999997</v>
      </c>
      <c r="AU251" s="41">
        <v>1.5</v>
      </c>
      <c r="AV251" s="41">
        <v>0.2</v>
      </c>
      <c r="AW251" s="41">
        <v>0.2</v>
      </c>
      <c r="AX251" s="41">
        <v>0.4</v>
      </c>
      <c r="AY251" s="41">
        <v>0.7</v>
      </c>
      <c r="AZ251" s="41">
        <v>0.4</v>
      </c>
      <c r="BC251" s="41">
        <v>1.4999999999999999E-2</v>
      </c>
      <c r="BD251" s="41">
        <v>0.5</v>
      </c>
      <c r="BE251" s="41">
        <v>0.6</v>
      </c>
      <c r="BG251" s="41">
        <v>1.5</v>
      </c>
      <c r="BH251" s="41">
        <v>1.5</v>
      </c>
      <c r="BI251" s="44"/>
      <c r="BJ251" s="44">
        <f>SUM(AT251:BI251)</f>
        <v>7.5149999999999997</v>
      </c>
      <c r="BK251" s="58">
        <f>SUM(BL251:BS251)</f>
        <v>7.5</v>
      </c>
      <c r="BL251" s="38">
        <v>1</v>
      </c>
      <c r="BM251" s="38">
        <v>6</v>
      </c>
      <c r="BN251" s="38"/>
      <c r="BO251" s="38"/>
      <c r="BP251" s="38">
        <v>0.5</v>
      </c>
      <c r="BQ251" s="38"/>
      <c r="BR251" s="38"/>
      <c r="BS251" s="38"/>
      <c r="BT251" s="59">
        <f>SUM(BL251:BS251)</f>
        <v>7.5</v>
      </c>
      <c r="BU251" s="41">
        <v>3</v>
      </c>
      <c r="BV251" s="41">
        <v>3</v>
      </c>
      <c r="BW251" s="41">
        <v>1</v>
      </c>
      <c r="BY251" s="38"/>
      <c r="BZ251" s="38"/>
      <c r="CA251" s="38"/>
      <c r="CB251" s="38"/>
      <c r="CC251" s="38"/>
      <c r="CD251" s="38"/>
      <c r="CE251" s="38">
        <v>1</v>
      </c>
      <c r="CF251" s="38">
        <v>1</v>
      </c>
      <c r="CG251" s="38"/>
      <c r="CH251" s="38"/>
      <c r="CI251" s="38"/>
      <c r="CJ251" s="38"/>
      <c r="CK251" s="38"/>
      <c r="CL251" s="38"/>
      <c r="CM251" s="38"/>
      <c r="CN251" s="38"/>
      <c r="CU251" s="41" t="s">
        <v>465</v>
      </c>
      <c r="CV251" s="60"/>
      <c r="DE251" s="38">
        <v>12</v>
      </c>
      <c r="DF251" s="38">
        <v>1</v>
      </c>
      <c r="DG251" s="38"/>
      <c r="DH251" s="38">
        <v>1</v>
      </c>
      <c r="DI251" s="38">
        <v>1</v>
      </c>
      <c r="DP251" s="41">
        <v>1</v>
      </c>
      <c r="DZ251" s="38">
        <v>1</v>
      </c>
      <c r="EA251" s="38"/>
      <c r="EB251" s="38">
        <v>6</v>
      </c>
      <c r="EI251" s="41">
        <v>1</v>
      </c>
      <c r="ES251" s="38"/>
      <c r="ET251" s="38"/>
      <c r="EU251" s="38"/>
      <c r="EY251" s="38"/>
      <c r="EZ251" s="38"/>
      <c r="FA251" s="38"/>
      <c r="FB251" s="38"/>
      <c r="FC251" s="38"/>
      <c r="FD251" s="38"/>
      <c r="FE251" s="38">
        <v>1</v>
      </c>
      <c r="FF251" s="38"/>
      <c r="FG251" s="38"/>
      <c r="FH251" s="38"/>
      <c r="FI251" s="38"/>
      <c r="FJ251" s="38"/>
      <c r="FK251" s="38"/>
      <c r="FL251" s="38"/>
      <c r="FM251" s="38"/>
      <c r="FN251" s="38"/>
      <c r="FO251" s="41">
        <v>1</v>
      </c>
      <c r="FP251" s="41">
        <v>1</v>
      </c>
      <c r="FQ251" s="41">
        <v>1</v>
      </c>
      <c r="FR251" s="41">
        <v>1</v>
      </c>
      <c r="FS251" s="41">
        <v>1</v>
      </c>
      <c r="FT251" s="41">
        <v>1</v>
      </c>
      <c r="FU251" s="41">
        <v>2</v>
      </c>
      <c r="FV251" s="41">
        <v>1</v>
      </c>
      <c r="FX251" s="41">
        <v>3</v>
      </c>
      <c r="FY251" s="41">
        <v>3</v>
      </c>
      <c r="FZ251" s="41">
        <v>1</v>
      </c>
      <c r="GA251" s="41">
        <v>60</v>
      </c>
      <c r="GB251" s="41">
        <v>3</v>
      </c>
      <c r="GC251" s="41">
        <v>3</v>
      </c>
      <c r="GH251" s="41">
        <v>1</v>
      </c>
      <c r="GI251" s="41">
        <v>3</v>
      </c>
      <c r="GJ251" s="41">
        <v>1</v>
      </c>
      <c r="GK251" s="41">
        <v>15000</v>
      </c>
      <c r="GL251" s="41">
        <v>2</v>
      </c>
      <c r="GM251" s="41">
        <v>2</v>
      </c>
      <c r="GN251" s="41">
        <v>2</v>
      </c>
      <c r="GO251" s="41">
        <v>1</v>
      </c>
      <c r="GR251" s="41">
        <v>1</v>
      </c>
      <c r="GT251" s="41">
        <v>1</v>
      </c>
      <c r="GW251" s="41">
        <v>1</v>
      </c>
      <c r="GX251" s="41">
        <v>1</v>
      </c>
      <c r="HC251" s="41">
        <v>1</v>
      </c>
      <c r="HF251" s="41">
        <v>1</v>
      </c>
      <c r="HH251" s="41">
        <v>1</v>
      </c>
      <c r="HI251" s="41">
        <v>1</v>
      </c>
      <c r="HP251" s="41">
        <v>1</v>
      </c>
      <c r="HS251" s="60" t="s">
        <v>897</v>
      </c>
      <c r="HT251" s="41">
        <v>2</v>
      </c>
      <c r="HU251" s="41">
        <v>2</v>
      </c>
      <c r="HV251" s="41" t="s">
        <v>502</v>
      </c>
      <c r="HW251" s="41">
        <v>1</v>
      </c>
      <c r="HX251" s="41">
        <v>1</v>
      </c>
      <c r="HZ251" s="41">
        <v>2</v>
      </c>
      <c r="IA251" s="41">
        <v>2</v>
      </c>
      <c r="IB251" s="45"/>
      <c r="IC251" s="41">
        <v>1</v>
      </c>
      <c r="ID251" s="45"/>
      <c r="IE251" s="41">
        <v>1</v>
      </c>
      <c r="IF251" s="41">
        <v>2</v>
      </c>
      <c r="IH251" s="41">
        <v>2</v>
      </c>
    </row>
    <row r="252" spans="1:242" s="41" customFormat="1" ht="28.8">
      <c r="A252" s="54">
        <v>246</v>
      </c>
      <c r="B252" s="38" t="s">
        <v>1172</v>
      </c>
      <c r="C252" s="39" t="s">
        <v>625</v>
      </c>
      <c r="D252" s="41" t="s">
        <v>467</v>
      </c>
      <c r="E252" s="38" t="s">
        <v>1071</v>
      </c>
      <c r="F252" s="38" t="s">
        <v>1079</v>
      </c>
      <c r="G252" s="40"/>
      <c r="H252" s="40" t="s">
        <v>1364</v>
      </c>
      <c r="I252" s="40" t="s">
        <v>1365</v>
      </c>
      <c r="J252" s="41" t="s">
        <v>1366</v>
      </c>
      <c r="K252" s="42">
        <v>54</v>
      </c>
      <c r="L252" s="41">
        <v>1</v>
      </c>
      <c r="M252" s="41">
        <v>3</v>
      </c>
      <c r="N252" s="41">
        <v>2</v>
      </c>
      <c r="O252" s="41">
        <v>2</v>
      </c>
      <c r="P252" s="41">
        <v>3</v>
      </c>
      <c r="Q252" s="41">
        <v>2</v>
      </c>
      <c r="R252" s="43">
        <v>1</v>
      </c>
      <c r="S252" s="41">
        <v>1</v>
      </c>
      <c r="T252" s="60"/>
      <c r="U252" s="41">
        <v>2</v>
      </c>
      <c r="W252" s="41">
        <v>1</v>
      </c>
      <c r="X252" s="41">
        <v>1</v>
      </c>
      <c r="Y252" s="41">
        <v>1</v>
      </c>
      <c r="Z252" s="41">
        <v>1</v>
      </c>
      <c r="AA252" s="41">
        <v>1</v>
      </c>
      <c r="AB252" s="41">
        <v>1</v>
      </c>
      <c r="AC252" s="41">
        <v>1</v>
      </c>
      <c r="AD252" s="41">
        <v>1</v>
      </c>
      <c r="AE252" s="41">
        <v>1</v>
      </c>
      <c r="AF252" s="41">
        <v>1</v>
      </c>
      <c r="AG252" s="41">
        <v>2</v>
      </c>
      <c r="AI252" s="41">
        <v>1</v>
      </c>
      <c r="AJ252" s="41">
        <v>1</v>
      </c>
      <c r="AK252" s="41">
        <v>1</v>
      </c>
      <c r="AL252" s="41">
        <v>2</v>
      </c>
      <c r="AN252" s="41">
        <v>1</v>
      </c>
      <c r="AO252" s="41">
        <v>1</v>
      </c>
      <c r="AP252" s="41">
        <v>3</v>
      </c>
      <c r="AQ252" s="41">
        <v>3</v>
      </c>
      <c r="AR252" s="41">
        <v>1</v>
      </c>
      <c r="AS252" s="44">
        <f>SUM(AT252:BI252)</f>
        <v>7.2149999999999999</v>
      </c>
      <c r="AU252" s="41">
        <v>1.5</v>
      </c>
      <c r="AW252" s="41">
        <v>0.2</v>
      </c>
      <c r="AX252" s="41">
        <v>0.4</v>
      </c>
      <c r="AY252" s="41">
        <v>1</v>
      </c>
      <c r="AZ252" s="41">
        <v>0.6</v>
      </c>
      <c r="BC252" s="41">
        <v>1.4999999999999999E-2</v>
      </c>
      <c r="BD252" s="41">
        <v>0.5</v>
      </c>
      <c r="BE252" s="41">
        <v>0.5</v>
      </c>
      <c r="BG252" s="41">
        <v>1.5</v>
      </c>
      <c r="BH252" s="41">
        <v>1</v>
      </c>
      <c r="BI252" s="44"/>
      <c r="BJ252" s="44">
        <f>SUM(AT252:BI252)</f>
        <v>7.2149999999999999</v>
      </c>
      <c r="BK252" s="58">
        <f>SUM(BL252:BS252)</f>
        <v>7.5</v>
      </c>
      <c r="BL252" s="38">
        <v>1</v>
      </c>
      <c r="BM252" s="38">
        <v>4</v>
      </c>
      <c r="BN252" s="38"/>
      <c r="BO252" s="38"/>
      <c r="BP252" s="38"/>
      <c r="BQ252" s="38"/>
      <c r="BR252" s="38">
        <v>2.5</v>
      </c>
      <c r="BS252" s="38"/>
      <c r="BT252" s="59">
        <f>SUM(BL252:BS252)</f>
        <v>7.5</v>
      </c>
      <c r="BU252" s="41">
        <v>2</v>
      </c>
      <c r="BV252" s="41">
        <v>2</v>
      </c>
      <c r="BW252" s="41">
        <v>1</v>
      </c>
      <c r="BY252" s="38"/>
      <c r="BZ252" s="38"/>
      <c r="CA252" s="38"/>
      <c r="CB252" s="38"/>
      <c r="CC252" s="38"/>
      <c r="CD252" s="38"/>
      <c r="CE252" s="38">
        <v>1</v>
      </c>
      <c r="CF252" s="38">
        <v>1</v>
      </c>
      <c r="CG252" s="38"/>
      <c r="CH252" s="38"/>
      <c r="CI252" s="38"/>
      <c r="CJ252" s="38"/>
      <c r="CK252" s="38"/>
      <c r="CL252" s="38"/>
      <c r="CM252" s="38"/>
      <c r="CN252" s="38"/>
      <c r="CU252" s="41" t="s">
        <v>465</v>
      </c>
      <c r="CV252" s="60"/>
      <c r="DE252" s="38">
        <v>12</v>
      </c>
      <c r="DF252" s="38">
        <v>1</v>
      </c>
      <c r="DG252" s="38"/>
      <c r="DH252" s="38">
        <v>1</v>
      </c>
      <c r="DI252" s="38">
        <v>1</v>
      </c>
      <c r="DP252" s="41">
        <v>1</v>
      </c>
      <c r="DZ252" s="38">
        <v>1</v>
      </c>
      <c r="EA252" s="38"/>
      <c r="EB252" s="38">
        <v>6</v>
      </c>
      <c r="EI252" s="41">
        <v>1</v>
      </c>
      <c r="ES252" s="38"/>
      <c r="ET252" s="38"/>
      <c r="EU252" s="38"/>
      <c r="EY252" s="38"/>
      <c r="EZ252" s="38"/>
      <c r="FA252" s="38"/>
      <c r="FB252" s="38"/>
      <c r="FC252" s="38"/>
      <c r="FD252" s="38"/>
      <c r="FE252" s="38">
        <v>1</v>
      </c>
      <c r="FF252" s="38"/>
      <c r="FG252" s="38"/>
      <c r="FH252" s="38"/>
      <c r="FI252" s="38"/>
      <c r="FJ252" s="38"/>
      <c r="FK252" s="38"/>
      <c r="FL252" s="38"/>
      <c r="FM252" s="38"/>
      <c r="FN252" s="38"/>
      <c r="FO252" s="41">
        <v>1</v>
      </c>
      <c r="FP252" s="41">
        <v>1</v>
      </c>
      <c r="FQ252" s="41">
        <v>1</v>
      </c>
      <c r="FR252" s="41">
        <v>1</v>
      </c>
      <c r="FS252" s="41">
        <v>1</v>
      </c>
      <c r="FT252" s="41">
        <v>1</v>
      </c>
      <c r="FU252" s="41">
        <v>2</v>
      </c>
      <c r="FV252" s="41">
        <v>1</v>
      </c>
      <c r="FX252" s="41">
        <v>3</v>
      </c>
      <c r="FY252" s="41">
        <v>3</v>
      </c>
      <c r="FZ252" s="41">
        <v>2</v>
      </c>
      <c r="GA252" s="41">
        <v>60</v>
      </c>
      <c r="GB252" s="41">
        <v>3</v>
      </c>
      <c r="GC252" s="41">
        <v>2</v>
      </c>
      <c r="GH252" s="41">
        <v>1</v>
      </c>
      <c r="GI252" s="41">
        <v>3</v>
      </c>
      <c r="GJ252" s="41">
        <v>1</v>
      </c>
      <c r="GK252" s="41">
        <v>15000</v>
      </c>
      <c r="GL252" s="41">
        <v>2</v>
      </c>
      <c r="GM252" s="41">
        <v>2</v>
      </c>
      <c r="GN252" s="41">
        <v>2</v>
      </c>
      <c r="GO252" s="41">
        <v>1</v>
      </c>
      <c r="GR252" s="41">
        <v>1</v>
      </c>
      <c r="GU252" s="41">
        <v>1</v>
      </c>
      <c r="GV252" s="41">
        <v>1</v>
      </c>
      <c r="GW252" s="41">
        <v>1</v>
      </c>
      <c r="GY252" s="41">
        <v>1</v>
      </c>
      <c r="HA252" s="41">
        <v>1</v>
      </c>
      <c r="HE252" s="41">
        <v>1</v>
      </c>
      <c r="HF252" s="41">
        <v>1</v>
      </c>
      <c r="HH252" s="41">
        <v>1</v>
      </c>
      <c r="HM252" s="41">
        <v>1</v>
      </c>
      <c r="HP252" s="41">
        <v>1</v>
      </c>
      <c r="HS252" s="60" t="s">
        <v>897</v>
      </c>
      <c r="HT252" s="41">
        <v>2</v>
      </c>
      <c r="HU252" s="41">
        <v>4</v>
      </c>
      <c r="HV252" s="41" t="s">
        <v>502</v>
      </c>
      <c r="HW252" s="41">
        <v>1</v>
      </c>
      <c r="HX252" s="41">
        <v>1</v>
      </c>
      <c r="HZ252" s="41">
        <v>3</v>
      </c>
      <c r="IA252" s="41">
        <v>2</v>
      </c>
      <c r="IB252" s="45"/>
      <c r="IC252" s="41">
        <v>1</v>
      </c>
      <c r="ID252" s="45"/>
      <c r="IE252" s="41">
        <v>1</v>
      </c>
      <c r="IF252" s="41">
        <v>6</v>
      </c>
      <c r="IH252" s="41">
        <v>2</v>
      </c>
    </row>
    <row r="253" spans="1:242" s="41" customFormat="1" ht="28.8">
      <c r="A253" s="54">
        <v>247</v>
      </c>
      <c r="B253" s="38" t="s">
        <v>1172</v>
      </c>
      <c r="C253" s="39" t="s">
        <v>1173</v>
      </c>
      <c r="D253" s="41" t="s">
        <v>467</v>
      </c>
      <c r="E253" s="38" t="s">
        <v>1071</v>
      </c>
      <c r="F253" s="38" t="s">
        <v>1079</v>
      </c>
      <c r="G253" s="40"/>
      <c r="H253" s="40" t="s">
        <v>1367</v>
      </c>
      <c r="I253" s="40" t="s">
        <v>1368</v>
      </c>
      <c r="J253" s="41" t="s">
        <v>1369</v>
      </c>
      <c r="K253" s="42">
        <v>70</v>
      </c>
      <c r="L253" s="41">
        <v>1</v>
      </c>
      <c r="M253" s="41">
        <v>4</v>
      </c>
      <c r="N253" s="41">
        <v>7</v>
      </c>
      <c r="O253" s="41">
        <v>2</v>
      </c>
      <c r="P253" s="41">
        <v>6</v>
      </c>
      <c r="Q253" s="41">
        <v>2</v>
      </c>
      <c r="R253" s="43">
        <v>4</v>
      </c>
      <c r="S253" s="41">
        <v>1</v>
      </c>
      <c r="T253" s="60"/>
      <c r="U253" s="41">
        <v>2</v>
      </c>
      <c r="W253" s="41">
        <v>1</v>
      </c>
      <c r="X253" s="41">
        <v>1</v>
      </c>
      <c r="Y253" s="41">
        <v>1</v>
      </c>
      <c r="Z253" s="41">
        <v>1</v>
      </c>
      <c r="AA253" s="41">
        <v>2</v>
      </c>
      <c r="AC253" s="41">
        <v>1</v>
      </c>
      <c r="AD253" s="41">
        <v>1</v>
      </c>
      <c r="AE253" s="41">
        <v>1</v>
      </c>
      <c r="AF253" s="41">
        <v>1</v>
      </c>
      <c r="AG253" s="41">
        <v>2</v>
      </c>
      <c r="AI253" s="41">
        <v>1</v>
      </c>
      <c r="AJ253" s="41">
        <v>3</v>
      </c>
      <c r="AK253" s="41">
        <v>1</v>
      </c>
      <c r="AL253" s="41">
        <v>2</v>
      </c>
      <c r="AN253" s="41">
        <v>1</v>
      </c>
      <c r="AO253" s="41">
        <v>1</v>
      </c>
      <c r="AP253" s="41">
        <v>3</v>
      </c>
      <c r="AQ253" s="41">
        <v>3</v>
      </c>
      <c r="AR253" s="41">
        <v>1</v>
      </c>
      <c r="AS253" s="44">
        <f>SUM(AT253:BI253)</f>
        <v>5.92</v>
      </c>
      <c r="AU253" s="41">
        <v>1</v>
      </c>
      <c r="AV253" s="41">
        <v>0.4</v>
      </c>
      <c r="AW253" s="41">
        <v>0.2</v>
      </c>
      <c r="AX253" s="41">
        <v>0.3</v>
      </c>
      <c r="AY253" s="41">
        <v>0.7</v>
      </c>
      <c r="AZ253" s="41">
        <v>0.2</v>
      </c>
      <c r="BC253" s="41">
        <v>0.02</v>
      </c>
      <c r="BD253" s="41">
        <v>0.5</v>
      </c>
      <c r="BE253" s="41">
        <v>0.4</v>
      </c>
      <c r="BG253" s="41">
        <v>0.7</v>
      </c>
      <c r="BH253" s="41">
        <v>1.5</v>
      </c>
      <c r="BI253" s="44"/>
      <c r="BJ253" s="44">
        <f>SUM(AT253:BI253)</f>
        <v>5.92</v>
      </c>
      <c r="BK253" s="58">
        <f>SUM(BL253:BS253)</f>
        <v>6.2</v>
      </c>
      <c r="BL253" s="38">
        <v>1.2</v>
      </c>
      <c r="BM253" s="38">
        <v>5</v>
      </c>
      <c r="BN253" s="38"/>
      <c r="BO253" s="38"/>
      <c r="BP253" s="38"/>
      <c r="BQ253" s="38"/>
      <c r="BR253" s="38"/>
      <c r="BS253" s="38"/>
      <c r="BT253" s="59">
        <f>SUM(BL253:BS253)</f>
        <v>6.2</v>
      </c>
      <c r="BU253" s="41">
        <v>2</v>
      </c>
      <c r="BV253" s="41">
        <v>2</v>
      </c>
      <c r="BW253" s="41">
        <v>1</v>
      </c>
      <c r="BY253" s="38"/>
      <c r="BZ253" s="38"/>
      <c r="CA253" s="38"/>
      <c r="CB253" s="38"/>
      <c r="CC253" s="38"/>
      <c r="CD253" s="38"/>
      <c r="CE253" s="38">
        <v>1</v>
      </c>
      <c r="CF253" s="38">
        <v>1</v>
      </c>
      <c r="CG253" s="38"/>
      <c r="CH253" s="38"/>
      <c r="CI253" s="38"/>
      <c r="CJ253" s="38"/>
      <c r="CK253" s="38"/>
      <c r="CL253" s="38"/>
      <c r="CM253" s="38"/>
      <c r="CN253" s="38"/>
      <c r="CU253" s="41" t="s">
        <v>465</v>
      </c>
      <c r="CV253" s="60"/>
      <c r="DE253" s="38">
        <v>10</v>
      </c>
      <c r="DF253" s="38">
        <v>1</v>
      </c>
      <c r="DG253" s="38"/>
      <c r="DH253" s="38">
        <v>1</v>
      </c>
      <c r="DI253" s="38">
        <v>1</v>
      </c>
      <c r="DP253" s="41">
        <v>1</v>
      </c>
      <c r="DZ253" s="38">
        <v>1</v>
      </c>
      <c r="EA253" s="38"/>
      <c r="EB253" s="38">
        <v>6</v>
      </c>
      <c r="EI253" s="41">
        <v>1</v>
      </c>
      <c r="ES253" s="38"/>
      <c r="ET253" s="38"/>
      <c r="EU253" s="38"/>
      <c r="EY253" s="38"/>
      <c r="EZ253" s="38"/>
      <c r="FA253" s="38"/>
      <c r="FB253" s="38"/>
      <c r="FC253" s="38"/>
      <c r="FD253" s="38"/>
      <c r="FE253" s="38">
        <v>1</v>
      </c>
      <c r="FF253" s="38"/>
      <c r="FG253" s="38"/>
      <c r="FH253" s="38"/>
      <c r="FI253" s="38"/>
      <c r="FJ253" s="38"/>
      <c r="FK253" s="38"/>
      <c r="FL253" s="38"/>
      <c r="FM253" s="38"/>
      <c r="FN253" s="38"/>
      <c r="FO253" s="41">
        <v>1</v>
      </c>
      <c r="FP253" s="41">
        <v>1</v>
      </c>
      <c r="FQ253" s="41">
        <v>1</v>
      </c>
      <c r="FR253" s="41">
        <v>1</v>
      </c>
      <c r="FS253" s="41">
        <v>1</v>
      </c>
      <c r="FT253" s="41">
        <v>1</v>
      </c>
      <c r="FU253" s="41">
        <v>2</v>
      </c>
      <c r="FV253" s="41">
        <v>1</v>
      </c>
      <c r="FX253" s="41">
        <v>3</v>
      </c>
      <c r="FY253" s="41">
        <v>4</v>
      </c>
      <c r="FZ253" s="41">
        <v>1</v>
      </c>
      <c r="GA253" s="41">
        <v>60</v>
      </c>
      <c r="GB253" s="41">
        <v>3</v>
      </c>
      <c r="GC253" s="41">
        <v>2</v>
      </c>
      <c r="GH253" s="41">
        <v>1</v>
      </c>
      <c r="GI253" s="41">
        <v>3</v>
      </c>
      <c r="GJ253" s="41">
        <v>1</v>
      </c>
      <c r="GK253" s="41">
        <v>20000</v>
      </c>
      <c r="GL253" s="41">
        <v>2</v>
      </c>
      <c r="GM253" s="41">
        <v>1</v>
      </c>
      <c r="GN253" s="41">
        <v>2</v>
      </c>
      <c r="GO253" s="41">
        <v>1</v>
      </c>
      <c r="GR253" s="41">
        <v>1</v>
      </c>
      <c r="GU253" s="41">
        <v>1</v>
      </c>
      <c r="GW253" s="41">
        <v>1</v>
      </c>
      <c r="GX253" s="41">
        <v>1</v>
      </c>
      <c r="GY253" s="41">
        <v>1</v>
      </c>
      <c r="HA253" s="41">
        <v>1</v>
      </c>
      <c r="HE253" s="41">
        <v>1</v>
      </c>
      <c r="HF253" s="41">
        <v>1</v>
      </c>
      <c r="HM253" s="41">
        <v>1</v>
      </c>
      <c r="HP253" s="41">
        <v>1</v>
      </c>
      <c r="HS253" s="60" t="s">
        <v>897</v>
      </c>
      <c r="HT253" s="41">
        <v>2</v>
      </c>
      <c r="HU253" s="41">
        <v>2</v>
      </c>
      <c r="HV253" s="41" t="s">
        <v>1334</v>
      </c>
      <c r="HW253" s="41">
        <v>1</v>
      </c>
      <c r="HX253" s="41">
        <v>1</v>
      </c>
      <c r="HZ253" s="41">
        <v>3</v>
      </c>
      <c r="IA253" s="41">
        <v>2</v>
      </c>
      <c r="IB253" s="45"/>
      <c r="IC253" s="41">
        <v>1</v>
      </c>
      <c r="ID253" s="45"/>
      <c r="IE253" s="41">
        <v>1</v>
      </c>
      <c r="IF253" s="41">
        <v>2</v>
      </c>
      <c r="IH253" s="41">
        <v>2</v>
      </c>
    </row>
    <row r="254" spans="1:242" s="41" customFormat="1" ht="28.8">
      <c r="A254" s="54">
        <v>248</v>
      </c>
      <c r="B254" s="38" t="s">
        <v>466</v>
      </c>
      <c r="C254" s="39" t="s">
        <v>941</v>
      </c>
      <c r="D254" s="41" t="s">
        <v>467</v>
      </c>
      <c r="E254" s="38" t="s">
        <v>1071</v>
      </c>
      <c r="F254" s="38" t="s">
        <v>1096</v>
      </c>
      <c r="G254" s="40"/>
      <c r="H254" s="40" t="s">
        <v>1097</v>
      </c>
      <c r="I254" s="40" t="s">
        <v>1098</v>
      </c>
      <c r="J254" s="41" t="s">
        <v>1099</v>
      </c>
      <c r="K254" s="42">
        <v>50</v>
      </c>
      <c r="L254" s="41">
        <v>2</v>
      </c>
      <c r="M254" s="41">
        <v>6</v>
      </c>
      <c r="N254" s="41">
        <v>1</v>
      </c>
      <c r="O254" s="41">
        <v>2</v>
      </c>
      <c r="P254" s="41">
        <v>6</v>
      </c>
      <c r="Q254" s="41">
        <v>4</v>
      </c>
      <c r="R254" s="43">
        <v>2</v>
      </c>
      <c r="S254" s="41">
        <v>1</v>
      </c>
      <c r="T254" s="60"/>
      <c r="U254" s="41">
        <v>1</v>
      </c>
      <c r="V254" s="41">
        <v>1</v>
      </c>
      <c r="W254" s="41">
        <v>1</v>
      </c>
      <c r="X254" s="41">
        <v>1</v>
      </c>
      <c r="Y254" s="41">
        <v>1</v>
      </c>
      <c r="Z254" s="41">
        <v>1</v>
      </c>
      <c r="AA254" s="41">
        <v>1</v>
      </c>
      <c r="AB254" s="41">
        <v>1</v>
      </c>
      <c r="AC254" s="41">
        <v>1</v>
      </c>
      <c r="AD254" s="41">
        <v>1</v>
      </c>
      <c r="AE254" s="41">
        <v>1</v>
      </c>
      <c r="AF254" s="41">
        <v>1</v>
      </c>
      <c r="AG254" s="41">
        <v>1</v>
      </c>
      <c r="AH254" s="41">
        <v>1</v>
      </c>
      <c r="AI254" s="41">
        <v>1</v>
      </c>
      <c r="AJ254" s="41">
        <v>1</v>
      </c>
      <c r="AK254" s="41">
        <v>1</v>
      </c>
      <c r="AL254" s="41">
        <v>2</v>
      </c>
      <c r="AN254" s="41">
        <v>1</v>
      </c>
      <c r="AO254" s="41">
        <v>1</v>
      </c>
      <c r="AP254" s="41">
        <v>4</v>
      </c>
      <c r="AQ254" s="41">
        <v>1</v>
      </c>
      <c r="AR254" s="41">
        <v>1</v>
      </c>
      <c r="AS254" s="41">
        <f t="shared" si="70"/>
        <v>6.03</v>
      </c>
      <c r="AU254" s="41">
        <v>1</v>
      </c>
      <c r="AV254" s="41">
        <v>0.5</v>
      </c>
      <c r="AW254" s="41">
        <v>0.5</v>
      </c>
      <c r="AX254" s="41">
        <v>0.4</v>
      </c>
      <c r="AY254" s="41">
        <v>0.5</v>
      </c>
      <c r="AZ254" s="41">
        <v>0.4</v>
      </c>
      <c r="BC254" s="41">
        <v>0.03</v>
      </c>
      <c r="BD254" s="41">
        <v>0.5</v>
      </c>
      <c r="BE254" s="41">
        <v>1</v>
      </c>
      <c r="BG254" s="41">
        <v>0.5</v>
      </c>
      <c r="BH254" s="41">
        <v>0.7</v>
      </c>
      <c r="BI254" s="44"/>
      <c r="BJ254" s="44">
        <f t="shared" si="68"/>
        <v>6.03</v>
      </c>
      <c r="BK254" s="58">
        <f t="shared" si="69"/>
        <v>11</v>
      </c>
      <c r="BL254" s="38">
        <v>3</v>
      </c>
      <c r="BM254" s="38">
        <v>8</v>
      </c>
      <c r="BN254" s="38"/>
      <c r="BO254" s="38"/>
      <c r="BP254" s="38"/>
      <c r="BQ254" s="38"/>
      <c r="BR254" s="38"/>
      <c r="BS254" s="38"/>
      <c r="BT254" s="58">
        <f t="shared" ref="BT254:BT276" si="71">SUM(BL254:BS254)</f>
        <v>11</v>
      </c>
      <c r="BU254" s="41">
        <v>2</v>
      </c>
      <c r="BV254" s="41">
        <v>2</v>
      </c>
      <c r="BW254" s="41">
        <v>1</v>
      </c>
      <c r="BY254" s="38"/>
      <c r="BZ254" s="38"/>
      <c r="CA254" s="38"/>
      <c r="CB254" s="38"/>
      <c r="CC254" s="38"/>
      <c r="CD254" s="38"/>
      <c r="CE254" s="38">
        <v>1</v>
      </c>
      <c r="CF254" s="38">
        <v>1</v>
      </c>
      <c r="CG254" s="38"/>
      <c r="CH254" s="38"/>
      <c r="CI254" s="38"/>
      <c r="CJ254" s="38"/>
      <c r="CK254" s="38"/>
      <c r="CL254" s="38"/>
      <c r="CM254" s="38"/>
      <c r="CN254" s="38"/>
      <c r="CU254" s="41" t="s">
        <v>465</v>
      </c>
      <c r="CV254" s="60"/>
      <c r="DE254" s="38">
        <v>10</v>
      </c>
      <c r="DF254" s="38">
        <v>1</v>
      </c>
      <c r="DG254" s="38"/>
      <c r="DH254" s="38">
        <v>1</v>
      </c>
      <c r="DI254" s="38">
        <v>1</v>
      </c>
      <c r="DP254" s="41">
        <v>1</v>
      </c>
      <c r="DZ254" s="38">
        <v>1</v>
      </c>
      <c r="EA254" s="38"/>
      <c r="EB254" s="38">
        <v>6</v>
      </c>
      <c r="EI254" s="41">
        <v>1</v>
      </c>
      <c r="ES254" s="38"/>
      <c r="ET254" s="38"/>
      <c r="EU254" s="38"/>
      <c r="EY254" s="38"/>
      <c r="EZ254" s="38"/>
      <c r="FA254" s="38"/>
      <c r="FB254" s="38"/>
      <c r="FC254" s="38"/>
      <c r="FD254" s="38"/>
      <c r="FE254" s="38">
        <v>1</v>
      </c>
      <c r="FF254" s="38"/>
      <c r="FG254" s="38"/>
      <c r="FH254" s="38"/>
      <c r="FI254" s="38"/>
      <c r="FJ254" s="38"/>
      <c r="FK254" s="38"/>
      <c r="FL254" s="38"/>
      <c r="FM254" s="38"/>
      <c r="FN254" s="38"/>
      <c r="FO254" s="41">
        <v>1</v>
      </c>
      <c r="FP254" s="41">
        <v>1</v>
      </c>
      <c r="FQ254" s="41">
        <v>1</v>
      </c>
      <c r="FR254" s="41">
        <v>1</v>
      </c>
      <c r="FS254" s="41">
        <v>1</v>
      </c>
      <c r="FT254" s="41">
        <v>1</v>
      </c>
      <c r="FU254" s="41">
        <v>1</v>
      </c>
      <c r="FV254" s="41">
        <v>1</v>
      </c>
      <c r="FX254" s="41">
        <v>3</v>
      </c>
      <c r="FY254" s="41">
        <v>4</v>
      </c>
      <c r="FZ254" s="41">
        <v>1</v>
      </c>
      <c r="GA254" s="41">
        <v>60</v>
      </c>
      <c r="GB254" s="41">
        <v>3</v>
      </c>
      <c r="GC254" s="41">
        <v>3</v>
      </c>
      <c r="GH254" s="41">
        <v>1</v>
      </c>
      <c r="GI254" s="41">
        <v>3</v>
      </c>
      <c r="GJ254" s="41">
        <v>1</v>
      </c>
      <c r="GK254" s="41">
        <v>30000</v>
      </c>
      <c r="GL254" s="41">
        <v>2</v>
      </c>
      <c r="GM254" s="41">
        <v>2</v>
      </c>
      <c r="GN254" s="41">
        <v>2</v>
      </c>
      <c r="GO254" s="41">
        <v>1</v>
      </c>
      <c r="GR254" s="41">
        <v>1</v>
      </c>
      <c r="GU254" s="41">
        <v>1</v>
      </c>
      <c r="GV254" s="41">
        <v>1</v>
      </c>
      <c r="GW254" s="41">
        <v>1</v>
      </c>
      <c r="HA254" s="41">
        <v>1</v>
      </c>
      <c r="HB254" s="41">
        <v>1</v>
      </c>
      <c r="HF254" s="41">
        <v>1</v>
      </c>
      <c r="HG254" s="41">
        <v>1</v>
      </c>
      <c r="HS254" s="60" t="s">
        <v>897</v>
      </c>
      <c r="HT254" s="41">
        <v>2</v>
      </c>
      <c r="HU254" s="41">
        <v>2</v>
      </c>
      <c r="HV254" s="41" t="s">
        <v>502</v>
      </c>
      <c r="HW254" s="41">
        <v>1</v>
      </c>
      <c r="HX254" s="41">
        <v>1</v>
      </c>
      <c r="HZ254" s="41">
        <v>2</v>
      </c>
      <c r="IA254" s="41">
        <v>2</v>
      </c>
      <c r="IB254" s="45"/>
      <c r="IC254" s="41">
        <v>2</v>
      </c>
      <c r="ID254" s="45"/>
      <c r="IE254" s="41">
        <v>1</v>
      </c>
      <c r="IF254" s="41">
        <v>2</v>
      </c>
      <c r="IH254" s="41">
        <v>2</v>
      </c>
    </row>
    <row r="255" spans="1:242" s="41" customFormat="1" ht="28.8">
      <c r="A255" s="54">
        <v>249</v>
      </c>
      <c r="B255" s="38" t="s">
        <v>466</v>
      </c>
      <c r="C255" s="39" t="s">
        <v>941</v>
      </c>
      <c r="D255" s="41" t="s">
        <v>467</v>
      </c>
      <c r="E255" s="38" t="s">
        <v>1071</v>
      </c>
      <c r="F255" s="38" t="s">
        <v>1096</v>
      </c>
      <c r="G255" s="40"/>
      <c r="H255" s="40" t="s">
        <v>1100</v>
      </c>
      <c r="I255" s="40" t="s">
        <v>1101</v>
      </c>
      <c r="J255" s="41" t="s">
        <v>1102</v>
      </c>
      <c r="K255" s="42">
        <v>38</v>
      </c>
      <c r="L255" s="41">
        <v>1</v>
      </c>
      <c r="M255" s="41">
        <v>4</v>
      </c>
      <c r="N255" s="41">
        <v>3</v>
      </c>
      <c r="O255" s="41">
        <v>2</v>
      </c>
      <c r="P255" s="41">
        <v>6</v>
      </c>
      <c r="Q255" s="41">
        <v>3</v>
      </c>
      <c r="R255" s="43">
        <v>3</v>
      </c>
      <c r="S255" s="41">
        <v>1</v>
      </c>
      <c r="T255" s="60"/>
      <c r="U255" s="41">
        <v>1</v>
      </c>
      <c r="V255" s="41">
        <v>1</v>
      </c>
      <c r="W255" s="41">
        <v>1</v>
      </c>
      <c r="X255" s="41">
        <v>1</v>
      </c>
      <c r="Y255" s="41">
        <v>1</v>
      </c>
      <c r="Z255" s="41">
        <v>1</v>
      </c>
      <c r="AA255" s="41">
        <v>1</v>
      </c>
      <c r="AB255" s="41">
        <v>2</v>
      </c>
      <c r="AC255" s="41">
        <v>1</v>
      </c>
      <c r="AD255" s="41">
        <v>1</v>
      </c>
      <c r="AE255" s="41">
        <v>1</v>
      </c>
      <c r="AF255" s="41">
        <v>1</v>
      </c>
      <c r="AG255" s="41">
        <v>1</v>
      </c>
      <c r="AH255" s="41">
        <v>1</v>
      </c>
      <c r="AI255" s="41">
        <v>1</v>
      </c>
      <c r="AJ255" s="41">
        <v>3</v>
      </c>
      <c r="AK255" s="41">
        <v>1</v>
      </c>
      <c r="AL255" s="41">
        <v>2</v>
      </c>
      <c r="AN255" s="41">
        <v>1</v>
      </c>
      <c r="AO255" s="41">
        <v>1</v>
      </c>
      <c r="AP255" s="41">
        <v>5</v>
      </c>
      <c r="AQ255" s="41">
        <v>2</v>
      </c>
      <c r="AR255" s="41">
        <v>1</v>
      </c>
      <c r="AS255" s="41">
        <f t="shared" si="70"/>
        <v>10.930000000000001</v>
      </c>
      <c r="AU255" s="41">
        <v>1.5</v>
      </c>
      <c r="AV255" s="41">
        <v>0.5</v>
      </c>
      <c r="AW255" s="41">
        <v>0.5</v>
      </c>
      <c r="AX255" s="41">
        <v>0.4</v>
      </c>
      <c r="AY255" s="41">
        <v>1</v>
      </c>
      <c r="AZ255" s="41">
        <v>0.5</v>
      </c>
      <c r="BC255" s="41">
        <v>0.03</v>
      </c>
      <c r="BD255" s="41">
        <v>0.7</v>
      </c>
      <c r="BF255" s="41">
        <v>3</v>
      </c>
      <c r="BG255" s="41">
        <v>1</v>
      </c>
      <c r="BH255" s="41">
        <v>1.8</v>
      </c>
      <c r="BI255" s="44"/>
      <c r="BJ255" s="44">
        <f t="shared" si="68"/>
        <v>10.930000000000001</v>
      </c>
      <c r="BK255" s="58">
        <f t="shared" si="69"/>
        <v>12</v>
      </c>
      <c r="BL255" s="38"/>
      <c r="BM255" s="38"/>
      <c r="BN255" s="38"/>
      <c r="BO255" s="38">
        <v>12</v>
      </c>
      <c r="BP255" s="38"/>
      <c r="BQ255" s="38"/>
      <c r="BR255" s="38"/>
      <c r="BS255" s="38"/>
      <c r="BT255" s="58">
        <f t="shared" si="71"/>
        <v>12</v>
      </c>
      <c r="BU255" s="41">
        <v>3</v>
      </c>
      <c r="BV255" s="41">
        <v>3</v>
      </c>
      <c r="BW255" s="41">
        <v>1</v>
      </c>
      <c r="BY255" s="38"/>
      <c r="BZ255" s="38"/>
      <c r="CA255" s="38"/>
      <c r="CB255" s="38"/>
      <c r="CC255" s="38"/>
      <c r="CD255" s="38"/>
      <c r="CE255" s="38">
        <v>1</v>
      </c>
      <c r="CF255" s="38">
        <v>1</v>
      </c>
      <c r="CG255" s="38"/>
      <c r="CH255" s="38"/>
      <c r="CI255" s="38"/>
      <c r="CJ255" s="38"/>
      <c r="CK255" s="38"/>
      <c r="CL255" s="38"/>
      <c r="CM255" s="38"/>
      <c r="CN255" s="38"/>
      <c r="CU255" s="41" t="s">
        <v>465</v>
      </c>
      <c r="CV255" s="60"/>
      <c r="DE255" s="38">
        <v>15</v>
      </c>
      <c r="DF255" s="38">
        <v>1</v>
      </c>
      <c r="DG255" s="38"/>
      <c r="DH255" s="38">
        <v>1</v>
      </c>
      <c r="DI255" s="38">
        <v>1</v>
      </c>
      <c r="DP255" s="41">
        <v>1</v>
      </c>
      <c r="DZ255" s="38">
        <v>1</v>
      </c>
      <c r="EA255" s="38"/>
      <c r="EB255" s="38">
        <v>7</v>
      </c>
      <c r="EI255" s="41">
        <v>1</v>
      </c>
      <c r="ES255" s="38"/>
      <c r="ET255" s="38"/>
      <c r="EU255" s="38"/>
      <c r="EY255" s="38"/>
      <c r="EZ255" s="38"/>
      <c r="FA255" s="38"/>
      <c r="FB255" s="38"/>
      <c r="FC255" s="38"/>
      <c r="FD255" s="38"/>
      <c r="FE255" s="38">
        <v>1</v>
      </c>
      <c r="FF255" s="38"/>
      <c r="FG255" s="38"/>
      <c r="FH255" s="38"/>
      <c r="FI255" s="38"/>
      <c r="FJ255" s="38"/>
      <c r="FK255" s="38"/>
      <c r="FL255" s="38"/>
      <c r="FM255" s="38"/>
      <c r="FN255" s="38"/>
      <c r="FO255" s="41">
        <v>1</v>
      </c>
      <c r="FP255" s="41">
        <v>1</v>
      </c>
      <c r="FQ255" s="41">
        <v>1</v>
      </c>
      <c r="FR255" s="41">
        <v>1</v>
      </c>
      <c r="FS255" s="41">
        <v>1</v>
      </c>
      <c r="FT255" s="41">
        <v>1</v>
      </c>
      <c r="FU255" s="41">
        <v>1</v>
      </c>
      <c r="FV255" s="41">
        <v>1</v>
      </c>
      <c r="FX255" s="41">
        <v>3</v>
      </c>
      <c r="FY255" s="41">
        <v>4</v>
      </c>
      <c r="FZ255" s="41">
        <v>1</v>
      </c>
      <c r="GA255" s="41">
        <v>60</v>
      </c>
      <c r="GB255" s="41">
        <v>3</v>
      </c>
      <c r="GC255" s="41">
        <v>3</v>
      </c>
      <c r="GH255" s="41">
        <v>1</v>
      </c>
      <c r="GI255" s="41">
        <v>3</v>
      </c>
      <c r="GJ255" s="41">
        <v>1</v>
      </c>
      <c r="GK255" s="41">
        <v>30000</v>
      </c>
      <c r="GL255" s="41">
        <v>2</v>
      </c>
      <c r="GM255" s="41">
        <v>2</v>
      </c>
      <c r="GN255" s="41">
        <v>2</v>
      </c>
      <c r="GO255" s="41">
        <v>1</v>
      </c>
      <c r="GR255" s="41">
        <v>1</v>
      </c>
      <c r="GU255" s="41">
        <v>1</v>
      </c>
      <c r="GV255" s="41">
        <v>1</v>
      </c>
      <c r="GW255" s="41">
        <v>1</v>
      </c>
      <c r="HA255" s="41">
        <v>1</v>
      </c>
      <c r="HC255" s="41">
        <v>1</v>
      </c>
      <c r="HE255" s="41">
        <v>1</v>
      </c>
      <c r="HG255" s="41">
        <v>1</v>
      </c>
      <c r="HS255" s="60" t="s">
        <v>897</v>
      </c>
      <c r="HT255" s="41">
        <v>2</v>
      </c>
      <c r="HU255" s="41">
        <v>4</v>
      </c>
      <c r="HV255" s="41" t="s">
        <v>502</v>
      </c>
      <c r="HW255" s="41">
        <v>1</v>
      </c>
      <c r="HX255" s="41">
        <v>1</v>
      </c>
      <c r="HZ255" s="41">
        <v>3</v>
      </c>
      <c r="IA255" s="41">
        <v>2</v>
      </c>
      <c r="IB255" s="45"/>
      <c r="IC255" s="41">
        <v>2</v>
      </c>
      <c r="ID255" s="45"/>
      <c r="IE255" s="41">
        <v>1</v>
      </c>
      <c r="IF255" s="41">
        <v>8</v>
      </c>
      <c r="IH255" s="41">
        <v>2</v>
      </c>
    </row>
    <row r="256" spans="1:242" s="41" customFormat="1" ht="28.8">
      <c r="A256" s="54">
        <v>250</v>
      </c>
      <c r="B256" s="38" t="s">
        <v>466</v>
      </c>
      <c r="C256" s="39" t="s">
        <v>941</v>
      </c>
      <c r="D256" s="41" t="s">
        <v>467</v>
      </c>
      <c r="E256" s="38" t="s">
        <v>1071</v>
      </c>
      <c r="F256" s="38" t="s">
        <v>1096</v>
      </c>
      <c r="G256" s="40"/>
      <c r="H256" s="40" t="s">
        <v>1103</v>
      </c>
      <c r="I256" s="40" t="s">
        <v>1104</v>
      </c>
      <c r="J256" s="41" t="s">
        <v>1105</v>
      </c>
      <c r="K256" s="42">
        <v>30</v>
      </c>
      <c r="L256" s="41">
        <v>2</v>
      </c>
      <c r="M256" s="41">
        <v>6</v>
      </c>
      <c r="N256" s="41">
        <v>1</v>
      </c>
      <c r="O256" s="41">
        <v>1</v>
      </c>
      <c r="P256" s="41">
        <v>4</v>
      </c>
      <c r="Q256" s="41">
        <v>2</v>
      </c>
      <c r="R256" s="43">
        <v>2</v>
      </c>
      <c r="S256" s="41">
        <v>1</v>
      </c>
      <c r="T256" s="60"/>
      <c r="U256" s="41">
        <v>2</v>
      </c>
      <c r="W256" s="41">
        <v>1</v>
      </c>
      <c r="X256" s="41">
        <v>1</v>
      </c>
      <c r="Y256" s="41">
        <v>1</v>
      </c>
      <c r="Z256" s="41">
        <v>1</v>
      </c>
      <c r="AA256" s="41">
        <v>1</v>
      </c>
      <c r="AB256" s="41">
        <v>1</v>
      </c>
      <c r="AC256" s="41">
        <v>1</v>
      </c>
      <c r="AD256" s="41">
        <v>1</v>
      </c>
      <c r="AE256" s="41">
        <v>1</v>
      </c>
      <c r="AF256" s="41">
        <v>1</v>
      </c>
      <c r="AG256" s="41">
        <v>1</v>
      </c>
      <c r="AH256" s="41">
        <v>1</v>
      </c>
      <c r="AI256" s="41">
        <v>1</v>
      </c>
      <c r="AJ256" s="41">
        <v>2</v>
      </c>
      <c r="AK256" s="41">
        <v>1</v>
      </c>
      <c r="AL256" s="41">
        <v>2</v>
      </c>
      <c r="AN256" s="41">
        <v>1</v>
      </c>
      <c r="AO256" s="41">
        <v>1</v>
      </c>
      <c r="AP256" s="41">
        <v>3</v>
      </c>
      <c r="AQ256" s="41">
        <v>2</v>
      </c>
      <c r="AR256" s="41">
        <v>2</v>
      </c>
      <c r="AS256" s="41">
        <f t="shared" si="70"/>
        <v>7.3199999999999994</v>
      </c>
      <c r="AT256" s="41">
        <v>1</v>
      </c>
      <c r="AU256" s="41">
        <v>1</v>
      </c>
      <c r="AV256" s="41">
        <v>0.5</v>
      </c>
      <c r="AW256" s="41">
        <v>0.5</v>
      </c>
      <c r="AX256" s="41">
        <v>0.4</v>
      </c>
      <c r="AY256" s="41">
        <v>0.4</v>
      </c>
      <c r="AZ256" s="41">
        <v>0.5</v>
      </c>
      <c r="BC256" s="41">
        <v>0.02</v>
      </c>
      <c r="BD256" s="41">
        <v>0.5</v>
      </c>
      <c r="BG256" s="41">
        <v>1</v>
      </c>
      <c r="BH256" s="41">
        <v>1.5</v>
      </c>
      <c r="BI256" s="44"/>
      <c r="BJ256" s="44">
        <f t="shared" si="68"/>
        <v>7.3199999999999994</v>
      </c>
      <c r="BK256" s="58">
        <f t="shared" si="69"/>
        <v>7</v>
      </c>
      <c r="BL256" s="38"/>
      <c r="BM256" s="38">
        <v>7</v>
      </c>
      <c r="BN256" s="38"/>
      <c r="BO256" s="38"/>
      <c r="BP256" s="38"/>
      <c r="BQ256" s="38"/>
      <c r="BR256" s="38"/>
      <c r="BS256" s="38"/>
      <c r="BT256" s="58">
        <f t="shared" si="71"/>
        <v>7</v>
      </c>
      <c r="BU256" s="41">
        <v>2</v>
      </c>
      <c r="BV256" s="41">
        <v>3</v>
      </c>
      <c r="BW256" s="41">
        <v>1</v>
      </c>
      <c r="BY256" s="38"/>
      <c r="BZ256" s="38"/>
      <c r="CA256" s="38"/>
      <c r="CB256" s="38"/>
      <c r="CC256" s="38"/>
      <c r="CD256" s="38"/>
      <c r="CE256" s="38">
        <v>1</v>
      </c>
      <c r="CF256" s="38">
        <v>1</v>
      </c>
      <c r="CG256" s="38"/>
      <c r="CH256" s="38"/>
      <c r="CI256" s="38"/>
      <c r="CJ256" s="38"/>
      <c r="CK256" s="38"/>
      <c r="CL256" s="38"/>
      <c r="CM256" s="38"/>
      <c r="CN256" s="38"/>
      <c r="CU256" s="41" t="s">
        <v>465</v>
      </c>
      <c r="CV256" s="60"/>
      <c r="DE256" s="38">
        <v>15</v>
      </c>
      <c r="DF256" s="38">
        <v>1</v>
      </c>
      <c r="DG256" s="38"/>
      <c r="DH256" s="38">
        <v>1</v>
      </c>
      <c r="DI256" s="38">
        <v>1</v>
      </c>
      <c r="DP256" s="41">
        <v>1</v>
      </c>
      <c r="DZ256" s="38">
        <v>1</v>
      </c>
      <c r="EA256" s="38"/>
      <c r="EB256" s="38">
        <v>7</v>
      </c>
      <c r="EI256" s="41">
        <v>1</v>
      </c>
      <c r="ES256" s="38"/>
      <c r="ET256" s="38"/>
      <c r="EU256" s="38"/>
      <c r="EY256" s="38"/>
      <c r="EZ256" s="38"/>
      <c r="FA256" s="38"/>
      <c r="FB256" s="38"/>
      <c r="FC256" s="38"/>
      <c r="FD256" s="38"/>
      <c r="FE256" s="38">
        <v>1</v>
      </c>
      <c r="FF256" s="38"/>
      <c r="FG256" s="38"/>
      <c r="FH256" s="38"/>
      <c r="FI256" s="38"/>
      <c r="FJ256" s="38"/>
      <c r="FK256" s="38"/>
      <c r="FL256" s="38"/>
      <c r="FM256" s="38"/>
      <c r="FN256" s="38"/>
      <c r="FO256" s="41">
        <v>1</v>
      </c>
      <c r="FP256" s="41">
        <v>1</v>
      </c>
      <c r="FQ256" s="41">
        <v>1</v>
      </c>
      <c r="FR256" s="41">
        <v>1</v>
      </c>
      <c r="FS256" s="41">
        <v>1</v>
      </c>
      <c r="FT256" s="41">
        <v>1</v>
      </c>
      <c r="FU256" s="41">
        <v>1</v>
      </c>
      <c r="FV256" s="41">
        <v>1</v>
      </c>
      <c r="FX256" s="41">
        <v>3</v>
      </c>
      <c r="FY256" s="41">
        <v>3</v>
      </c>
      <c r="FZ256" s="41">
        <v>1</v>
      </c>
      <c r="GA256" s="41">
        <v>60</v>
      </c>
      <c r="GB256" s="41">
        <v>3</v>
      </c>
      <c r="GC256" s="41">
        <v>3</v>
      </c>
      <c r="GH256" s="41">
        <v>1</v>
      </c>
      <c r="GI256" s="41">
        <v>3</v>
      </c>
      <c r="GJ256" s="41">
        <v>1</v>
      </c>
      <c r="GK256" s="41">
        <v>20000</v>
      </c>
      <c r="GL256" s="41">
        <v>2</v>
      </c>
      <c r="GM256" s="41">
        <v>2</v>
      </c>
      <c r="GN256" s="41">
        <v>2</v>
      </c>
      <c r="GO256" s="41">
        <v>1</v>
      </c>
      <c r="GR256" s="41">
        <v>1</v>
      </c>
      <c r="GU256" s="41">
        <v>1</v>
      </c>
      <c r="GV256" s="41">
        <v>1</v>
      </c>
      <c r="GW256" s="41">
        <v>1</v>
      </c>
      <c r="HA256" s="41">
        <v>1</v>
      </c>
      <c r="HB256" s="41">
        <v>1</v>
      </c>
      <c r="HF256" s="41">
        <v>1</v>
      </c>
      <c r="HH256" s="41">
        <v>1</v>
      </c>
      <c r="HS256" s="60" t="s">
        <v>897</v>
      </c>
      <c r="HT256" s="41">
        <v>2</v>
      </c>
      <c r="HU256" s="41">
        <v>2</v>
      </c>
      <c r="HV256" s="41" t="s">
        <v>502</v>
      </c>
      <c r="HW256" s="41">
        <v>1</v>
      </c>
      <c r="HX256" s="41">
        <v>1</v>
      </c>
      <c r="HZ256" s="41">
        <v>3</v>
      </c>
      <c r="IA256" s="41">
        <v>2</v>
      </c>
      <c r="IB256" s="45"/>
      <c r="IC256" s="41">
        <v>2</v>
      </c>
      <c r="ID256" s="45"/>
      <c r="IE256" s="41">
        <v>1</v>
      </c>
      <c r="IF256" s="41">
        <v>7</v>
      </c>
      <c r="IH256" s="41">
        <v>2</v>
      </c>
    </row>
    <row r="257" spans="1:242" s="41" customFormat="1" ht="28.8">
      <c r="A257" s="54">
        <v>251</v>
      </c>
      <c r="B257" s="38" t="s">
        <v>466</v>
      </c>
      <c r="C257" s="39" t="s">
        <v>941</v>
      </c>
      <c r="D257" s="41" t="s">
        <v>467</v>
      </c>
      <c r="E257" s="38" t="s">
        <v>1071</v>
      </c>
      <c r="F257" s="38" t="s">
        <v>1096</v>
      </c>
      <c r="G257" s="40"/>
      <c r="H257" s="40" t="s">
        <v>1106</v>
      </c>
      <c r="I257" s="40" t="s">
        <v>1107</v>
      </c>
      <c r="J257" s="41" t="s">
        <v>1108</v>
      </c>
      <c r="K257" s="42">
        <v>32</v>
      </c>
      <c r="L257" s="41">
        <v>2</v>
      </c>
      <c r="M257" s="41">
        <v>6</v>
      </c>
      <c r="N257" s="41">
        <v>3</v>
      </c>
      <c r="O257" s="41">
        <v>2</v>
      </c>
      <c r="P257" s="41">
        <v>4</v>
      </c>
      <c r="Q257" s="41">
        <v>2</v>
      </c>
      <c r="R257" s="43">
        <v>2</v>
      </c>
      <c r="S257" s="41">
        <v>1</v>
      </c>
      <c r="T257" s="60"/>
      <c r="U257" s="41">
        <v>2</v>
      </c>
      <c r="W257" s="41">
        <v>1</v>
      </c>
      <c r="X257" s="41">
        <v>1</v>
      </c>
      <c r="Y257" s="41">
        <v>1</v>
      </c>
      <c r="Z257" s="41">
        <v>1</v>
      </c>
      <c r="AA257" s="41">
        <v>1</v>
      </c>
      <c r="AB257" s="41">
        <v>1</v>
      </c>
      <c r="AC257" s="41">
        <v>1</v>
      </c>
      <c r="AD257" s="41">
        <v>1</v>
      </c>
      <c r="AE257" s="41">
        <v>1</v>
      </c>
      <c r="AF257" s="41">
        <v>1</v>
      </c>
      <c r="AG257" s="41">
        <v>1</v>
      </c>
      <c r="AH257" s="41">
        <v>1</v>
      </c>
      <c r="AI257" s="41">
        <v>1</v>
      </c>
      <c r="AJ257" s="41">
        <v>2</v>
      </c>
      <c r="AK257" s="41">
        <v>1</v>
      </c>
      <c r="AL257" s="41">
        <v>2</v>
      </c>
      <c r="AN257" s="41">
        <v>1</v>
      </c>
      <c r="AO257" s="41">
        <v>1</v>
      </c>
      <c r="AP257" s="41">
        <v>3</v>
      </c>
      <c r="AQ257" s="41">
        <v>2</v>
      </c>
      <c r="AR257" s="41">
        <v>2</v>
      </c>
      <c r="AS257" s="41">
        <f t="shared" si="70"/>
        <v>11.620000000000001</v>
      </c>
      <c r="AT257" s="41">
        <v>2.5</v>
      </c>
      <c r="AU257" s="41">
        <v>1</v>
      </c>
      <c r="AV257" s="41">
        <v>0.5</v>
      </c>
      <c r="AW257" s="41">
        <v>0.5</v>
      </c>
      <c r="AX257" s="41">
        <v>0.4</v>
      </c>
      <c r="AY257" s="41">
        <v>1</v>
      </c>
      <c r="AZ257" s="41">
        <v>0.5</v>
      </c>
      <c r="BC257" s="41">
        <v>0.02</v>
      </c>
      <c r="BD257" s="41">
        <v>0.7</v>
      </c>
      <c r="BF257" s="41">
        <v>2</v>
      </c>
      <c r="BG257" s="41">
        <v>1</v>
      </c>
      <c r="BH257" s="41">
        <v>1.5</v>
      </c>
      <c r="BI257" s="44"/>
      <c r="BJ257" s="44">
        <f t="shared" si="68"/>
        <v>11.620000000000001</v>
      </c>
      <c r="BK257" s="58">
        <f t="shared" si="69"/>
        <v>15</v>
      </c>
      <c r="BL257" s="38"/>
      <c r="BM257" s="38"/>
      <c r="BN257" s="38"/>
      <c r="BO257" s="38">
        <v>15</v>
      </c>
      <c r="BP257" s="38"/>
      <c r="BQ257" s="38"/>
      <c r="BR257" s="38"/>
      <c r="BS257" s="38"/>
      <c r="BT257" s="58">
        <f t="shared" si="71"/>
        <v>15</v>
      </c>
      <c r="BU257" s="41">
        <v>3</v>
      </c>
      <c r="BV257" s="41">
        <v>3</v>
      </c>
      <c r="BW257" s="41">
        <v>1</v>
      </c>
      <c r="BY257" s="38"/>
      <c r="BZ257" s="38"/>
      <c r="CA257" s="38"/>
      <c r="CB257" s="38"/>
      <c r="CC257" s="38"/>
      <c r="CD257" s="38"/>
      <c r="CE257" s="38">
        <v>1</v>
      </c>
      <c r="CF257" s="38">
        <v>1</v>
      </c>
      <c r="CG257" s="38"/>
      <c r="CH257" s="38"/>
      <c r="CI257" s="38"/>
      <c r="CJ257" s="38"/>
      <c r="CK257" s="38"/>
      <c r="CL257" s="38"/>
      <c r="CM257" s="38"/>
      <c r="CN257" s="38"/>
      <c r="CU257" s="41" t="s">
        <v>465</v>
      </c>
      <c r="CV257" s="60"/>
      <c r="DE257" s="38">
        <v>15</v>
      </c>
      <c r="DF257" s="38">
        <v>1</v>
      </c>
      <c r="DG257" s="38"/>
      <c r="DH257" s="38">
        <v>1</v>
      </c>
      <c r="DI257" s="38">
        <v>1</v>
      </c>
      <c r="DP257" s="41">
        <v>1</v>
      </c>
      <c r="DZ257" s="38">
        <v>1</v>
      </c>
      <c r="EA257" s="38"/>
      <c r="EB257" s="38">
        <v>7</v>
      </c>
      <c r="EI257" s="41">
        <v>1</v>
      </c>
      <c r="ES257" s="38"/>
      <c r="ET257" s="38"/>
      <c r="EU257" s="38"/>
      <c r="EY257" s="38"/>
      <c r="EZ257" s="38"/>
      <c r="FA257" s="38"/>
      <c r="FB257" s="38"/>
      <c r="FC257" s="38"/>
      <c r="FD257" s="38"/>
      <c r="FE257" s="38">
        <v>1</v>
      </c>
      <c r="FF257" s="38"/>
      <c r="FG257" s="38"/>
      <c r="FH257" s="38"/>
      <c r="FI257" s="38"/>
      <c r="FJ257" s="38"/>
      <c r="FK257" s="38"/>
      <c r="FL257" s="38"/>
      <c r="FM257" s="38"/>
      <c r="FN257" s="38"/>
      <c r="FO257" s="41">
        <v>1</v>
      </c>
      <c r="FP257" s="41">
        <v>1</v>
      </c>
      <c r="FQ257" s="41">
        <v>1</v>
      </c>
      <c r="FR257" s="41">
        <v>1</v>
      </c>
      <c r="FS257" s="41">
        <v>1</v>
      </c>
      <c r="FT257" s="41">
        <v>1</v>
      </c>
      <c r="FU257" s="41">
        <v>1</v>
      </c>
      <c r="FV257" s="41">
        <v>1</v>
      </c>
      <c r="FX257" s="41">
        <v>3</v>
      </c>
      <c r="FY257" s="41">
        <v>3</v>
      </c>
      <c r="FZ257" s="41">
        <v>2</v>
      </c>
      <c r="GA257" s="41">
        <v>60</v>
      </c>
      <c r="GB257" s="41">
        <v>3</v>
      </c>
      <c r="GC257" s="41">
        <v>3</v>
      </c>
      <c r="GH257" s="41">
        <v>1</v>
      </c>
      <c r="GI257" s="41">
        <v>3</v>
      </c>
      <c r="GJ257" s="41">
        <v>1</v>
      </c>
      <c r="GK257" s="41">
        <v>20000</v>
      </c>
      <c r="GL257" s="41">
        <v>2</v>
      </c>
      <c r="GM257" s="41">
        <v>2</v>
      </c>
      <c r="GN257" s="41">
        <v>2</v>
      </c>
      <c r="GO257" s="41">
        <v>1</v>
      </c>
      <c r="GR257" s="41">
        <v>1</v>
      </c>
      <c r="GU257" s="41">
        <v>1</v>
      </c>
      <c r="GV257" s="41">
        <v>1</v>
      </c>
      <c r="GW257" s="41">
        <v>1</v>
      </c>
      <c r="HA257" s="41">
        <v>1</v>
      </c>
      <c r="HB257" s="41">
        <v>1</v>
      </c>
      <c r="HH257" s="41">
        <v>1</v>
      </c>
      <c r="HM257" s="41">
        <v>1</v>
      </c>
      <c r="HS257" s="60" t="s">
        <v>897</v>
      </c>
      <c r="HT257" s="41">
        <v>2</v>
      </c>
      <c r="HU257" s="41">
        <v>2</v>
      </c>
      <c r="HV257" s="41" t="s">
        <v>502</v>
      </c>
      <c r="HW257" s="41">
        <v>1</v>
      </c>
      <c r="HX257" s="41">
        <v>1</v>
      </c>
      <c r="HZ257" s="41">
        <v>3</v>
      </c>
      <c r="IA257" s="41">
        <v>2</v>
      </c>
      <c r="IB257" s="45"/>
      <c r="IC257" s="41">
        <v>2</v>
      </c>
      <c r="ID257" s="45"/>
      <c r="IE257" s="41">
        <v>1</v>
      </c>
      <c r="IF257" s="41">
        <v>2</v>
      </c>
      <c r="IH257" s="41">
        <v>2</v>
      </c>
    </row>
    <row r="258" spans="1:242" s="41" customFormat="1" ht="28.8">
      <c r="A258" s="54">
        <v>252</v>
      </c>
      <c r="B258" s="38" t="s">
        <v>466</v>
      </c>
      <c r="C258" s="39" t="s">
        <v>919</v>
      </c>
      <c r="D258" s="41" t="s">
        <v>467</v>
      </c>
      <c r="E258" s="38" t="s">
        <v>1071</v>
      </c>
      <c r="F258" s="38" t="s">
        <v>1096</v>
      </c>
      <c r="G258" s="40"/>
      <c r="H258" s="40" t="s">
        <v>1109</v>
      </c>
      <c r="I258" s="40" t="s">
        <v>1110</v>
      </c>
      <c r="J258" s="41" t="s">
        <v>1111</v>
      </c>
      <c r="K258" s="42">
        <v>32</v>
      </c>
      <c r="L258" s="41">
        <v>1</v>
      </c>
      <c r="M258" s="41">
        <v>4</v>
      </c>
      <c r="N258" s="41">
        <v>3</v>
      </c>
      <c r="O258" s="41">
        <v>2</v>
      </c>
      <c r="P258" s="41">
        <v>4</v>
      </c>
      <c r="Q258" s="41">
        <v>2</v>
      </c>
      <c r="R258" s="43">
        <v>2</v>
      </c>
      <c r="S258" s="41">
        <v>1</v>
      </c>
      <c r="T258" s="60"/>
      <c r="U258" s="41">
        <v>2</v>
      </c>
      <c r="W258" s="41">
        <v>1</v>
      </c>
      <c r="X258" s="41">
        <v>1</v>
      </c>
      <c r="Y258" s="41">
        <v>1</v>
      </c>
      <c r="Z258" s="41">
        <v>1</v>
      </c>
      <c r="AA258" s="41">
        <v>1</v>
      </c>
      <c r="AB258" s="41">
        <v>1</v>
      </c>
      <c r="AC258" s="41">
        <v>1</v>
      </c>
      <c r="AD258" s="41">
        <v>1</v>
      </c>
      <c r="AE258" s="41">
        <v>1</v>
      </c>
      <c r="AF258" s="41">
        <v>1</v>
      </c>
      <c r="AG258" s="41">
        <v>2</v>
      </c>
      <c r="AI258" s="41">
        <v>1</v>
      </c>
      <c r="AJ258" s="41">
        <v>2</v>
      </c>
      <c r="AK258" s="41">
        <v>1</v>
      </c>
      <c r="AL258" s="41">
        <v>2</v>
      </c>
      <c r="AN258" s="41">
        <v>1</v>
      </c>
      <c r="AO258" s="41">
        <v>1</v>
      </c>
      <c r="AP258" s="41">
        <v>5</v>
      </c>
      <c r="AQ258" s="41">
        <v>2</v>
      </c>
      <c r="AR258" s="41">
        <v>2</v>
      </c>
      <c r="AS258" s="41">
        <f t="shared" si="70"/>
        <v>11.42</v>
      </c>
      <c r="AT258" s="41">
        <v>2</v>
      </c>
      <c r="AU258" s="41">
        <v>1</v>
      </c>
      <c r="AV258" s="41">
        <v>0.5</v>
      </c>
      <c r="AW258" s="41">
        <v>0.7</v>
      </c>
      <c r="AX258" s="41">
        <v>0.4</v>
      </c>
      <c r="AY258" s="41">
        <v>1</v>
      </c>
      <c r="AZ258" s="41">
        <v>0.8</v>
      </c>
      <c r="BC258" s="41">
        <v>0.02</v>
      </c>
      <c r="BF258" s="41">
        <v>2.5</v>
      </c>
      <c r="BG258" s="41">
        <v>1</v>
      </c>
      <c r="BH258" s="41">
        <v>1.5</v>
      </c>
      <c r="BI258" s="44"/>
      <c r="BJ258" s="44">
        <f t="shared" si="68"/>
        <v>11.42</v>
      </c>
      <c r="BK258" s="58">
        <f t="shared" si="69"/>
        <v>15</v>
      </c>
      <c r="BL258" s="38"/>
      <c r="BM258" s="38"/>
      <c r="BN258" s="38"/>
      <c r="BO258" s="38">
        <v>15</v>
      </c>
      <c r="BP258" s="38"/>
      <c r="BQ258" s="38"/>
      <c r="BR258" s="38"/>
      <c r="BS258" s="38"/>
      <c r="BT258" s="58">
        <f t="shared" si="71"/>
        <v>15</v>
      </c>
      <c r="BU258" s="41">
        <v>3</v>
      </c>
      <c r="BV258" s="41">
        <v>3</v>
      </c>
      <c r="BW258" s="41">
        <v>1</v>
      </c>
      <c r="BY258" s="38"/>
      <c r="BZ258" s="38"/>
      <c r="CA258" s="38"/>
      <c r="CB258" s="38"/>
      <c r="CC258" s="38"/>
      <c r="CD258" s="38"/>
      <c r="CE258" s="38">
        <v>1</v>
      </c>
      <c r="CF258" s="38">
        <v>1</v>
      </c>
      <c r="CG258" s="38"/>
      <c r="CH258" s="38"/>
      <c r="CI258" s="38"/>
      <c r="CJ258" s="38"/>
      <c r="CK258" s="38"/>
      <c r="CL258" s="38"/>
      <c r="CM258" s="38"/>
      <c r="CN258" s="38"/>
      <c r="CU258" s="41" t="s">
        <v>465</v>
      </c>
      <c r="CV258" s="60"/>
      <c r="DE258" s="38">
        <v>15</v>
      </c>
      <c r="DF258" s="38">
        <v>1</v>
      </c>
      <c r="DG258" s="38"/>
      <c r="DH258" s="38">
        <v>1</v>
      </c>
      <c r="DI258" s="38">
        <v>1</v>
      </c>
      <c r="DP258" s="41">
        <v>1</v>
      </c>
      <c r="DZ258" s="38">
        <v>1</v>
      </c>
      <c r="EA258" s="38"/>
      <c r="EB258" s="38">
        <v>6</v>
      </c>
      <c r="EI258" s="41">
        <v>1</v>
      </c>
      <c r="ES258" s="38"/>
      <c r="ET258" s="38"/>
      <c r="EU258" s="38"/>
      <c r="EY258" s="38"/>
      <c r="EZ258" s="38"/>
      <c r="FA258" s="38"/>
      <c r="FB258" s="38"/>
      <c r="FC258" s="38"/>
      <c r="FD258" s="38"/>
      <c r="FE258" s="38">
        <v>1</v>
      </c>
      <c r="FF258" s="38"/>
      <c r="FG258" s="38"/>
      <c r="FH258" s="38"/>
      <c r="FI258" s="38"/>
      <c r="FJ258" s="38"/>
      <c r="FK258" s="38"/>
      <c r="FL258" s="38"/>
      <c r="FM258" s="38"/>
      <c r="FN258" s="38"/>
      <c r="FO258" s="41">
        <v>1</v>
      </c>
      <c r="FP258" s="41">
        <v>1</v>
      </c>
      <c r="FQ258" s="41">
        <v>1</v>
      </c>
      <c r="FR258" s="41">
        <v>1</v>
      </c>
      <c r="FS258" s="41">
        <v>1</v>
      </c>
      <c r="FT258" s="41">
        <v>1</v>
      </c>
      <c r="FU258" s="41">
        <v>1</v>
      </c>
      <c r="FV258" s="41">
        <v>1</v>
      </c>
      <c r="FX258" s="41">
        <v>3</v>
      </c>
      <c r="FY258" s="41">
        <v>4</v>
      </c>
      <c r="FZ258" s="41">
        <v>2</v>
      </c>
      <c r="GA258" s="41">
        <v>60</v>
      </c>
      <c r="GB258" s="41">
        <v>3</v>
      </c>
      <c r="GC258" s="41">
        <v>3</v>
      </c>
      <c r="GH258" s="41">
        <v>1</v>
      </c>
      <c r="GI258" s="41">
        <v>3</v>
      </c>
      <c r="GJ258" s="41">
        <v>1</v>
      </c>
      <c r="GK258" s="41">
        <v>20000</v>
      </c>
      <c r="GL258" s="41">
        <v>2</v>
      </c>
      <c r="GM258" s="41">
        <v>2</v>
      </c>
      <c r="GN258" s="41">
        <v>2</v>
      </c>
      <c r="GO258" s="41">
        <v>1</v>
      </c>
      <c r="GR258" s="41">
        <v>1</v>
      </c>
      <c r="GU258" s="41">
        <v>1</v>
      </c>
      <c r="GV258" s="41">
        <v>1</v>
      </c>
      <c r="GW258" s="41">
        <v>1</v>
      </c>
      <c r="HB258" s="41">
        <v>1</v>
      </c>
      <c r="HE258" s="41">
        <v>1</v>
      </c>
      <c r="HH258" s="41">
        <v>1</v>
      </c>
      <c r="HM258" s="41">
        <v>1</v>
      </c>
      <c r="HS258" s="60" t="s">
        <v>897</v>
      </c>
      <c r="HT258" s="41">
        <v>2</v>
      </c>
      <c r="HU258" s="41">
        <v>4</v>
      </c>
      <c r="HV258" s="41" t="s">
        <v>502</v>
      </c>
      <c r="HW258" s="41">
        <v>1</v>
      </c>
      <c r="HX258" s="41">
        <v>1</v>
      </c>
      <c r="HZ258" s="41">
        <v>3</v>
      </c>
      <c r="IA258" s="41">
        <v>1</v>
      </c>
      <c r="IB258" s="45"/>
      <c r="IC258" s="41">
        <v>2</v>
      </c>
      <c r="ID258" s="45"/>
      <c r="IE258" s="41">
        <v>1</v>
      </c>
      <c r="IF258" s="41">
        <v>7</v>
      </c>
      <c r="IH258" s="41">
        <v>2</v>
      </c>
    </row>
    <row r="259" spans="1:242" s="41" customFormat="1" ht="28.8">
      <c r="A259" s="54">
        <v>253</v>
      </c>
      <c r="B259" s="38" t="s">
        <v>604</v>
      </c>
      <c r="C259" s="39" t="s">
        <v>941</v>
      </c>
      <c r="D259" s="41" t="s">
        <v>467</v>
      </c>
      <c r="E259" s="38" t="s">
        <v>1071</v>
      </c>
      <c r="F259" s="38" t="s">
        <v>1096</v>
      </c>
      <c r="G259" s="40"/>
      <c r="H259" s="40" t="s">
        <v>1112</v>
      </c>
      <c r="I259" s="40" t="s">
        <v>1113</v>
      </c>
      <c r="J259" s="41" t="s">
        <v>1114</v>
      </c>
      <c r="K259" s="42">
        <v>38</v>
      </c>
      <c r="L259" s="41">
        <v>1</v>
      </c>
      <c r="M259" s="41">
        <v>4</v>
      </c>
      <c r="N259" s="41">
        <v>2</v>
      </c>
      <c r="O259" s="41">
        <v>1</v>
      </c>
      <c r="P259" s="41">
        <v>6</v>
      </c>
      <c r="Q259" s="41">
        <v>4</v>
      </c>
      <c r="R259" s="43">
        <v>2</v>
      </c>
      <c r="S259" s="41">
        <v>1</v>
      </c>
      <c r="T259" s="60"/>
      <c r="U259" s="41">
        <v>2</v>
      </c>
      <c r="W259" s="41">
        <v>1</v>
      </c>
      <c r="X259" s="41">
        <v>1</v>
      </c>
      <c r="Y259" s="41">
        <v>1</v>
      </c>
      <c r="Z259" s="41">
        <v>1</v>
      </c>
      <c r="AA259" s="41">
        <v>1</v>
      </c>
      <c r="AB259" s="41">
        <v>1</v>
      </c>
      <c r="AC259" s="41">
        <v>1</v>
      </c>
      <c r="AD259" s="41">
        <v>1</v>
      </c>
      <c r="AE259" s="41">
        <v>1</v>
      </c>
      <c r="AF259" s="41">
        <v>1</v>
      </c>
      <c r="AG259" s="41">
        <v>1</v>
      </c>
      <c r="AH259" s="41">
        <v>1</v>
      </c>
      <c r="AI259" s="41">
        <v>1</v>
      </c>
      <c r="AJ259" s="41">
        <v>2</v>
      </c>
      <c r="AK259" s="41">
        <v>1</v>
      </c>
      <c r="AL259" s="41">
        <v>2</v>
      </c>
      <c r="AN259" s="41">
        <v>1</v>
      </c>
      <c r="AO259" s="41">
        <v>1</v>
      </c>
      <c r="AP259" s="41">
        <v>5</v>
      </c>
      <c r="AQ259" s="41">
        <v>3</v>
      </c>
      <c r="AR259" s="41">
        <v>1</v>
      </c>
      <c r="AS259" s="41">
        <f t="shared" si="70"/>
        <v>5.5299999999999994</v>
      </c>
      <c r="AU259" s="41">
        <v>1</v>
      </c>
      <c r="AV259" s="41">
        <v>0.5</v>
      </c>
      <c r="AW259" s="41">
        <v>0.4</v>
      </c>
      <c r="AX259" s="41">
        <v>0.4</v>
      </c>
      <c r="AY259" s="41">
        <v>0.5</v>
      </c>
      <c r="AZ259" s="41">
        <v>0.2</v>
      </c>
      <c r="BC259" s="41">
        <v>0.03</v>
      </c>
      <c r="BD259" s="41">
        <v>0.5</v>
      </c>
      <c r="BE259" s="41">
        <v>0.5</v>
      </c>
      <c r="BG259" s="41">
        <v>0.5</v>
      </c>
      <c r="BH259" s="41">
        <v>1</v>
      </c>
      <c r="BI259" s="44"/>
      <c r="BJ259" s="44">
        <f t="shared" si="68"/>
        <v>5.5299999999999994</v>
      </c>
      <c r="BK259" s="58">
        <f t="shared" si="69"/>
        <v>5.5</v>
      </c>
      <c r="BL259" s="38">
        <v>3.5</v>
      </c>
      <c r="BM259" s="38"/>
      <c r="BN259" s="38"/>
      <c r="BO259" s="38"/>
      <c r="BP259" s="38"/>
      <c r="BQ259" s="38"/>
      <c r="BR259" s="38">
        <v>2</v>
      </c>
      <c r="BS259" s="38"/>
      <c r="BT259" s="58">
        <f t="shared" si="71"/>
        <v>5.5</v>
      </c>
      <c r="BU259" s="41">
        <v>2</v>
      </c>
      <c r="BV259" s="41">
        <v>2</v>
      </c>
      <c r="BW259" s="41">
        <v>1</v>
      </c>
      <c r="BY259" s="38"/>
      <c r="BZ259" s="38"/>
      <c r="CA259" s="38"/>
      <c r="CB259" s="38"/>
      <c r="CC259" s="38"/>
      <c r="CD259" s="38"/>
      <c r="CE259" s="38">
        <v>1</v>
      </c>
      <c r="CF259" s="38">
        <v>1</v>
      </c>
      <c r="CG259" s="38"/>
      <c r="CH259" s="38"/>
      <c r="CI259" s="38"/>
      <c r="CJ259" s="38"/>
      <c r="CK259" s="38"/>
      <c r="CL259" s="38"/>
      <c r="CM259" s="38"/>
      <c r="CN259" s="38"/>
      <c r="CU259" s="41" t="s">
        <v>465</v>
      </c>
      <c r="CV259" s="60"/>
      <c r="DE259" s="38">
        <v>10</v>
      </c>
      <c r="DF259" s="38">
        <v>1</v>
      </c>
      <c r="DG259" s="38"/>
      <c r="DH259" s="38">
        <v>1</v>
      </c>
      <c r="DI259" s="38">
        <v>1</v>
      </c>
      <c r="DP259" s="41">
        <v>1</v>
      </c>
      <c r="DZ259" s="38">
        <v>1</v>
      </c>
      <c r="EA259" s="38"/>
      <c r="EB259" s="38">
        <v>6</v>
      </c>
      <c r="EI259" s="41">
        <v>1</v>
      </c>
      <c r="ES259" s="38"/>
      <c r="ET259" s="38"/>
      <c r="EU259" s="38"/>
      <c r="EY259" s="38"/>
      <c r="EZ259" s="38"/>
      <c r="FA259" s="38"/>
      <c r="FB259" s="38"/>
      <c r="FC259" s="38"/>
      <c r="FD259" s="38"/>
      <c r="FE259" s="38">
        <v>1</v>
      </c>
      <c r="FF259" s="38"/>
      <c r="FG259" s="38"/>
      <c r="FH259" s="38"/>
      <c r="FI259" s="38"/>
      <c r="FJ259" s="38"/>
      <c r="FK259" s="38"/>
      <c r="FL259" s="38"/>
      <c r="FM259" s="38"/>
      <c r="FN259" s="38"/>
      <c r="FO259" s="41">
        <v>1</v>
      </c>
      <c r="FP259" s="41">
        <v>1</v>
      </c>
      <c r="FQ259" s="41">
        <v>1</v>
      </c>
      <c r="FR259" s="41">
        <v>1</v>
      </c>
      <c r="FS259" s="41">
        <v>1</v>
      </c>
      <c r="FT259" s="41">
        <v>1</v>
      </c>
      <c r="FU259" s="41">
        <v>1</v>
      </c>
      <c r="FV259" s="41">
        <v>1</v>
      </c>
      <c r="FX259" s="41">
        <v>3</v>
      </c>
      <c r="FY259" s="41">
        <v>4</v>
      </c>
      <c r="FZ259" s="41">
        <v>1</v>
      </c>
      <c r="GA259" s="41">
        <v>60</v>
      </c>
      <c r="GB259" s="41">
        <v>3</v>
      </c>
      <c r="GC259" s="41">
        <v>3</v>
      </c>
      <c r="GH259" s="41">
        <v>1</v>
      </c>
      <c r="GI259" s="41">
        <v>3</v>
      </c>
      <c r="GJ259" s="41">
        <v>1</v>
      </c>
      <c r="GK259" s="41">
        <v>30000</v>
      </c>
      <c r="GL259" s="41">
        <v>2</v>
      </c>
      <c r="GM259" s="41">
        <v>2</v>
      </c>
      <c r="GN259" s="41">
        <v>2</v>
      </c>
      <c r="GO259" s="41">
        <v>1</v>
      </c>
      <c r="GR259" s="41">
        <v>1</v>
      </c>
      <c r="GU259" s="41">
        <v>1</v>
      </c>
      <c r="GV259" s="41">
        <v>1</v>
      </c>
      <c r="GW259" s="41">
        <v>1</v>
      </c>
      <c r="HA259" s="41">
        <v>1</v>
      </c>
      <c r="HB259" s="41">
        <v>1</v>
      </c>
      <c r="HE259" s="41">
        <v>1</v>
      </c>
      <c r="HG259" s="41">
        <v>1</v>
      </c>
      <c r="HS259" s="60" t="s">
        <v>897</v>
      </c>
      <c r="HT259" s="41">
        <v>2</v>
      </c>
      <c r="HU259" s="41">
        <v>2</v>
      </c>
      <c r="HV259" s="41" t="s">
        <v>502</v>
      </c>
      <c r="HW259" s="41">
        <v>1</v>
      </c>
      <c r="HX259" s="41">
        <v>1</v>
      </c>
      <c r="HZ259" s="41">
        <v>3</v>
      </c>
      <c r="IA259" s="41">
        <v>2</v>
      </c>
      <c r="IB259" s="45"/>
      <c r="IC259" s="41">
        <v>2</v>
      </c>
      <c r="ID259" s="45"/>
      <c r="IE259" s="41">
        <v>1</v>
      </c>
      <c r="IF259" s="41">
        <v>6</v>
      </c>
      <c r="IH259" s="41">
        <v>2</v>
      </c>
    </row>
    <row r="260" spans="1:242" s="41" customFormat="1" ht="28.8">
      <c r="A260" s="54">
        <v>254</v>
      </c>
      <c r="B260" s="38" t="s">
        <v>604</v>
      </c>
      <c r="C260" s="39" t="s">
        <v>941</v>
      </c>
      <c r="D260" s="41" t="s">
        <v>467</v>
      </c>
      <c r="E260" s="38" t="s">
        <v>1071</v>
      </c>
      <c r="F260" s="38" t="s">
        <v>1096</v>
      </c>
      <c r="G260" s="40"/>
      <c r="H260" s="40" t="s">
        <v>1115</v>
      </c>
      <c r="I260" s="40" t="s">
        <v>1116</v>
      </c>
      <c r="J260" s="41" t="s">
        <v>1117</v>
      </c>
      <c r="K260" s="42">
        <v>60</v>
      </c>
      <c r="L260" s="41">
        <v>2</v>
      </c>
      <c r="M260" s="41">
        <v>3</v>
      </c>
      <c r="N260" s="41">
        <v>2</v>
      </c>
      <c r="O260" s="41">
        <v>1</v>
      </c>
      <c r="P260" s="41">
        <v>3</v>
      </c>
      <c r="Q260" s="41">
        <v>1</v>
      </c>
      <c r="R260" s="43">
        <v>2</v>
      </c>
      <c r="S260" s="41">
        <v>1</v>
      </c>
      <c r="T260" s="60"/>
      <c r="U260" s="41">
        <v>2</v>
      </c>
      <c r="W260" s="41">
        <v>1</v>
      </c>
      <c r="X260" s="41">
        <v>1</v>
      </c>
      <c r="Y260" s="41">
        <v>1</v>
      </c>
      <c r="Z260" s="41">
        <v>1</v>
      </c>
      <c r="AA260" s="41">
        <v>1</v>
      </c>
      <c r="AB260" s="41">
        <v>1</v>
      </c>
      <c r="AC260" s="41">
        <v>1</v>
      </c>
      <c r="AD260" s="41">
        <v>1</v>
      </c>
      <c r="AE260" s="41">
        <v>2</v>
      </c>
      <c r="AG260" s="41">
        <v>2</v>
      </c>
      <c r="AI260" s="41">
        <v>1</v>
      </c>
      <c r="AJ260" s="41">
        <v>1</v>
      </c>
      <c r="AK260" s="41">
        <v>2</v>
      </c>
      <c r="AL260" s="41">
        <v>2</v>
      </c>
      <c r="AN260" s="41">
        <v>1</v>
      </c>
      <c r="AO260" s="41">
        <v>1</v>
      </c>
      <c r="AP260" s="41">
        <v>3</v>
      </c>
      <c r="AQ260" s="41">
        <v>2</v>
      </c>
      <c r="AR260" s="41">
        <v>1</v>
      </c>
      <c r="AS260" s="41">
        <f t="shared" si="70"/>
        <v>5.82</v>
      </c>
      <c r="AU260" s="41">
        <v>1</v>
      </c>
      <c r="AV260" s="41">
        <v>0.5</v>
      </c>
      <c r="AW260" s="41">
        <v>0.5</v>
      </c>
      <c r="AX260" s="41">
        <v>0.4</v>
      </c>
      <c r="AY260" s="41">
        <v>0.5</v>
      </c>
      <c r="AZ260" s="41">
        <v>0.4</v>
      </c>
      <c r="BC260" s="41">
        <v>0.02</v>
      </c>
      <c r="BD260" s="41">
        <v>0.5</v>
      </c>
      <c r="BE260" s="41">
        <v>0.5</v>
      </c>
      <c r="BG260" s="41">
        <v>0.5</v>
      </c>
      <c r="BH260" s="41">
        <v>1</v>
      </c>
      <c r="BI260" s="44"/>
      <c r="BJ260" s="44">
        <f t="shared" si="68"/>
        <v>5.82</v>
      </c>
      <c r="BK260" s="58">
        <f t="shared" si="69"/>
        <v>5</v>
      </c>
      <c r="BL260" s="38">
        <v>3</v>
      </c>
      <c r="BM260" s="38"/>
      <c r="BN260" s="38"/>
      <c r="BO260" s="38"/>
      <c r="BP260" s="38"/>
      <c r="BQ260" s="38">
        <v>2</v>
      </c>
      <c r="BR260" s="38"/>
      <c r="BS260" s="38"/>
      <c r="BT260" s="58">
        <f t="shared" si="71"/>
        <v>5</v>
      </c>
      <c r="BU260" s="41">
        <v>2</v>
      </c>
      <c r="BV260" s="41">
        <v>2</v>
      </c>
      <c r="BW260" s="41">
        <v>1</v>
      </c>
      <c r="BY260" s="38"/>
      <c r="BZ260" s="38"/>
      <c r="CA260" s="38"/>
      <c r="CB260" s="38"/>
      <c r="CC260" s="38"/>
      <c r="CD260" s="38"/>
      <c r="CE260" s="38">
        <v>1</v>
      </c>
      <c r="CF260" s="38">
        <v>1</v>
      </c>
      <c r="CG260" s="38"/>
      <c r="CH260" s="38"/>
      <c r="CI260" s="38"/>
      <c r="CJ260" s="38"/>
      <c r="CK260" s="38"/>
      <c r="CL260" s="38"/>
      <c r="CM260" s="38"/>
      <c r="CN260" s="38"/>
      <c r="CU260" s="41" t="s">
        <v>465</v>
      </c>
      <c r="CV260" s="60"/>
      <c r="DE260" s="38">
        <v>10</v>
      </c>
      <c r="DF260" s="38">
        <v>1</v>
      </c>
      <c r="DG260" s="38"/>
      <c r="DH260" s="38">
        <v>1</v>
      </c>
      <c r="DI260" s="38">
        <v>1</v>
      </c>
      <c r="DP260" s="41">
        <v>1</v>
      </c>
      <c r="DZ260" s="38">
        <v>1</v>
      </c>
      <c r="EA260" s="38"/>
      <c r="EB260" s="38">
        <v>6</v>
      </c>
      <c r="EI260" s="41">
        <v>1</v>
      </c>
      <c r="ES260" s="38"/>
      <c r="ET260" s="38"/>
      <c r="EU260" s="38"/>
      <c r="EY260" s="38"/>
      <c r="EZ260" s="38"/>
      <c r="FA260" s="38"/>
      <c r="FB260" s="38"/>
      <c r="FC260" s="38"/>
      <c r="FD260" s="38"/>
      <c r="FE260" s="38">
        <v>1</v>
      </c>
      <c r="FF260" s="38"/>
      <c r="FG260" s="38"/>
      <c r="FH260" s="38"/>
      <c r="FI260" s="38"/>
      <c r="FJ260" s="38"/>
      <c r="FK260" s="38"/>
      <c r="FL260" s="38"/>
      <c r="FM260" s="38"/>
      <c r="FN260" s="38"/>
      <c r="FO260" s="41">
        <v>1</v>
      </c>
      <c r="FP260" s="41">
        <v>1</v>
      </c>
      <c r="FQ260" s="41">
        <v>1</v>
      </c>
      <c r="FR260" s="41">
        <v>1</v>
      </c>
      <c r="FS260" s="41">
        <v>1</v>
      </c>
      <c r="FT260" s="41">
        <v>1</v>
      </c>
      <c r="FU260" s="41">
        <v>1</v>
      </c>
      <c r="FV260" s="41">
        <v>1</v>
      </c>
      <c r="FX260" s="41">
        <v>3</v>
      </c>
      <c r="FY260" s="41">
        <v>3</v>
      </c>
      <c r="FZ260" s="41">
        <v>1</v>
      </c>
      <c r="GA260" s="41">
        <v>60</v>
      </c>
      <c r="GB260" s="41">
        <v>3</v>
      </c>
      <c r="GC260" s="41">
        <v>3</v>
      </c>
      <c r="GH260" s="41">
        <v>1</v>
      </c>
      <c r="GI260" s="41">
        <v>3</v>
      </c>
      <c r="GJ260" s="41">
        <v>1</v>
      </c>
      <c r="GK260" s="41">
        <v>20000</v>
      </c>
      <c r="GL260" s="41">
        <v>2</v>
      </c>
      <c r="GM260" s="41">
        <v>2</v>
      </c>
      <c r="GN260" s="41">
        <v>2</v>
      </c>
      <c r="GO260" s="41">
        <v>1</v>
      </c>
      <c r="GR260" s="41">
        <v>1</v>
      </c>
      <c r="GU260" s="41">
        <v>1</v>
      </c>
      <c r="GV260" s="41">
        <v>1</v>
      </c>
      <c r="GW260" s="41">
        <v>1</v>
      </c>
      <c r="HA260" s="41">
        <v>1</v>
      </c>
      <c r="HB260" s="41">
        <v>1</v>
      </c>
      <c r="HE260" s="41">
        <v>1</v>
      </c>
      <c r="HG260" s="41">
        <v>1</v>
      </c>
      <c r="HS260" s="60" t="s">
        <v>897</v>
      </c>
      <c r="HT260" s="41">
        <v>2</v>
      </c>
      <c r="HU260" s="41">
        <v>2</v>
      </c>
      <c r="HV260" s="41" t="s">
        <v>502</v>
      </c>
      <c r="HW260" s="41">
        <v>1</v>
      </c>
      <c r="HX260" s="41">
        <v>1</v>
      </c>
      <c r="HZ260" s="41">
        <v>2</v>
      </c>
      <c r="IA260" s="41">
        <v>2</v>
      </c>
      <c r="IB260" s="45"/>
      <c r="IC260" s="41">
        <v>2</v>
      </c>
      <c r="ID260" s="45"/>
      <c r="IE260" s="41">
        <v>1</v>
      </c>
      <c r="IF260" s="41">
        <v>7</v>
      </c>
      <c r="IH260" s="41">
        <v>2</v>
      </c>
    </row>
    <row r="261" spans="1:242" s="41" customFormat="1" ht="28.8">
      <c r="A261" s="54">
        <v>255</v>
      </c>
      <c r="B261" s="38" t="s">
        <v>604</v>
      </c>
      <c r="C261" s="39" t="s">
        <v>941</v>
      </c>
      <c r="D261" s="41" t="s">
        <v>467</v>
      </c>
      <c r="E261" s="38" t="s">
        <v>1071</v>
      </c>
      <c r="F261" s="38" t="s">
        <v>1096</v>
      </c>
      <c r="G261" s="40"/>
      <c r="H261" s="40" t="s">
        <v>1118</v>
      </c>
      <c r="I261" s="40" t="s">
        <v>1119</v>
      </c>
      <c r="J261" s="41" t="s">
        <v>1120</v>
      </c>
      <c r="K261" s="42">
        <v>47</v>
      </c>
      <c r="L261" s="41">
        <v>1</v>
      </c>
      <c r="M261" s="41">
        <v>3</v>
      </c>
      <c r="N261" s="41">
        <v>3</v>
      </c>
      <c r="O261" s="41">
        <v>2</v>
      </c>
      <c r="P261" s="41">
        <v>5</v>
      </c>
      <c r="Q261" s="41">
        <v>3</v>
      </c>
      <c r="R261" s="43">
        <v>2</v>
      </c>
      <c r="S261" s="41">
        <v>1</v>
      </c>
      <c r="T261" s="60"/>
      <c r="U261" s="41">
        <v>2</v>
      </c>
      <c r="W261" s="41">
        <v>1</v>
      </c>
      <c r="X261" s="41">
        <v>1</v>
      </c>
      <c r="Y261" s="41">
        <v>1</v>
      </c>
      <c r="Z261" s="41">
        <v>1</v>
      </c>
      <c r="AA261" s="41">
        <v>1</v>
      </c>
      <c r="AB261" s="41">
        <v>1</v>
      </c>
      <c r="AC261" s="41">
        <v>1</v>
      </c>
      <c r="AD261" s="41">
        <v>1</v>
      </c>
      <c r="AE261" s="41">
        <v>1</v>
      </c>
      <c r="AF261" s="41">
        <v>1</v>
      </c>
      <c r="AG261" s="41">
        <v>2</v>
      </c>
      <c r="AI261" s="41">
        <v>1</v>
      </c>
      <c r="AJ261" s="41">
        <v>2</v>
      </c>
      <c r="AK261" s="41">
        <v>1</v>
      </c>
      <c r="AL261" s="41">
        <v>2</v>
      </c>
      <c r="AN261" s="41">
        <v>1</v>
      </c>
      <c r="AO261" s="41">
        <v>1</v>
      </c>
      <c r="AP261" s="41">
        <v>4</v>
      </c>
      <c r="AQ261" s="41">
        <v>3</v>
      </c>
      <c r="AR261" s="41">
        <v>1</v>
      </c>
      <c r="AS261" s="41">
        <f t="shared" si="70"/>
        <v>6.8249999999999993</v>
      </c>
      <c r="AU261" s="41">
        <v>1</v>
      </c>
      <c r="AV261" s="41">
        <v>0.5</v>
      </c>
      <c r="AW261" s="41">
        <v>0.5</v>
      </c>
      <c r="AX261" s="41">
        <v>0.4</v>
      </c>
      <c r="AY261" s="41">
        <v>0.5</v>
      </c>
      <c r="AZ261" s="41">
        <v>0.4</v>
      </c>
      <c r="BC261" s="41">
        <v>2.5000000000000001E-2</v>
      </c>
      <c r="BD261" s="41">
        <v>0.5</v>
      </c>
      <c r="BF261" s="41">
        <v>1.5</v>
      </c>
      <c r="BG261" s="41">
        <v>0.5</v>
      </c>
      <c r="BH261" s="41">
        <v>1</v>
      </c>
      <c r="BI261" s="44"/>
      <c r="BJ261" s="44">
        <f t="shared" ref="BJ261:BJ276" si="72">SUM(AT261:BI261)</f>
        <v>6.8249999999999993</v>
      </c>
      <c r="BK261" s="58">
        <f t="shared" si="69"/>
        <v>10</v>
      </c>
      <c r="BL261" s="38"/>
      <c r="BM261" s="38"/>
      <c r="BN261" s="38"/>
      <c r="BO261" s="38">
        <v>10</v>
      </c>
      <c r="BP261" s="38"/>
      <c r="BQ261" s="38"/>
      <c r="BR261" s="38"/>
      <c r="BS261" s="38"/>
      <c r="BT261" s="58">
        <f t="shared" si="71"/>
        <v>10</v>
      </c>
      <c r="BU261" s="41">
        <v>2</v>
      </c>
      <c r="BV261" s="41">
        <v>2</v>
      </c>
      <c r="BW261" s="41">
        <v>1</v>
      </c>
      <c r="BY261" s="38"/>
      <c r="BZ261" s="38"/>
      <c r="CA261" s="38"/>
      <c r="CB261" s="38"/>
      <c r="CC261" s="38"/>
      <c r="CD261" s="38"/>
      <c r="CE261" s="38">
        <v>1</v>
      </c>
      <c r="CF261" s="38">
        <v>1</v>
      </c>
      <c r="CG261" s="38"/>
      <c r="CH261" s="38"/>
      <c r="CI261" s="38"/>
      <c r="CJ261" s="38"/>
      <c r="CK261" s="38"/>
      <c r="CL261" s="38"/>
      <c r="CM261" s="38"/>
      <c r="CN261" s="38"/>
      <c r="CU261" s="41" t="s">
        <v>465</v>
      </c>
      <c r="CV261" s="60"/>
      <c r="DE261" s="38">
        <v>10</v>
      </c>
      <c r="DF261" s="38">
        <v>1</v>
      </c>
      <c r="DG261" s="38"/>
      <c r="DH261" s="38">
        <v>1</v>
      </c>
      <c r="DI261" s="38">
        <v>1</v>
      </c>
      <c r="DP261" s="41">
        <v>1</v>
      </c>
      <c r="DZ261" s="38">
        <v>1</v>
      </c>
      <c r="EA261" s="38"/>
      <c r="EB261" s="38">
        <v>6</v>
      </c>
      <c r="EI261" s="41">
        <v>1</v>
      </c>
      <c r="ES261" s="38"/>
      <c r="ET261" s="38"/>
      <c r="EU261" s="38"/>
      <c r="EY261" s="38"/>
      <c r="EZ261" s="38"/>
      <c r="FA261" s="38"/>
      <c r="FB261" s="38"/>
      <c r="FC261" s="38"/>
      <c r="FD261" s="38"/>
      <c r="FE261" s="38">
        <v>1</v>
      </c>
      <c r="FF261" s="38"/>
      <c r="FG261" s="38"/>
      <c r="FH261" s="38"/>
      <c r="FI261" s="38"/>
      <c r="FJ261" s="38"/>
      <c r="FK261" s="38"/>
      <c r="FL261" s="38"/>
      <c r="FM261" s="38"/>
      <c r="FN261" s="38"/>
      <c r="FO261" s="41">
        <v>1</v>
      </c>
      <c r="FP261" s="41">
        <v>1</v>
      </c>
      <c r="FQ261" s="41">
        <v>1</v>
      </c>
      <c r="FR261" s="41">
        <v>1</v>
      </c>
      <c r="FS261" s="41">
        <v>1</v>
      </c>
      <c r="FT261" s="41">
        <v>1</v>
      </c>
      <c r="FU261" s="41">
        <v>1</v>
      </c>
      <c r="FV261" s="41">
        <v>1</v>
      </c>
      <c r="FX261" s="41">
        <v>3</v>
      </c>
      <c r="FY261" s="41">
        <v>4</v>
      </c>
      <c r="FZ261" s="41">
        <v>1</v>
      </c>
      <c r="GA261" s="41">
        <v>60</v>
      </c>
      <c r="GB261" s="41">
        <v>3</v>
      </c>
      <c r="GC261" s="41">
        <v>3</v>
      </c>
      <c r="GH261" s="41">
        <v>1</v>
      </c>
      <c r="GI261" s="41">
        <v>3</v>
      </c>
      <c r="GJ261" s="41">
        <v>1</v>
      </c>
      <c r="GK261" s="41">
        <v>25000</v>
      </c>
      <c r="GL261" s="41">
        <v>2</v>
      </c>
      <c r="GM261" s="41">
        <v>2</v>
      </c>
      <c r="GN261" s="41">
        <v>2</v>
      </c>
      <c r="GO261" s="41">
        <v>1</v>
      </c>
      <c r="GR261" s="41">
        <v>1</v>
      </c>
      <c r="GU261" s="41">
        <v>1</v>
      </c>
      <c r="GV261" s="41">
        <v>1</v>
      </c>
      <c r="GW261" s="41">
        <v>1</v>
      </c>
      <c r="HA261" s="41">
        <v>1</v>
      </c>
      <c r="HB261" s="41">
        <v>1</v>
      </c>
      <c r="HI261" s="41">
        <v>1</v>
      </c>
      <c r="HM261" s="41">
        <v>1</v>
      </c>
      <c r="HS261" s="60" t="s">
        <v>897</v>
      </c>
      <c r="HT261" s="41">
        <v>2</v>
      </c>
      <c r="HU261" s="41">
        <v>4</v>
      </c>
      <c r="HV261" s="41" t="s">
        <v>502</v>
      </c>
      <c r="HW261" s="41">
        <v>1</v>
      </c>
      <c r="HX261" s="41">
        <v>1</v>
      </c>
      <c r="HZ261" s="41">
        <v>3</v>
      </c>
      <c r="IA261" s="41">
        <v>2</v>
      </c>
      <c r="IB261" s="45"/>
      <c r="IC261" s="41">
        <v>2</v>
      </c>
      <c r="ID261" s="45"/>
      <c r="IE261" s="41">
        <v>1</v>
      </c>
      <c r="IF261" s="41">
        <v>7</v>
      </c>
      <c r="IH261" s="41">
        <v>2</v>
      </c>
    </row>
    <row r="262" spans="1:242" s="41" customFormat="1" ht="28.8">
      <c r="A262" s="54">
        <v>256</v>
      </c>
      <c r="B262" s="38" t="s">
        <v>604</v>
      </c>
      <c r="C262" s="39" t="s">
        <v>941</v>
      </c>
      <c r="D262" s="41" t="s">
        <v>467</v>
      </c>
      <c r="E262" s="38" t="s">
        <v>1071</v>
      </c>
      <c r="F262" s="38" t="s">
        <v>1096</v>
      </c>
      <c r="G262" s="40"/>
      <c r="H262" s="74" t="s">
        <v>1121</v>
      </c>
      <c r="I262" s="74" t="s">
        <v>1122</v>
      </c>
      <c r="J262" s="41" t="s">
        <v>1123</v>
      </c>
      <c r="K262" s="42">
        <v>65</v>
      </c>
      <c r="L262" s="41">
        <v>1</v>
      </c>
      <c r="M262" s="41">
        <v>3</v>
      </c>
      <c r="N262" s="41">
        <v>2</v>
      </c>
      <c r="O262" s="41">
        <v>1</v>
      </c>
      <c r="P262" s="41">
        <v>2</v>
      </c>
      <c r="Q262" s="41">
        <v>1</v>
      </c>
      <c r="R262" s="43">
        <v>1</v>
      </c>
      <c r="S262" s="41">
        <v>1</v>
      </c>
      <c r="T262" s="60"/>
      <c r="U262" s="41">
        <v>2</v>
      </c>
      <c r="W262" s="41">
        <v>1</v>
      </c>
      <c r="X262" s="41">
        <v>1</v>
      </c>
      <c r="Y262" s="41">
        <v>1</v>
      </c>
      <c r="Z262" s="41">
        <v>1</v>
      </c>
      <c r="AA262" s="41">
        <v>1</v>
      </c>
      <c r="AB262" s="41">
        <v>1</v>
      </c>
      <c r="AC262" s="41">
        <v>1</v>
      </c>
      <c r="AD262" s="41">
        <v>1</v>
      </c>
      <c r="AE262" s="41">
        <v>1</v>
      </c>
      <c r="AF262" s="41">
        <v>1</v>
      </c>
      <c r="AG262" s="41">
        <v>2</v>
      </c>
      <c r="AI262" s="41">
        <v>1</v>
      </c>
      <c r="AJ262" s="41">
        <v>2</v>
      </c>
      <c r="AK262" s="41">
        <v>1</v>
      </c>
      <c r="AL262" s="41">
        <v>1</v>
      </c>
      <c r="AM262" s="41">
        <v>2</v>
      </c>
      <c r="AN262" s="41">
        <v>1</v>
      </c>
      <c r="AO262" s="41">
        <v>1</v>
      </c>
      <c r="AP262" s="41">
        <v>3</v>
      </c>
      <c r="AQ262" s="41">
        <v>3</v>
      </c>
      <c r="AR262" s="41">
        <v>1</v>
      </c>
      <c r="AS262" s="41">
        <f t="shared" si="70"/>
        <v>5.625</v>
      </c>
      <c r="AU262" s="41">
        <v>1</v>
      </c>
      <c r="AV262" s="41">
        <v>0.5</v>
      </c>
      <c r="AW262" s="41">
        <v>0.5</v>
      </c>
      <c r="AX262" s="41">
        <v>0.4</v>
      </c>
      <c r="AY262" s="41">
        <v>0.5</v>
      </c>
      <c r="AZ262" s="41">
        <v>0.2</v>
      </c>
      <c r="BC262" s="41">
        <v>2.5000000000000001E-2</v>
      </c>
      <c r="BD262" s="41">
        <v>0.5</v>
      </c>
      <c r="BE262" s="41">
        <v>0.5</v>
      </c>
      <c r="BG262" s="41">
        <v>0.5</v>
      </c>
      <c r="BH262" s="41">
        <v>1</v>
      </c>
      <c r="BI262" s="44"/>
      <c r="BJ262" s="44">
        <f t="shared" si="72"/>
        <v>5.625</v>
      </c>
      <c r="BK262" s="58">
        <f t="shared" si="69"/>
        <v>7</v>
      </c>
      <c r="BL262" s="38">
        <v>3</v>
      </c>
      <c r="BM262" s="38">
        <v>4</v>
      </c>
      <c r="BN262" s="38"/>
      <c r="BO262" s="38"/>
      <c r="BP262" s="38"/>
      <c r="BQ262" s="38"/>
      <c r="BR262" s="38"/>
      <c r="BS262" s="38"/>
      <c r="BT262" s="58">
        <f t="shared" si="71"/>
        <v>7</v>
      </c>
      <c r="BU262" s="41">
        <v>2</v>
      </c>
      <c r="BV262" s="41">
        <v>2</v>
      </c>
      <c r="BW262" s="41">
        <v>1</v>
      </c>
      <c r="BY262" s="38"/>
      <c r="BZ262" s="38"/>
      <c r="CA262" s="38"/>
      <c r="CB262" s="38"/>
      <c r="CC262" s="38"/>
      <c r="CD262" s="38"/>
      <c r="CE262" s="38">
        <v>1</v>
      </c>
      <c r="CF262" s="38">
        <v>1</v>
      </c>
      <c r="CG262" s="38"/>
      <c r="CH262" s="38"/>
      <c r="CI262" s="38"/>
      <c r="CJ262" s="38"/>
      <c r="CK262" s="38"/>
      <c r="CL262" s="38"/>
      <c r="CM262" s="38"/>
      <c r="CN262" s="38"/>
      <c r="CU262" s="41" t="s">
        <v>465</v>
      </c>
      <c r="CV262" s="60"/>
      <c r="DE262" s="38">
        <v>10</v>
      </c>
      <c r="DF262" s="38">
        <v>1</v>
      </c>
      <c r="DG262" s="38"/>
      <c r="DH262" s="38">
        <v>1</v>
      </c>
      <c r="DI262" s="38">
        <v>1</v>
      </c>
      <c r="DP262" s="41">
        <v>1</v>
      </c>
      <c r="DZ262" s="38">
        <v>1</v>
      </c>
      <c r="EA262" s="38"/>
      <c r="EB262" s="38">
        <v>6</v>
      </c>
      <c r="EI262" s="41">
        <v>1</v>
      </c>
      <c r="ES262" s="38"/>
      <c r="ET262" s="38"/>
      <c r="EU262" s="38"/>
      <c r="EY262" s="38"/>
      <c r="EZ262" s="38"/>
      <c r="FA262" s="38"/>
      <c r="FB262" s="38"/>
      <c r="FC262" s="38"/>
      <c r="FD262" s="38"/>
      <c r="FE262" s="38">
        <v>1</v>
      </c>
      <c r="FF262" s="38"/>
      <c r="FG262" s="38"/>
      <c r="FH262" s="38"/>
      <c r="FI262" s="38"/>
      <c r="FJ262" s="38"/>
      <c r="FK262" s="38"/>
      <c r="FL262" s="38"/>
      <c r="FM262" s="38"/>
      <c r="FN262" s="38"/>
      <c r="FO262" s="41">
        <v>1</v>
      </c>
      <c r="FP262" s="41">
        <v>1</v>
      </c>
      <c r="FQ262" s="41">
        <v>1</v>
      </c>
      <c r="FR262" s="41">
        <v>1</v>
      </c>
      <c r="FS262" s="41">
        <v>1</v>
      </c>
      <c r="FT262" s="41">
        <v>1</v>
      </c>
      <c r="FU262" s="41">
        <v>1</v>
      </c>
      <c r="FV262" s="41">
        <v>1</v>
      </c>
      <c r="FX262" s="41">
        <v>3</v>
      </c>
      <c r="FY262" s="41">
        <v>3</v>
      </c>
      <c r="FZ262" s="41">
        <v>1</v>
      </c>
      <c r="GA262" s="41">
        <v>60</v>
      </c>
      <c r="GB262" s="41">
        <v>3</v>
      </c>
      <c r="GC262" s="41">
        <v>3</v>
      </c>
      <c r="GH262" s="41">
        <v>1</v>
      </c>
      <c r="GI262" s="41">
        <v>3</v>
      </c>
      <c r="GJ262" s="41">
        <v>1</v>
      </c>
      <c r="GK262" s="41">
        <v>25000</v>
      </c>
      <c r="GL262" s="41">
        <v>2</v>
      </c>
      <c r="GM262" s="41">
        <v>2</v>
      </c>
      <c r="GN262" s="41">
        <v>2</v>
      </c>
      <c r="GO262" s="41">
        <v>1</v>
      </c>
      <c r="GR262" s="41">
        <v>1</v>
      </c>
      <c r="GU262" s="41">
        <v>1</v>
      </c>
      <c r="GV262" s="41">
        <v>1</v>
      </c>
      <c r="GW262" s="41">
        <v>1</v>
      </c>
      <c r="HA262" s="41">
        <v>1</v>
      </c>
      <c r="HB262" s="41">
        <v>1</v>
      </c>
      <c r="HF262" s="41">
        <v>1</v>
      </c>
      <c r="HG262" s="41">
        <v>1</v>
      </c>
      <c r="HS262" s="60" t="s">
        <v>897</v>
      </c>
      <c r="HT262" s="41">
        <v>2</v>
      </c>
      <c r="HU262" s="41">
        <v>4</v>
      </c>
      <c r="HV262" s="41" t="s">
        <v>502</v>
      </c>
      <c r="HW262" s="41">
        <v>1</v>
      </c>
      <c r="HX262" s="41">
        <v>1</v>
      </c>
      <c r="HZ262" s="41">
        <v>2</v>
      </c>
      <c r="IA262" s="41">
        <v>2</v>
      </c>
      <c r="IB262" s="45"/>
      <c r="IC262" s="41">
        <v>2</v>
      </c>
      <c r="ID262" s="45"/>
      <c r="IE262" s="41">
        <v>1</v>
      </c>
      <c r="IF262" s="41">
        <v>3</v>
      </c>
      <c r="IH262" s="41">
        <v>2</v>
      </c>
    </row>
    <row r="263" spans="1:242" s="41" customFormat="1" ht="28.8">
      <c r="A263" s="54">
        <v>257</v>
      </c>
      <c r="B263" s="38" t="s">
        <v>604</v>
      </c>
      <c r="C263" s="39" t="s">
        <v>919</v>
      </c>
      <c r="D263" s="41" t="s">
        <v>467</v>
      </c>
      <c r="E263" s="38" t="s">
        <v>1071</v>
      </c>
      <c r="F263" s="38" t="s">
        <v>1096</v>
      </c>
      <c r="G263" s="40"/>
      <c r="H263" s="74" t="s">
        <v>1124</v>
      </c>
      <c r="I263" s="74" t="s">
        <v>1125</v>
      </c>
      <c r="J263" s="41" t="s">
        <v>1126</v>
      </c>
      <c r="K263" s="42">
        <v>55</v>
      </c>
      <c r="L263" s="41">
        <v>1</v>
      </c>
      <c r="M263" s="41">
        <v>3</v>
      </c>
      <c r="N263" s="41">
        <v>3</v>
      </c>
      <c r="O263" s="41">
        <v>2</v>
      </c>
      <c r="P263" s="41">
        <v>6</v>
      </c>
      <c r="Q263" s="41">
        <v>3</v>
      </c>
      <c r="R263" s="43">
        <v>3</v>
      </c>
      <c r="S263" s="41">
        <v>1</v>
      </c>
      <c r="T263" s="60"/>
      <c r="U263" s="41">
        <v>1</v>
      </c>
      <c r="V263" s="41">
        <v>1</v>
      </c>
      <c r="W263" s="41">
        <v>1</v>
      </c>
      <c r="X263" s="41">
        <v>1</v>
      </c>
      <c r="Y263" s="41">
        <v>1</v>
      </c>
      <c r="Z263" s="41">
        <v>1</v>
      </c>
      <c r="AA263" s="41">
        <v>1</v>
      </c>
      <c r="AB263" s="41">
        <v>1</v>
      </c>
      <c r="AC263" s="41">
        <v>1</v>
      </c>
      <c r="AD263" s="41">
        <v>1</v>
      </c>
      <c r="AE263" s="41">
        <v>1</v>
      </c>
      <c r="AF263" s="41">
        <v>1</v>
      </c>
      <c r="AG263" s="41">
        <v>2</v>
      </c>
      <c r="AI263" s="41">
        <v>1</v>
      </c>
      <c r="AJ263" s="41">
        <v>2</v>
      </c>
      <c r="AK263" s="41">
        <v>1</v>
      </c>
      <c r="AL263" s="41">
        <v>1</v>
      </c>
      <c r="AM263" s="41">
        <v>1</v>
      </c>
      <c r="AN263" s="41">
        <v>1</v>
      </c>
      <c r="AO263" s="41">
        <v>1</v>
      </c>
      <c r="AP263" s="41">
        <v>3</v>
      </c>
      <c r="AQ263" s="41">
        <v>2</v>
      </c>
      <c r="AR263" s="41">
        <v>1</v>
      </c>
      <c r="AS263" s="41">
        <f t="shared" si="70"/>
        <v>12.93</v>
      </c>
      <c r="AU263" s="41">
        <v>1</v>
      </c>
      <c r="AW263" s="41">
        <v>1</v>
      </c>
      <c r="AX263" s="41">
        <v>0.4</v>
      </c>
      <c r="AY263" s="41">
        <v>1</v>
      </c>
      <c r="AZ263" s="41">
        <v>1</v>
      </c>
      <c r="BC263" s="41">
        <v>0.03</v>
      </c>
      <c r="BD263" s="41">
        <v>1</v>
      </c>
      <c r="BF263" s="41">
        <v>5</v>
      </c>
      <c r="BG263" s="41">
        <v>1</v>
      </c>
      <c r="BH263" s="41">
        <v>1.5</v>
      </c>
      <c r="BI263" s="44"/>
      <c r="BJ263" s="44">
        <f t="shared" si="72"/>
        <v>12.93</v>
      </c>
      <c r="BK263" s="58">
        <f t="shared" si="69"/>
        <v>20</v>
      </c>
      <c r="BL263" s="38"/>
      <c r="BM263" s="38"/>
      <c r="BN263" s="38"/>
      <c r="BO263" s="38">
        <v>20</v>
      </c>
      <c r="BP263" s="38"/>
      <c r="BQ263" s="38"/>
      <c r="BR263" s="38"/>
      <c r="BS263" s="38"/>
      <c r="BT263" s="58">
        <f t="shared" si="71"/>
        <v>20</v>
      </c>
      <c r="BU263" s="41">
        <v>3</v>
      </c>
      <c r="BV263" s="41">
        <v>4</v>
      </c>
      <c r="BW263" s="41">
        <v>1</v>
      </c>
      <c r="BY263" s="38"/>
      <c r="BZ263" s="38"/>
      <c r="CA263" s="38"/>
      <c r="CB263" s="38"/>
      <c r="CC263" s="38"/>
      <c r="CD263" s="38"/>
      <c r="CE263" s="38">
        <v>1</v>
      </c>
      <c r="CF263" s="38">
        <v>1</v>
      </c>
      <c r="CG263" s="38"/>
      <c r="CH263" s="38"/>
      <c r="CI263" s="38"/>
      <c r="CJ263" s="38"/>
      <c r="CK263" s="38"/>
      <c r="CL263" s="38"/>
      <c r="CM263" s="38"/>
      <c r="CN263" s="38"/>
      <c r="CU263" s="41" t="s">
        <v>465</v>
      </c>
      <c r="CV263" s="60"/>
      <c r="DE263" s="38">
        <v>15</v>
      </c>
      <c r="DF263" s="38">
        <v>1</v>
      </c>
      <c r="DG263" s="38"/>
      <c r="DH263" s="38">
        <v>1</v>
      </c>
      <c r="DI263" s="38">
        <v>1</v>
      </c>
      <c r="DP263" s="41">
        <v>1</v>
      </c>
      <c r="DZ263" s="38">
        <v>1</v>
      </c>
      <c r="EA263" s="38"/>
      <c r="EB263" s="38">
        <v>5</v>
      </c>
      <c r="EI263" s="41">
        <v>1</v>
      </c>
      <c r="ES263" s="38"/>
      <c r="ET263" s="38"/>
      <c r="EU263" s="38"/>
      <c r="EY263" s="38"/>
      <c r="EZ263" s="38"/>
      <c r="FA263" s="38"/>
      <c r="FB263" s="38"/>
      <c r="FC263" s="38"/>
      <c r="FD263" s="38"/>
      <c r="FE263" s="38">
        <v>1</v>
      </c>
      <c r="FF263" s="38"/>
      <c r="FG263" s="38"/>
      <c r="FH263" s="38"/>
      <c r="FI263" s="38"/>
      <c r="FJ263" s="38"/>
      <c r="FK263" s="38"/>
      <c r="FL263" s="38"/>
      <c r="FM263" s="38"/>
      <c r="FN263" s="38"/>
      <c r="FO263" s="41">
        <v>1</v>
      </c>
      <c r="FP263" s="41">
        <v>1</v>
      </c>
      <c r="FQ263" s="41">
        <v>1</v>
      </c>
      <c r="FR263" s="41">
        <v>1</v>
      </c>
      <c r="FS263" s="41">
        <v>1</v>
      </c>
      <c r="FT263" s="41">
        <v>1</v>
      </c>
      <c r="FU263" s="41">
        <v>1</v>
      </c>
      <c r="FV263" s="41">
        <v>1</v>
      </c>
      <c r="FX263" s="41">
        <v>3</v>
      </c>
      <c r="FY263" s="41">
        <v>4</v>
      </c>
      <c r="FZ263" s="41">
        <v>1</v>
      </c>
      <c r="GA263" s="41">
        <v>60</v>
      </c>
      <c r="GB263" s="41">
        <v>3</v>
      </c>
      <c r="GC263" s="41">
        <v>2</v>
      </c>
      <c r="GH263" s="41">
        <v>1</v>
      </c>
      <c r="GI263" s="41">
        <v>3</v>
      </c>
      <c r="GJ263" s="41">
        <v>1</v>
      </c>
      <c r="GK263" s="41">
        <v>30000</v>
      </c>
      <c r="GL263" s="41">
        <v>2</v>
      </c>
      <c r="GM263" s="41">
        <v>2</v>
      </c>
      <c r="GN263" s="41">
        <v>2</v>
      </c>
      <c r="GO263" s="41">
        <v>1</v>
      </c>
      <c r="GR263" s="41">
        <v>1</v>
      </c>
      <c r="GU263" s="41">
        <v>1</v>
      </c>
      <c r="GV263" s="41">
        <v>1</v>
      </c>
      <c r="GW263" s="41">
        <v>1</v>
      </c>
      <c r="HA263" s="41">
        <v>1</v>
      </c>
      <c r="HB263" s="41">
        <v>1</v>
      </c>
      <c r="HH263" s="41">
        <v>1</v>
      </c>
      <c r="HI263" s="41">
        <v>1</v>
      </c>
      <c r="HS263" s="60" t="s">
        <v>897</v>
      </c>
      <c r="HT263" s="41">
        <v>2</v>
      </c>
      <c r="HU263" s="41">
        <v>2</v>
      </c>
      <c r="HV263" s="41" t="s">
        <v>749</v>
      </c>
      <c r="HW263" s="41">
        <v>1</v>
      </c>
      <c r="HX263" s="41">
        <v>1</v>
      </c>
      <c r="HZ263" s="41">
        <v>3</v>
      </c>
      <c r="IA263" s="41">
        <v>2</v>
      </c>
      <c r="IB263" s="45"/>
      <c r="IC263" s="41">
        <v>2</v>
      </c>
      <c r="ID263" s="45"/>
      <c r="IE263" s="41">
        <v>1</v>
      </c>
      <c r="IF263" s="41">
        <v>5</v>
      </c>
      <c r="IH263" s="41">
        <v>2</v>
      </c>
    </row>
    <row r="264" spans="1:242" s="41" customFormat="1" ht="28.8">
      <c r="A264" s="54">
        <v>258</v>
      </c>
      <c r="B264" s="38" t="s">
        <v>654</v>
      </c>
      <c r="C264" s="39" t="s">
        <v>941</v>
      </c>
      <c r="D264" s="41" t="s">
        <v>467</v>
      </c>
      <c r="E264" s="38" t="s">
        <v>1071</v>
      </c>
      <c r="F264" s="38" t="s">
        <v>1096</v>
      </c>
      <c r="G264" s="40"/>
      <c r="H264" s="40" t="s">
        <v>1127</v>
      </c>
      <c r="I264" s="40" t="s">
        <v>1128</v>
      </c>
      <c r="J264" s="41" t="s">
        <v>1129</v>
      </c>
      <c r="K264" s="42">
        <v>64</v>
      </c>
      <c r="L264" s="41">
        <v>1</v>
      </c>
      <c r="M264" s="41">
        <v>3</v>
      </c>
      <c r="N264" s="41">
        <v>2</v>
      </c>
      <c r="O264" s="41">
        <v>1</v>
      </c>
      <c r="P264" s="41">
        <v>4</v>
      </c>
      <c r="Q264" s="41">
        <v>3</v>
      </c>
      <c r="R264" s="43">
        <v>1</v>
      </c>
      <c r="S264" s="41">
        <v>1</v>
      </c>
      <c r="T264" s="60"/>
      <c r="U264" s="41">
        <v>2</v>
      </c>
      <c r="W264" s="41">
        <v>1</v>
      </c>
      <c r="X264" s="41">
        <v>1</v>
      </c>
      <c r="Y264" s="41">
        <v>1</v>
      </c>
      <c r="Z264" s="41">
        <v>1</v>
      </c>
      <c r="AA264" s="41">
        <v>1</v>
      </c>
      <c r="AB264" s="41">
        <v>1</v>
      </c>
      <c r="AC264" s="41">
        <v>1</v>
      </c>
      <c r="AD264" s="41">
        <v>1</v>
      </c>
      <c r="AE264" s="41">
        <v>1</v>
      </c>
      <c r="AF264" s="41">
        <v>1</v>
      </c>
      <c r="AG264" s="41">
        <v>1</v>
      </c>
      <c r="AH264" s="41">
        <v>1</v>
      </c>
      <c r="AI264" s="41">
        <v>1</v>
      </c>
      <c r="AJ264" s="41">
        <v>2</v>
      </c>
      <c r="AK264" s="41">
        <v>1</v>
      </c>
      <c r="AL264" s="41">
        <v>2</v>
      </c>
      <c r="AN264" s="41">
        <v>1</v>
      </c>
      <c r="AO264" s="41">
        <v>1</v>
      </c>
      <c r="AP264" s="41">
        <v>5</v>
      </c>
      <c r="AQ264" s="41">
        <v>3</v>
      </c>
      <c r="AR264" s="41">
        <v>1</v>
      </c>
      <c r="AS264" s="41">
        <f t="shared" si="70"/>
        <v>6.6199999999999992</v>
      </c>
      <c r="AU264" s="41">
        <v>1</v>
      </c>
      <c r="AW264" s="41">
        <v>1</v>
      </c>
      <c r="AX264" s="41">
        <v>0.4</v>
      </c>
      <c r="AY264" s="41">
        <v>0.7</v>
      </c>
      <c r="AZ264" s="41">
        <v>0.5</v>
      </c>
      <c r="BC264" s="41">
        <v>0.02</v>
      </c>
      <c r="BD264" s="41">
        <v>0.5</v>
      </c>
      <c r="BE264" s="41">
        <v>0.5</v>
      </c>
      <c r="BG264" s="41">
        <v>1</v>
      </c>
      <c r="BH264" s="41">
        <v>1</v>
      </c>
      <c r="BI264" s="44"/>
      <c r="BJ264" s="44">
        <f t="shared" si="72"/>
        <v>6.6199999999999992</v>
      </c>
      <c r="BK264" s="58">
        <f t="shared" si="69"/>
        <v>6</v>
      </c>
      <c r="BL264" s="38">
        <v>3</v>
      </c>
      <c r="BM264" s="38"/>
      <c r="BN264" s="38"/>
      <c r="BO264" s="38"/>
      <c r="BP264" s="38"/>
      <c r="BQ264" s="38">
        <v>3</v>
      </c>
      <c r="BR264" s="38"/>
      <c r="BS264" s="38"/>
      <c r="BT264" s="58">
        <f t="shared" si="71"/>
        <v>6</v>
      </c>
      <c r="BU264" s="41">
        <v>2</v>
      </c>
      <c r="BV264" s="41">
        <v>2</v>
      </c>
      <c r="BW264" s="41">
        <v>1</v>
      </c>
      <c r="BY264" s="38"/>
      <c r="BZ264" s="38"/>
      <c r="CA264" s="38"/>
      <c r="CB264" s="38"/>
      <c r="CC264" s="38"/>
      <c r="CD264" s="38"/>
      <c r="CE264" s="38">
        <v>1</v>
      </c>
      <c r="CF264" s="38">
        <v>1</v>
      </c>
      <c r="CG264" s="38"/>
      <c r="CH264" s="38"/>
      <c r="CI264" s="38"/>
      <c r="CJ264" s="38"/>
      <c r="CK264" s="38"/>
      <c r="CL264" s="38"/>
      <c r="CM264" s="38"/>
      <c r="CN264" s="38"/>
      <c r="CU264" s="41" t="s">
        <v>465</v>
      </c>
      <c r="CV264" s="60"/>
      <c r="DE264" s="38">
        <v>16</v>
      </c>
      <c r="DF264" s="38">
        <v>1</v>
      </c>
      <c r="DG264" s="38"/>
      <c r="DH264" s="38">
        <v>1</v>
      </c>
      <c r="DI264" s="38">
        <v>1</v>
      </c>
      <c r="DP264" s="41">
        <v>1</v>
      </c>
      <c r="DZ264" s="38">
        <v>1</v>
      </c>
      <c r="EA264" s="38"/>
      <c r="EB264" s="38">
        <v>6</v>
      </c>
      <c r="EI264" s="41">
        <v>1</v>
      </c>
      <c r="ES264" s="38"/>
      <c r="ET264" s="38"/>
      <c r="EU264" s="38"/>
      <c r="EY264" s="38"/>
      <c r="EZ264" s="38"/>
      <c r="FA264" s="38"/>
      <c r="FB264" s="38"/>
      <c r="FC264" s="38"/>
      <c r="FD264" s="38"/>
      <c r="FE264" s="38">
        <v>1</v>
      </c>
      <c r="FF264" s="38"/>
      <c r="FG264" s="38"/>
      <c r="FH264" s="38"/>
      <c r="FI264" s="38"/>
      <c r="FJ264" s="38"/>
      <c r="FK264" s="38"/>
      <c r="FL264" s="38"/>
      <c r="FM264" s="38"/>
      <c r="FN264" s="38"/>
      <c r="FO264" s="41">
        <v>1</v>
      </c>
      <c r="FP264" s="41">
        <v>1</v>
      </c>
      <c r="FQ264" s="41">
        <v>1</v>
      </c>
      <c r="FR264" s="41">
        <v>1</v>
      </c>
      <c r="FS264" s="41">
        <v>1</v>
      </c>
      <c r="FT264" s="41">
        <v>1</v>
      </c>
      <c r="FU264" s="41">
        <v>1</v>
      </c>
      <c r="FV264" s="41">
        <v>1</v>
      </c>
      <c r="FX264" s="41">
        <v>3</v>
      </c>
      <c r="FY264" s="41">
        <v>3</v>
      </c>
      <c r="FZ264" s="41">
        <v>1</v>
      </c>
      <c r="GA264" s="41">
        <v>60</v>
      </c>
      <c r="GB264" s="41">
        <v>3</v>
      </c>
      <c r="GC264" s="41">
        <v>3</v>
      </c>
      <c r="GH264" s="41">
        <v>1</v>
      </c>
      <c r="GI264" s="41">
        <v>3</v>
      </c>
      <c r="GJ264" s="41">
        <v>1</v>
      </c>
      <c r="GK264" s="41">
        <v>20000</v>
      </c>
      <c r="GL264" s="41">
        <v>2</v>
      </c>
      <c r="GM264" s="41">
        <v>2</v>
      </c>
      <c r="GN264" s="41">
        <v>2</v>
      </c>
      <c r="GO264" s="41">
        <v>1</v>
      </c>
      <c r="GR264" s="41">
        <v>1</v>
      </c>
      <c r="GU264" s="41">
        <v>1</v>
      </c>
      <c r="GV264" s="41">
        <v>1</v>
      </c>
      <c r="GW264" s="41">
        <v>1</v>
      </c>
      <c r="HA264" s="41">
        <v>1</v>
      </c>
      <c r="HB264" s="41">
        <v>1</v>
      </c>
      <c r="HE264" s="41">
        <v>1</v>
      </c>
      <c r="HG264" s="41">
        <v>1</v>
      </c>
      <c r="HS264" s="60" t="s">
        <v>897</v>
      </c>
      <c r="HT264" s="41">
        <v>2</v>
      </c>
      <c r="HU264" s="41">
        <v>2</v>
      </c>
      <c r="HV264" s="41" t="s">
        <v>809</v>
      </c>
      <c r="HW264" s="41">
        <v>1</v>
      </c>
      <c r="HX264" s="41">
        <v>1</v>
      </c>
      <c r="HZ264" s="41">
        <v>3</v>
      </c>
      <c r="IA264" s="41">
        <v>2</v>
      </c>
      <c r="IB264" s="45"/>
      <c r="IC264" s="41">
        <v>1</v>
      </c>
      <c r="ID264" s="45"/>
      <c r="IE264" s="41">
        <v>1</v>
      </c>
      <c r="IF264" s="41">
        <v>7</v>
      </c>
      <c r="IH264" s="41">
        <v>2</v>
      </c>
    </row>
    <row r="265" spans="1:242" s="41" customFormat="1" ht="28.8">
      <c r="A265" s="54">
        <v>259</v>
      </c>
      <c r="B265" s="38" t="s">
        <v>654</v>
      </c>
      <c r="C265" s="39" t="s">
        <v>941</v>
      </c>
      <c r="D265" s="41" t="s">
        <v>467</v>
      </c>
      <c r="E265" s="38" t="s">
        <v>1071</v>
      </c>
      <c r="F265" s="38" t="s">
        <v>1096</v>
      </c>
      <c r="G265" s="40"/>
      <c r="H265" s="40" t="s">
        <v>1130</v>
      </c>
      <c r="I265" s="40" t="s">
        <v>1131</v>
      </c>
      <c r="J265" s="41" t="s">
        <v>1132</v>
      </c>
      <c r="K265" s="42">
        <v>69</v>
      </c>
      <c r="L265" s="41">
        <v>1</v>
      </c>
      <c r="M265" s="41">
        <v>3</v>
      </c>
      <c r="N265" s="41">
        <v>2</v>
      </c>
      <c r="O265" s="41">
        <v>1</v>
      </c>
      <c r="P265" s="41">
        <v>4</v>
      </c>
      <c r="Q265" s="41">
        <v>2</v>
      </c>
      <c r="R265" s="43">
        <v>2</v>
      </c>
      <c r="S265" s="41">
        <v>1</v>
      </c>
      <c r="T265" s="60"/>
      <c r="U265" s="41">
        <v>2</v>
      </c>
      <c r="W265" s="41">
        <v>1</v>
      </c>
      <c r="X265" s="41">
        <v>1</v>
      </c>
      <c r="Y265" s="41">
        <v>1</v>
      </c>
      <c r="Z265" s="41">
        <v>1</v>
      </c>
      <c r="AA265" s="41">
        <v>1</v>
      </c>
      <c r="AB265" s="41">
        <v>1</v>
      </c>
      <c r="AC265" s="41">
        <v>1</v>
      </c>
      <c r="AD265" s="41">
        <v>1</v>
      </c>
      <c r="AE265" s="41">
        <v>1</v>
      </c>
      <c r="AF265" s="41">
        <v>1</v>
      </c>
      <c r="AG265" s="41">
        <v>2</v>
      </c>
      <c r="AI265" s="41">
        <v>1</v>
      </c>
      <c r="AJ265" s="41">
        <v>2</v>
      </c>
      <c r="AK265" s="41">
        <v>1</v>
      </c>
      <c r="AL265" s="41">
        <v>2</v>
      </c>
      <c r="AN265" s="41">
        <v>1</v>
      </c>
      <c r="AO265" s="41">
        <v>1</v>
      </c>
      <c r="AP265" s="41">
        <v>3</v>
      </c>
      <c r="AQ265" s="41">
        <v>1</v>
      </c>
      <c r="AR265" s="41">
        <v>1</v>
      </c>
      <c r="AS265" s="41">
        <f t="shared" si="70"/>
        <v>5.82</v>
      </c>
      <c r="AU265" s="41">
        <v>1</v>
      </c>
      <c r="AV265" s="41">
        <v>0.4</v>
      </c>
      <c r="AW265" s="41">
        <v>0.5</v>
      </c>
      <c r="AX265" s="41">
        <v>0.4</v>
      </c>
      <c r="AY265" s="41">
        <v>0.6</v>
      </c>
      <c r="AZ265" s="41">
        <v>0.4</v>
      </c>
      <c r="BC265" s="41">
        <v>0.02</v>
      </c>
      <c r="BD265" s="41">
        <v>0.5</v>
      </c>
      <c r="BE265" s="41">
        <v>0.5</v>
      </c>
      <c r="BG265" s="41">
        <v>0.5</v>
      </c>
      <c r="BH265" s="41">
        <v>1</v>
      </c>
      <c r="BI265" s="44"/>
      <c r="BJ265" s="44">
        <f t="shared" si="72"/>
        <v>5.82</v>
      </c>
      <c r="BK265" s="58">
        <f t="shared" si="69"/>
        <v>8.1999999999999993</v>
      </c>
      <c r="BL265" s="38">
        <v>3.2</v>
      </c>
      <c r="BM265" s="38">
        <v>5</v>
      </c>
      <c r="BN265" s="38"/>
      <c r="BO265" s="38"/>
      <c r="BP265" s="38"/>
      <c r="BQ265" s="38"/>
      <c r="BR265" s="38"/>
      <c r="BS265" s="38"/>
      <c r="BT265" s="58">
        <f t="shared" si="71"/>
        <v>8.1999999999999993</v>
      </c>
      <c r="BU265" s="41">
        <v>2</v>
      </c>
      <c r="BV265" s="41">
        <v>2</v>
      </c>
      <c r="BW265" s="41">
        <v>1</v>
      </c>
      <c r="BY265" s="38"/>
      <c r="BZ265" s="38"/>
      <c r="CA265" s="38"/>
      <c r="CB265" s="38"/>
      <c r="CC265" s="38"/>
      <c r="CD265" s="38"/>
      <c r="CE265" s="38">
        <v>1</v>
      </c>
      <c r="CF265" s="38">
        <v>1</v>
      </c>
      <c r="CG265" s="38"/>
      <c r="CH265" s="38"/>
      <c r="CI265" s="38"/>
      <c r="CJ265" s="38"/>
      <c r="CK265" s="38"/>
      <c r="CL265" s="38"/>
      <c r="CM265" s="38"/>
      <c r="CN265" s="38"/>
      <c r="CU265" s="41" t="s">
        <v>465</v>
      </c>
      <c r="CV265" s="60"/>
      <c r="DE265" s="38">
        <v>10</v>
      </c>
      <c r="DF265" s="38">
        <v>1</v>
      </c>
      <c r="DG265" s="38"/>
      <c r="DH265" s="38">
        <v>1</v>
      </c>
      <c r="DI265" s="38">
        <v>1</v>
      </c>
      <c r="DP265" s="41">
        <v>1</v>
      </c>
      <c r="DZ265" s="38">
        <v>1</v>
      </c>
      <c r="EA265" s="38"/>
      <c r="EB265" s="38">
        <v>6</v>
      </c>
      <c r="EI265" s="41">
        <v>1</v>
      </c>
      <c r="ES265" s="38"/>
      <c r="ET265" s="38"/>
      <c r="EU265" s="38"/>
      <c r="EY265" s="38"/>
      <c r="EZ265" s="38"/>
      <c r="FA265" s="38"/>
      <c r="FB265" s="38"/>
      <c r="FC265" s="38"/>
      <c r="FD265" s="38"/>
      <c r="FE265" s="38">
        <v>1</v>
      </c>
      <c r="FF265" s="38"/>
      <c r="FG265" s="38"/>
      <c r="FH265" s="38"/>
      <c r="FI265" s="38"/>
      <c r="FJ265" s="38"/>
      <c r="FK265" s="38"/>
      <c r="FL265" s="38"/>
      <c r="FM265" s="38"/>
      <c r="FN265" s="38"/>
      <c r="FO265" s="41">
        <v>1</v>
      </c>
      <c r="FP265" s="41">
        <v>1</v>
      </c>
      <c r="FQ265" s="41">
        <v>1</v>
      </c>
      <c r="FR265" s="41">
        <v>1</v>
      </c>
      <c r="FS265" s="41">
        <v>1</v>
      </c>
      <c r="FT265" s="41">
        <v>1</v>
      </c>
      <c r="FU265" s="41">
        <v>1</v>
      </c>
      <c r="FV265" s="41">
        <v>1</v>
      </c>
      <c r="FX265" s="41">
        <v>3</v>
      </c>
      <c r="FY265" s="41">
        <v>3</v>
      </c>
      <c r="FZ265" s="41">
        <v>1</v>
      </c>
      <c r="GA265" s="41">
        <v>60</v>
      </c>
      <c r="GB265" s="41">
        <v>3</v>
      </c>
      <c r="GC265" s="41">
        <v>2</v>
      </c>
      <c r="GH265" s="41">
        <v>1</v>
      </c>
      <c r="GI265" s="41">
        <v>3</v>
      </c>
      <c r="GJ265" s="41">
        <v>1</v>
      </c>
      <c r="GK265" s="41">
        <v>20000</v>
      </c>
      <c r="GL265" s="41">
        <v>2</v>
      </c>
      <c r="GM265" s="41">
        <v>2</v>
      </c>
      <c r="GN265" s="41">
        <v>2</v>
      </c>
      <c r="GO265" s="41">
        <v>1</v>
      </c>
      <c r="GR265" s="41">
        <v>1</v>
      </c>
      <c r="GU265" s="41">
        <v>1</v>
      </c>
      <c r="GV265" s="41">
        <v>1</v>
      </c>
      <c r="GW265" s="41">
        <v>1</v>
      </c>
      <c r="HA265" s="41">
        <v>1</v>
      </c>
      <c r="HB265" s="41">
        <v>1</v>
      </c>
      <c r="HF265" s="41">
        <v>1</v>
      </c>
      <c r="HI265" s="41">
        <v>1</v>
      </c>
      <c r="HS265" s="60" t="s">
        <v>897</v>
      </c>
      <c r="HT265" s="41">
        <v>2</v>
      </c>
      <c r="HU265" s="41">
        <v>4</v>
      </c>
      <c r="HV265" s="41" t="s">
        <v>502</v>
      </c>
      <c r="HW265" s="41">
        <v>1</v>
      </c>
      <c r="HX265" s="41">
        <v>1</v>
      </c>
      <c r="HZ265" s="41">
        <v>2</v>
      </c>
      <c r="IA265" s="41">
        <v>2</v>
      </c>
      <c r="IB265" s="45"/>
      <c r="IC265" s="41">
        <v>1</v>
      </c>
      <c r="ID265" s="45"/>
      <c r="IE265" s="41">
        <v>1</v>
      </c>
      <c r="IF265" s="41">
        <v>2</v>
      </c>
      <c r="IH265" s="41">
        <v>2</v>
      </c>
    </row>
    <row r="266" spans="1:242" s="41" customFormat="1" ht="28.8">
      <c r="A266" s="54">
        <v>260</v>
      </c>
      <c r="B266" s="38" t="s">
        <v>654</v>
      </c>
      <c r="C266" s="39" t="s">
        <v>941</v>
      </c>
      <c r="D266" s="41" t="s">
        <v>467</v>
      </c>
      <c r="E266" s="38" t="s">
        <v>1071</v>
      </c>
      <c r="F266" s="38" t="s">
        <v>1096</v>
      </c>
      <c r="G266" s="40"/>
      <c r="H266" s="40" t="s">
        <v>1133</v>
      </c>
      <c r="I266" s="40" t="s">
        <v>1134</v>
      </c>
      <c r="J266" s="41" t="s">
        <v>1135</v>
      </c>
      <c r="K266" s="42">
        <v>67</v>
      </c>
      <c r="L266" s="41">
        <v>1</v>
      </c>
      <c r="M266" s="41">
        <v>2</v>
      </c>
      <c r="N266" s="41">
        <v>2</v>
      </c>
      <c r="O266" s="41">
        <v>1</v>
      </c>
      <c r="P266" s="41">
        <v>4</v>
      </c>
      <c r="Q266" s="41">
        <v>3</v>
      </c>
      <c r="R266" s="43">
        <v>1</v>
      </c>
      <c r="S266" s="41">
        <v>1</v>
      </c>
      <c r="T266" s="60"/>
      <c r="U266" s="41">
        <v>2</v>
      </c>
      <c r="W266" s="41">
        <v>1</v>
      </c>
      <c r="X266" s="41">
        <v>1</v>
      </c>
      <c r="Y266" s="41">
        <v>1</v>
      </c>
      <c r="Z266" s="41">
        <v>1</v>
      </c>
      <c r="AA266" s="41">
        <v>2</v>
      </c>
      <c r="AC266" s="41">
        <v>1</v>
      </c>
      <c r="AD266" s="41">
        <v>1</v>
      </c>
      <c r="AE266" s="41">
        <v>1</v>
      </c>
      <c r="AF266" s="41">
        <v>1</v>
      </c>
      <c r="AG266" s="41">
        <v>2</v>
      </c>
      <c r="AI266" s="41">
        <v>1</v>
      </c>
      <c r="AJ266" s="41">
        <v>2</v>
      </c>
      <c r="AK266" s="41">
        <v>1</v>
      </c>
      <c r="AL266" s="41">
        <v>2</v>
      </c>
      <c r="AN266" s="41">
        <v>1</v>
      </c>
      <c r="AO266" s="41">
        <v>1</v>
      </c>
      <c r="AP266" s="41">
        <v>5</v>
      </c>
      <c r="AQ266" s="41">
        <v>3</v>
      </c>
      <c r="AR266" s="41">
        <v>1</v>
      </c>
      <c r="AS266" s="41">
        <f t="shared" si="70"/>
        <v>5.5200000000000005</v>
      </c>
      <c r="AU266" s="41">
        <v>1</v>
      </c>
      <c r="AW266" s="41">
        <v>1</v>
      </c>
      <c r="AX266" s="41">
        <v>0.4</v>
      </c>
      <c r="AY266" s="41">
        <v>0.5</v>
      </c>
      <c r="AZ266" s="41">
        <v>0.2</v>
      </c>
      <c r="BC266" s="41">
        <v>0.02</v>
      </c>
      <c r="BD266" s="41">
        <v>0.5</v>
      </c>
      <c r="BE266" s="41">
        <v>0.7</v>
      </c>
      <c r="BG266" s="41">
        <v>0.2</v>
      </c>
      <c r="BH266" s="41">
        <v>1</v>
      </c>
      <c r="BI266" s="44"/>
      <c r="BJ266" s="44">
        <f t="shared" si="72"/>
        <v>5.5200000000000005</v>
      </c>
      <c r="BK266" s="58">
        <f t="shared" ref="BK266:BK276" si="73">SUM(BL266:BS266)</f>
        <v>6</v>
      </c>
      <c r="BL266" s="38">
        <v>4</v>
      </c>
      <c r="BM266" s="38"/>
      <c r="BN266" s="38"/>
      <c r="BO266" s="38"/>
      <c r="BP266" s="38"/>
      <c r="BQ266" s="38">
        <v>2</v>
      </c>
      <c r="BR266" s="38"/>
      <c r="BS266" s="38"/>
      <c r="BT266" s="58">
        <f t="shared" si="71"/>
        <v>6</v>
      </c>
      <c r="BU266" s="41">
        <v>2</v>
      </c>
      <c r="BV266" s="41">
        <v>2</v>
      </c>
      <c r="BW266" s="41">
        <v>1</v>
      </c>
      <c r="BY266" s="38"/>
      <c r="BZ266" s="38"/>
      <c r="CA266" s="38"/>
      <c r="CB266" s="38"/>
      <c r="CC266" s="38"/>
      <c r="CD266" s="38"/>
      <c r="CE266" s="38">
        <v>1</v>
      </c>
      <c r="CF266" s="38">
        <v>1</v>
      </c>
      <c r="CG266" s="38"/>
      <c r="CH266" s="38"/>
      <c r="CI266" s="38"/>
      <c r="CJ266" s="38"/>
      <c r="CK266" s="38"/>
      <c r="CL266" s="38"/>
      <c r="CM266" s="38"/>
      <c r="CN266" s="38"/>
      <c r="CU266" s="41" t="s">
        <v>465</v>
      </c>
      <c r="CV266" s="60"/>
      <c r="DE266" s="38">
        <v>10</v>
      </c>
      <c r="DF266" s="38">
        <v>1</v>
      </c>
      <c r="DG266" s="38"/>
      <c r="DH266" s="38">
        <v>1</v>
      </c>
      <c r="DI266" s="38">
        <v>1</v>
      </c>
      <c r="DP266" s="41">
        <v>1</v>
      </c>
      <c r="DZ266" s="38">
        <v>1</v>
      </c>
      <c r="EA266" s="38"/>
      <c r="EB266" s="38">
        <v>6</v>
      </c>
      <c r="EI266" s="41">
        <v>1</v>
      </c>
      <c r="ES266" s="38"/>
      <c r="ET266" s="38"/>
      <c r="EU266" s="38"/>
      <c r="EY266" s="38"/>
      <c r="EZ266" s="38"/>
      <c r="FA266" s="38"/>
      <c r="FB266" s="38"/>
      <c r="FC266" s="38"/>
      <c r="FD266" s="38"/>
      <c r="FE266" s="38">
        <v>1</v>
      </c>
      <c r="FF266" s="38"/>
      <c r="FG266" s="38"/>
      <c r="FH266" s="38"/>
      <c r="FI266" s="38"/>
      <c r="FJ266" s="38"/>
      <c r="FK266" s="38"/>
      <c r="FL266" s="38"/>
      <c r="FM266" s="38"/>
      <c r="FN266" s="38"/>
      <c r="FO266" s="41">
        <v>1</v>
      </c>
      <c r="FP266" s="41">
        <v>1</v>
      </c>
      <c r="FQ266" s="41">
        <v>1</v>
      </c>
      <c r="FR266" s="41">
        <v>1</v>
      </c>
      <c r="FS266" s="41">
        <v>1</v>
      </c>
      <c r="FT266" s="41">
        <v>1</v>
      </c>
      <c r="FU266" s="41">
        <v>1</v>
      </c>
      <c r="FV266" s="41">
        <v>1</v>
      </c>
      <c r="FX266" s="41">
        <v>3</v>
      </c>
      <c r="FY266" s="41">
        <v>4</v>
      </c>
      <c r="FZ266" s="41">
        <v>1</v>
      </c>
      <c r="GA266" s="41">
        <v>60</v>
      </c>
      <c r="GB266" s="41">
        <v>3</v>
      </c>
      <c r="GC266" s="41">
        <v>3</v>
      </c>
      <c r="GH266" s="41">
        <v>1</v>
      </c>
      <c r="GI266" s="41">
        <v>3</v>
      </c>
      <c r="GJ266" s="41">
        <v>1</v>
      </c>
      <c r="GK266" s="41">
        <v>20000</v>
      </c>
      <c r="GL266" s="41">
        <v>2</v>
      </c>
      <c r="GM266" s="41">
        <v>1</v>
      </c>
      <c r="GN266" s="41">
        <v>2</v>
      </c>
      <c r="GO266" s="41">
        <v>1</v>
      </c>
      <c r="GR266" s="41">
        <v>1</v>
      </c>
      <c r="GU266" s="41">
        <v>1</v>
      </c>
      <c r="GV266" s="41">
        <v>1</v>
      </c>
      <c r="GW266" s="41">
        <v>1</v>
      </c>
      <c r="HA266" s="41">
        <v>1</v>
      </c>
      <c r="HB266" s="41">
        <v>1</v>
      </c>
      <c r="HF266" s="41">
        <v>1</v>
      </c>
      <c r="HG266" s="41">
        <v>1</v>
      </c>
      <c r="HS266" s="60" t="s">
        <v>897</v>
      </c>
      <c r="HT266" s="41">
        <v>2</v>
      </c>
      <c r="HU266" s="41">
        <v>2</v>
      </c>
      <c r="HV266" s="41" t="s">
        <v>502</v>
      </c>
      <c r="HW266" s="41">
        <v>1</v>
      </c>
      <c r="HX266" s="41">
        <v>1</v>
      </c>
      <c r="HZ266" s="41">
        <v>3</v>
      </c>
      <c r="IA266" s="41">
        <v>2</v>
      </c>
      <c r="IB266" s="45"/>
      <c r="IC266" s="41">
        <v>1</v>
      </c>
      <c r="ID266" s="45"/>
      <c r="IE266" s="41">
        <v>1</v>
      </c>
      <c r="IF266" s="41">
        <v>2</v>
      </c>
      <c r="IH266" s="41">
        <v>2</v>
      </c>
    </row>
    <row r="267" spans="1:242" s="41" customFormat="1" ht="28.8">
      <c r="A267" s="54">
        <v>261</v>
      </c>
      <c r="B267" s="38"/>
      <c r="C267" s="39"/>
      <c r="D267" s="41" t="s">
        <v>467</v>
      </c>
      <c r="E267" s="38" t="s">
        <v>1071</v>
      </c>
      <c r="F267" s="38" t="s">
        <v>1136</v>
      </c>
      <c r="G267" s="40"/>
      <c r="H267" s="40" t="s">
        <v>1137</v>
      </c>
      <c r="I267" s="40" t="s">
        <v>1138</v>
      </c>
      <c r="J267" s="41" t="s">
        <v>1139</v>
      </c>
      <c r="K267" s="42">
        <v>50</v>
      </c>
      <c r="L267" s="41">
        <v>2</v>
      </c>
      <c r="M267" s="41">
        <v>4</v>
      </c>
      <c r="N267" s="41">
        <v>2</v>
      </c>
      <c r="O267" s="41">
        <v>2</v>
      </c>
      <c r="P267" s="41">
        <v>3</v>
      </c>
      <c r="Q267" s="41">
        <v>2</v>
      </c>
      <c r="R267" s="43">
        <v>1</v>
      </c>
      <c r="S267" s="41">
        <v>1</v>
      </c>
      <c r="T267" s="41">
        <v>3</v>
      </c>
      <c r="U267" s="41">
        <v>2</v>
      </c>
      <c r="W267" s="41">
        <v>1</v>
      </c>
      <c r="X267" s="41">
        <v>1</v>
      </c>
      <c r="Y267" s="41">
        <v>1</v>
      </c>
      <c r="Z267" s="41">
        <v>1</v>
      </c>
      <c r="AA267" s="41">
        <v>1</v>
      </c>
      <c r="AB267" s="41">
        <v>1</v>
      </c>
      <c r="AC267" s="41">
        <v>1</v>
      </c>
      <c r="AD267" s="41">
        <v>1</v>
      </c>
      <c r="AE267" s="41">
        <v>1</v>
      </c>
      <c r="AF267" s="41">
        <v>1</v>
      </c>
      <c r="AG267" s="41">
        <v>2</v>
      </c>
      <c r="AI267" s="41">
        <v>1</v>
      </c>
      <c r="AJ267" s="41">
        <v>3</v>
      </c>
      <c r="AK267" s="41">
        <v>1</v>
      </c>
      <c r="AL267" s="41">
        <v>2</v>
      </c>
      <c r="AN267" s="41">
        <v>1</v>
      </c>
      <c r="AO267" s="41">
        <v>1</v>
      </c>
      <c r="AP267" s="41">
        <v>4</v>
      </c>
      <c r="AQ267" s="41">
        <v>1</v>
      </c>
      <c r="AR267" s="41">
        <v>1</v>
      </c>
      <c r="AS267" s="41">
        <f t="shared" si="70"/>
        <v>5.8</v>
      </c>
      <c r="AU267" s="41">
        <v>2</v>
      </c>
      <c r="AW267" s="41">
        <v>0.5</v>
      </c>
      <c r="AX267" s="41">
        <v>0.5</v>
      </c>
      <c r="AY267" s="41">
        <v>0.4</v>
      </c>
      <c r="AZ267" s="41">
        <v>0.2</v>
      </c>
      <c r="BD267" s="41">
        <v>0.5</v>
      </c>
      <c r="BE267" s="41">
        <v>0.7</v>
      </c>
      <c r="BG267" s="41">
        <v>0.5</v>
      </c>
      <c r="BH267" s="41">
        <v>0.5</v>
      </c>
      <c r="BI267" s="44"/>
      <c r="BJ267" s="44">
        <f t="shared" si="72"/>
        <v>5.8</v>
      </c>
      <c r="BK267" s="58">
        <f t="shared" si="73"/>
        <v>17.5</v>
      </c>
      <c r="BL267" s="38">
        <v>1.5</v>
      </c>
      <c r="BM267" s="38">
        <v>15</v>
      </c>
      <c r="BN267" s="38"/>
      <c r="BO267" s="38"/>
      <c r="BP267" s="38"/>
      <c r="BQ267" s="38"/>
      <c r="BR267" s="38">
        <v>1</v>
      </c>
      <c r="BS267" s="38"/>
      <c r="BT267" s="58">
        <f t="shared" si="71"/>
        <v>17.5</v>
      </c>
      <c r="BU267" s="41">
        <v>2</v>
      </c>
      <c r="BV267" s="41">
        <v>2</v>
      </c>
      <c r="BW267" s="41">
        <v>1</v>
      </c>
      <c r="BY267" s="38"/>
      <c r="BZ267" s="38"/>
      <c r="CA267" s="38"/>
      <c r="CB267" s="38"/>
      <c r="CC267" s="38"/>
      <c r="CD267" s="38"/>
      <c r="CE267" s="38">
        <v>1</v>
      </c>
      <c r="CF267" s="38">
        <v>1</v>
      </c>
      <c r="CG267" s="38"/>
      <c r="CH267" s="38"/>
      <c r="CI267" s="38"/>
      <c r="CJ267" s="38"/>
      <c r="CK267" s="38"/>
      <c r="CL267" s="38"/>
      <c r="CM267" s="38"/>
      <c r="CN267" s="38"/>
      <c r="CU267" s="41" t="s">
        <v>465</v>
      </c>
      <c r="CV267" s="60"/>
      <c r="DE267" s="38">
        <v>3</v>
      </c>
      <c r="DF267" s="38">
        <v>1</v>
      </c>
      <c r="DG267" s="38"/>
      <c r="DH267" s="38">
        <v>1</v>
      </c>
      <c r="DI267" s="38">
        <v>1</v>
      </c>
      <c r="DP267" s="41">
        <v>1</v>
      </c>
      <c r="DZ267" s="38">
        <v>1</v>
      </c>
      <c r="EA267" s="41" t="s">
        <v>660</v>
      </c>
      <c r="EB267" s="38">
        <v>3</v>
      </c>
      <c r="EI267" s="41">
        <v>1</v>
      </c>
      <c r="ES267" s="38"/>
      <c r="ET267" s="38"/>
      <c r="EU267" s="38"/>
      <c r="EY267" s="38"/>
      <c r="EZ267" s="38"/>
      <c r="FA267" s="38"/>
      <c r="FB267" s="38"/>
      <c r="FC267" s="38"/>
      <c r="FD267" s="38"/>
      <c r="FE267" s="38">
        <v>1</v>
      </c>
      <c r="FF267" s="38"/>
      <c r="FG267" s="38"/>
      <c r="FH267" s="38"/>
      <c r="FI267" s="38"/>
      <c r="FJ267" s="38"/>
      <c r="FK267" s="38"/>
      <c r="FL267" s="38"/>
      <c r="FM267" s="38"/>
      <c r="FN267" s="38"/>
      <c r="FO267" s="41">
        <v>1</v>
      </c>
      <c r="FP267" s="41">
        <v>1</v>
      </c>
      <c r="FQ267" s="41">
        <v>1</v>
      </c>
      <c r="FR267" s="41">
        <v>1</v>
      </c>
      <c r="FS267" s="41">
        <v>1</v>
      </c>
      <c r="FT267" s="41">
        <v>1</v>
      </c>
      <c r="FU267" s="41">
        <v>2</v>
      </c>
      <c r="FV267" s="41">
        <v>1</v>
      </c>
      <c r="FX267" s="41">
        <v>1</v>
      </c>
      <c r="FY267" s="41">
        <v>5</v>
      </c>
      <c r="FZ267" s="41">
        <v>2</v>
      </c>
      <c r="GB267" s="41">
        <v>2</v>
      </c>
      <c r="GC267" s="41">
        <v>3</v>
      </c>
      <c r="GD267" s="41">
        <v>1</v>
      </c>
      <c r="GI267" s="41">
        <v>3</v>
      </c>
      <c r="GJ267" s="41">
        <v>2</v>
      </c>
      <c r="GL267" s="60"/>
      <c r="GN267" s="41">
        <v>1</v>
      </c>
      <c r="GO267" s="41">
        <v>1</v>
      </c>
      <c r="GR267" s="41">
        <v>1</v>
      </c>
      <c r="GS267" s="41">
        <v>1</v>
      </c>
      <c r="GU267" s="41">
        <v>1</v>
      </c>
      <c r="GY267" s="41">
        <v>1</v>
      </c>
      <c r="HA267" s="41">
        <v>1</v>
      </c>
      <c r="HB267" s="41">
        <v>1</v>
      </c>
      <c r="HE267" s="41">
        <v>1</v>
      </c>
      <c r="HL267" s="41">
        <v>1</v>
      </c>
      <c r="HN267" s="41">
        <v>1</v>
      </c>
      <c r="HS267" s="60" t="s">
        <v>897</v>
      </c>
      <c r="HT267" s="41">
        <v>2</v>
      </c>
      <c r="HU267" s="41">
        <v>6</v>
      </c>
      <c r="HV267" s="41" t="s">
        <v>1140</v>
      </c>
      <c r="HW267" s="41">
        <v>1</v>
      </c>
      <c r="HX267" s="41">
        <v>1</v>
      </c>
      <c r="HZ267" s="41">
        <v>1</v>
      </c>
      <c r="IA267" s="41">
        <v>1</v>
      </c>
      <c r="IB267" s="45"/>
      <c r="IC267" s="41">
        <v>1</v>
      </c>
      <c r="ID267" s="45"/>
      <c r="IE267" s="41">
        <v>1</v>
      </c>
      <c r="IF267" s="41">
        <v>1</v>
      </c>
      <c r="IH267" s="41">
        <v>2</v>
      </c>
    </row>
    <row r="268" spans="1:242" s="41" customFormat="1" ht="28.8">
      <c r="A268" s="54">
        <v>262</v>
      </c>
      <c r="B268" s="38"/>
      <c r="C268" s="39" t="s">
        <v>1141</v>
      </c>
      <c r="D268" s="41" t="s">
        <v>467</v>
      </c>
      <c r="E268" s="38" t="s">
        <v>1071</v>
      </c>
      <c r="F268" s="38" t="s">
        <v>1136</v>
      </c>
      <c r="G268" s="40"/>
      <c r="H268" s="40" t="s">
        <v>1142</v>
      </c>
      <c r="I268" s="40" t="s">
        <v>1143</v>
      </c>
      <c r="J268" s="41" t="s">
        <v>1144</v>
      </c>
      <c r="K268" s="42">
        <v>40</v>
      </c>
      <c r="L268" s="41">
        <v>1</v>
      </c>
      <c r="M268" s="41">
        <v>4</v>
      </c>
      <c r="N268" s="41">
        <v>2</v>
      </c>
      <c r="O268" s="41">
        <v>1</v>
      </c>
      <c r="P268" s="41">
        <v>5</v>
      </c>
      <c r="Q268" s="41">
        <v>2</v>
      </c>
      <c r="R268" s="43">
        <v>3</v>
      </c>
      <c r="S268" s="41">
        <v>1</v>
      </c>
      <c r="T268" s="41">
        <v>2</v>
      </c>
      <c r="U268" s="41">
        <v>2</v>
      </c>
      <c r="W268" s="41">
        <v>1</v>
      </c>
      <c r="X268" s="41">
        <v>1</v>
      </c>
      <c r="Y268" s="41">
        <v>1</v>
      </c>
      <c r="Z268" s="41">
        <v>1</v>
      </c>
      <c r="AA268" s="41">
        <v>2</v>
      </c>
      <c r="AC268" s="41">
        <v>1</v>
      </c>
      <c r="AD268" s="41">
        <v>1</v>
      </c>
      <c r="AE268" s="41">
        <v>1</v>
      </c>
      <c r="AF268" s="41">
        <v>1</v>
      </c>
      <c r="AG268" s="41">
        <v>2</v>
      </c>
      <c r="AI268" s="41">
        <v>1</v>
      </c>
      <c r="AJ268" s="41">
        <v>2</v>
      </c>
      <c r="AK268" s="41">
        <v>1</v>
      </c>
      <c r="AL268" s="41">
        <v>2</v>
      </c>
      <c r="AN268" s="41">
        <v>1</v>
      </c>
      <c r="AO268" s="41">
        <v>1</v>
      </c>
      <c r="AP268" s="41">
        <v>4</v>
      </c>
      <c r="AQ268" s="41">
        <v>1</v>
      </c>
      <c r="AR268" s="41">
        <v>1</v>
      </c>
      <c r="AS268" s="41">
        <f t="shared" si="70"/>
        <v>6.8</v>
      </c>
      <c r="AU268" s="41">
        <v>2</v>
      </c>
      <c r="AV268" s="41">
        <v>1</v>
      </c>
      <c r="AW268" s="41">
        <v>0.5</v>
      </c>
      <c r="AX268" s="41">
        <v>0.8</v>
      </c>
      <c r="AY268" s="41">
        <v>0.7</v>
      </c>
      <c r="AZ268" s="41">
        <v>0.3</v>
      </c>
      <c r="BD268" s="41">
        <v>0.5</v>
      </c>
      <c r="BE268" s="41">
        <v>0.5</v>
      </c>
      <c r="BG268" s="41">
        <v>0.5</v>
      </c>
      <c r="BI268" s="44"/>
      <c r="BJ268" s="44">
        <f t="shared" si="72"/>
        <v>6.8</v>
      </c>
      <c r="BK268" s="58">
        <f t="shared" si="73"/>
        <v>17</v>
      </c>
      <c r="BL268" s="38"/>
      <c r="BM268" s="38">
        <v>15</v>
      </c>
      <c r="BN268" s="38"/>
      <c r="BO268" s="38"/>
      <c r="BP268" s="38">
        <v>1</v>
      </c>
      <c r="BQ268" s="38"/>
      <c r="BR268" s="38">
        <v>1</v>
      </c>
      <c r="BS268" s="38"/>
      <c r="BT268" s="58">
        <f t="shared" si="71"/>
        <v>17</v>
      </c>
      <c r="BU268" s="41">
        <v>2</v>
      </c>
      <c r="BV268" s="41">
        <v>2</v>
      </c>
      <c r="BW268" s="41">
        <v>1</v>
      </c>
      <c r="BY268" s="38"/>
      <c r="BZ268" s="38"/>
      <c r="CA268" s="38"/>
      <c r="CB268" s="38"/>
      <c r="CC268" s="38"/>
      <c r="CD268" s="38"/>
      <c r="CE268" s="38">
        <v>1</v>
      </c>
      <c r="CF268" s="38">
        <v>1</v>
      </c>
      <c r="CG268" s="38"/>
      <c r="CH268" s="38"/>
      <c r="CI268" s="38"/>
      <c r="CJ268" s="38"/>
      <c r="CK268" s="38"/>
      <c r="CL268" s="38"/>
      <c r="CM268" s="38"/>
      <c r="CN268" s="38"/>
      <c r="CU268" s="41" t="s">
        <v>465</v>
      </c>
      <c r="CV268" s="60"/>
      <c r="DE268" s="38">
        <v>3</v>
      </c>
      <c r="DF268" s="38">
        <v>1</v>
      </c>
      <c r="DG268" s="38"/>
      <c r="DH268" s="38">
        <v>1</v>
      </c>
      <c r="DI268" s="38">
        <v>1</v>
      </c>
      <c r="DP268" s="41">
        <v>1</v>
      </c>
      <c r="DZ268" s="38">
        <v>1</v>
      </c>
      <c r="EA268" s="38" t="s">
        <v>1145</v>
      </c>
      <c r="EB268" s="38">
        <v>3</v>
      </c>
      <c r="EI268" s="41">
        <v>1</v>
      </c>
      <c r="ES268" s="38"/>
      <c r="ET268" s="38"/>
      <c r="EU268" s="38"/>
      <c r="EY268" s="38"/>
      <c r="EZ268" s="38"/>
      <c r="FA268" s="38"/>
      <c r="FB268" s="38"/>
      <c r="FC268" s="38"/>
      <c r="FD268" s="38"/>
      <c r="FE268" s="38">
        <v>1</v>
      </c>
      <c r="FF268" s="38"/>
      <c r="FG268" s="38"/>
      <c r="FH268" s="38"/>
      <c r="FI268" s="38"/>
      <c r="FJ268" s="38"/>
      <c r="FK268" s="38"/>
      <c r="FL268" s="38"/>
      <c r="FM268" s="38"/>
      <c r="FN268" s="38"/>
      <c r="FO268" s="41">
        <v>1</v>
      </c>
      <c r="FP268" s="41">
        <v>1</v>
      </c>
      <c r="FQ268" s="41">
        <v>1</v>
      </c>
      <c r="FR268" s="41">
        <v>1</v>
      </c>
      <c r="FS268" s="41">
        <v>1</v>
      </c>
      <c r="FT268" s="41">
        <v>1</v>
      </c>
      <c r="FU268" s="41">
        <v>2</v>
      </c>
      <c r="FV268" s="41">
        <v>1</v>
      </c>
      <c r="FX268" s="41">
        <v>1</v>
      </c>
      <c r="FY268" s="41">
        <v>1</v>
      </c>
      <c r="FZ268" s="41">
        <v>2</v>
      </c>
      <c r="GB268" s="41">
        <v>2</v>
      </c>
      <c r="GC268" s="41">
        <v>3</v>
      </c>
      <c r="GD268" s="41">
        <v>1</v>
      </c>
      <c r="GI268" s="41">
        <v>3</v>
      </c>
      <c r="GJ268" s="41">
        <v>2</v>
      </c>
      <c r="GL268" s="60"/>
      <c r="GN268" s="41">
        <v>1</v>
      </c>
      <c r="GO268" s="41">
        <v>1</v>
      </c>
      <c r="GP268" s="41">
        <v>1</v>
      </c>
      <c r="GS268" s="41">
        <v>1</v>
      </c>
      <c r="GU268" s="41">
        <v>1</v>
      </c>
      <c r="GX268" s="41">
        <v>1</v>
      </c>
      <c r="HA268" s="41">
        <v>1</v>
      </c>
      <c r="HB268" s="41">
        <v>1</v>
      </c>
      <c r="HE268" s="41">
        <v>1</v>
      </c>
      <c r="HN268" s="41">
        <v>1</v>
      </c>
      <c r="HS268" s="60" t="s">
        <v>897</v>
      </c>
      <c r="HT268" s="41">
        <v>2</v>
      </c>
      <c r="HU268" s="41">
        <v>6</v>
      </c>
      <c r="HV268" s="41">
        <v>4</v>
      </c>
      <c r="HW268" s="41">
        <v>1</v>
      </c>
      <c r="HX268" s="41">
        <v>1</v>
      </c>
      <c r="HZ268" s="41">
        <v>1</v>
      </c>
      <c r="IA268" s="41">
        <v>1</v>
      </c>
      <c r="IB268" s="45"/>
      <c r="IC268" s="41">
        <v>1</v>
      </c>
      <c r="ID268" s="45"/>
      <c r="IE268" s="41">
        <v>1</v>
      </c>
      <c r="IF268" s="41">
        <v>1</v>
      </c>
      <c r="IH268" s="41">
        <v>2</v>
      </c>
    </row>
    <row r="269" spans="1:242" s="44" customFormat="1" ht="28.8">
      <c r="A269" s="54">
        <v>263</v>
      </c>
      <c r="C269" s="66" t="s">
        <v>1141</v>
      </c>
      <c r="D269" s="44" t="s">
        <v>467</v>
      </c>
      <c r="E269" s="38" t="s">
        <v>1071</v>
      </c>
      <c r="F269" s="44" t="s">
        <v>1136</v>
      </c>
      <c r="G269" s="67"/>
      <c r="H269" s="67" t="s">
        <v>1146</v>
      </c>
      <c r="I269" s="67" t="s">
        <v>1147</v>
      </c>
      <c r="J269" s="44" t="s">
        <v>1148</v>
      </c>
      <c r="K269" s="68">
        <v>43</v>
      </c>
      <c r="L269" s="44">
        <v>1</v>
      </c>
      <c r="M269" s="44">
        <v>6</v>
      </c>
      <c r="N269" s="44">
        <v>1</v>
      </c>
      <c r="O269" s="44">
        <v>1</v>
      </c>
      <c r="P269" s="44">
        <v>4</v>
      </c>
      <c r="Q269" s="44">
        <v>2</v>
      </c>
      <c r="R269" s="43">
        <v>2</v>
      </c>
      <c r="S269" s="44">
        <v>1</v>
      </c>
      <c r="T269" s="60"/>
      <c r="U269" s="44">
        <v>2</v>
      </c>
      <c r="W269" s="44">
        <v>1</v>
      </c>
      <c r="X269" s="44">
        <v>1</v>
      </c>
      <c r="Y269" s="44">
        <v>1</v>
      </c>
      <c r="Z269" s="44">
        <v>1</v>
      </c>
      <c r="AA269" s="44">
        <v>2</v>
      </c>
      <c r="AC269" s="44">
        <v>1</v>
      </c>
      <c r="AD269" s="44">
        <v>1</v>
      </c>
      <c r="AE269" s="44">
        <v>1</v>
      </c>
      <c r="AF269" s="44">
        <v>1</v>
      </c>
      <c r="AG269" s="44">
        <v>2</v>
      </c>
      <c r="AI269" s="44">
        <v>1</v>
      </c>
      <c r="AJ269" s="44">
        <v>3</v>
      </c>
      <c r="AK269" s="44">
        <v>1</v>
      </c>
      <c r="AL269" s="44">
        <v>2</v>
      </c>
      <c r="AN269" s="44">
        <v>1</v>
      </c>
      <c r="AO269" s="44">
        <v>1</v>
      </c>
      <c r="AP269" s="44">
        <v>3</v>
      </c>
      <c r="AQ269" s="44">
        <v>3</v>
      </c>
      <c r="AR269" s="44">
        <v>1</v>
      </c>
      <c r="AS269" s="44">
        <f t="shared" si="70"/>
        <v>5.65</v>
      </c>
      <c r="AU269" s="44">
        <v>1</v>
      </c>
      <c r="AV269" s="44">
        <v>0.7</v>
      </c>
      <c r="AW269" s="44">
        <v>0.5</v>
      </c>
      <c r="AX269" s="44">
        <v>0.2</v>
      </c>
      <c r="AY269" s="44">
        <v>0.6</v>
      </c>
      <c r="AZ269" s="44">
        <v>0.3</v>
      </c>
      <c r="BD269" s="44">
        <v>0.05</v>
      </c>
      <c r="BG269" s="44">
        <v>0.8</v>
      </c>
      <c r="BH269" s="44">
        <v>1.5</v>
      </c>
      <c r="BJ269" s="44">
        <f t="shared" si="72"/>
        <v>5.65</v>
      </c>
      <c r="BK269" s="59">
        <f t="shared" si="73"/>
        <v>6</v>
      </c>
      <c r="BL269" s="44">
        <v>1</v>
      </c>
      <c r="BM269" s="44">
        <v>5</v>
      </c>
      <c r="BT269" s="59">
        <f t="shared" si="71"/>
        <v>6</v>
      </c>
      <c r="BU269" s="44">
        <v>2</v>
      </c>
      <c r="BV269" s="44">
        <v>2</v>
      </c>
      <c r="BW269" s="44">
        <v>1</v>
      </c>
      <c r="CE269" s="44">
        <v>1</v>
      </c>
      <c r="CF269" s="44">
        <v>1</v>
      </c>
      <c r="CU269" s="44" t="s">
        <v>465</v>
      </c>
      <c r="CV269" s="60"/>
      <c r="DE269" s="44">
        <v>15</v>
      </c>
      <c r="DF269" s="44">
        <v>1</v>
      </c>
      <c r="DH269" s="44">
        <v>1</v>
      </c>
      <c r="DI269" s="44">
        <v>1</v>
      </c>
      <c r="DP269" s="44">
        <v>1</v>
      </c>
      <c r="DZ269" s="44">
        <v>1</v>
      </c>
      <c r="EB269" s="44">
        <v>2</v>
      </c>
      <c r="EI269" s="44">
        <v>1</v>
      </c>
      <c r="FE269" s="44">
        <v>1</v>
      </c>
      <c r="FO269" s="44">
        <v>1</v>
      </c>
      <c r="FP269" s="44">
        <v>1</v>
      </c>
      <c r="FQ269" s="44">
        <v>2</v>
      </c>
      <c r="FR269" s="60"/>
      <c r="FU269" s="44">
        <v>1</v>
      </c>
      <c r="FV269" s="44">
        <v>1</v>
      </c>
      <c r="FX269" s="44">
        <v>3</v>
      </c>
      <c r="FY269" s="44">
        <v>4</v>
      </c>
      <c r="FZ269" s="44">
        <v>2</v>
      </c>
      <c r="GB269" s="44">
        <v>3</v>
      </c>
      <c r="GC269" s="44">
        <v>3</v>
      </c>
      <c r="GD269" s="44">
        <v>1</v>
      </c>
      <c r="GI269" s="44">
        <v>3</v>
      </c>
      <c r="GJ269" s="44">
        <v>2</v>
      </c>
      <c r="GL269" s="60"/>
      <c r="GN269" s="44">
        <v>2</v>
      </c>
      <c r="GO269" s="44">
        <v>1</v>
      </c>
      <c r="GQ269" s="44">
        <v>1</v>
      </c>
      <c r="GR269" s="44">
        <v>1</v>
      </c>
      <c r="HA269" s="44">
        <v>1</v>
      </c>
      <c r="HF269" s="44">
        <v>1</v>
      </c>
      <c r="HH269" s="44">
        <v>1</v>
      </c>
      <c r="HS269" s="60" t="s">
        <v>897</v>
      </c>
      <c r="HT269" s="44">
        <v>2</v>
      </c>
      <c r="HU269" s="44">
        <v>4</v>
      </c>
      <c r="HV269" s="44" t="s">
        <v>502</v>
      </c>
      <c r="HW269" s="44">
        <v>1</v>
      </c>
      <c r="HX269" s="44">
        <v>1</v>
      </c>
      <c r="HZ269" s="44">
        <v>1</v>
      </c>
      <c r="IA269" s="44">
        <v>1</v>
      </c>
      <c r="IB269" s="69"/>
      <c r="IC269" s="44">
        <v>2</v>
      </c>
      <c r="ID269" s="69"/>
      <c r="IE269" s="44">
        <v>1</v>
      </c>
      <c r="IF269" s="44">
        <v>2</v>
      </c>
      <c r="IH269" s="44">
        <v>2</v>
      </c>
    </row>
    <row r="270" spans="1:242" s="41" customFormat="1" ht="28.8">
      <c r="A270" s="54">
        <v>264</v>
      </c>
      <c r="B270" s="38"/>
      <c r="C270" s="39" t="s">
        <v>625</v>
      </c>
      <c r="D270" s="41" t="s">
        <v>467</v>
      </c>
      <c r="E270" s="38" t="s">
        <v>1071</v>
      </c>
      <c r="F270" s="38" t="s">
        <v>1136</v>
      </c>
      <c r="G270" s="40"/>
      <c r="H270" s="40" t="s">
        <v>1149</v>
      </c>
      <c r="I270" s="40" t="s">
        <v>1150</v>
      </c>
      <c r="J270" s="41" t="s">
        <v>1151</v>
      </c>
      <c r="K270" s="42">
        <v>44</v>
      </c>
      <c r="L270" s="41">
        <v>1</v>
      </c>
      <c r="M270" s="41">
        <v>4</v>
      </c>
      <c r="N270" s="41">
        <v>2</v>
      </c>
      <c r="O270" s="41">
        <v>1</v>
      </c>
      <c r="P270" s="41">
        <v>6</v>
      </c>
      <c r="Q270" s="41">
        <v>1</v>
      </c>
      <c r="R270" s="43">
        <v>5</v>
      </c>
      <c r="S270" s="41">
        <v>1</v>
      </c>
      <c r="T270" s="41">
        <v>4</v>
      </c>
      <c r="U270" s="41">
        <v>2</v>
      </c>
      <c r="W270" s="41">
        <v>1</v>
      </c>
      <c r="X270" s="41">
        <v>1</v>
      </c>
      <c r="Y270" s="41">
        <v>1</v>
      </c>
      <c r="Z270" s="41">
        <v>1</v>
      </c>
      <c r="AA270" s="41">
        <v>1</v>
      </c>
      <c r="AB270" s="41">
        <v>1</v>
      </c>
      <c r="AC270" s="41">
        <v>1</v>
      </c>
      <c r="AD270" s="41">
        <v>1</v>
      </c>
      <c r="AE270" s="41">
        <v>1</v>
      </c>
      <c r="AF270" s="41">
        <v>1</v>
      </c>
      <c r="AG270" s="41">
        <v>1</v>
      </c>
      <c r="AH270" s="41">
        <v>1</v>
      </c>
      <c r="AI270" s="41">
        <v>1</v>
      </c>
      <c r="AJ270" s="41">
        <v>4</v>
      </c>
      <c r="AK270" s="41">
        <v>1</v>
      </c>
      <c r="AL270" s="41">
        <v>2</v>
      </c>
      <c r="AN270" s="41">
        <v>1</v>
      </c>
      <c r="AO270" s="41">
        <v>1</v>
      </c>
      <c r="AP270" s="41">
        <v>5</v>
      </c>
      <c r="AQ270" s="41">
        <v>1</v>
      </c>
      <c r="AR270" s="41">
        <v>1</v>
      </c>
      <c r="AS270" s="44">
        <f t="shared" ref="AS270:AS276" si="74">SUM(AT270:BI270)</f>
        <v>3</v>
      </c>
      <c r="AU270" s="41">
        <v>3</v>
      </c>
      <c r="BI270" s="44"/>
      <c r="BJ270" s="44">
        <f t="shared" si="72"/>
        <v>3</v>
      </c>
      <c r="BK270" s="58"/>
      <c r="BL270" s="38"/>
      <c r="BM270" s="38"/>
      <c r="BN270" s="38"/>
      <c r="BO270" s="38"/>
      <c r="BP270" s="38"/>
      <c r="BQ270" s="38"/>
      <c r="BR270" s="38"/>
      <c r="BS270" s="38"/>
      <c r="BT270" s="58">
        <f t="shared" si="71"/>
        <v>0</v>
      </c>
      <c r="BU270" s="41">
        <v>3</v>
      </c>
      <c r="BV270" s="41">
        <v>2</v>
      </c>
      <c r="BW270" s="41">
        <v>1</v>
      </c>
      <c r="BY270" s="38"/>
      <c r="BZ270" s="38"/>
      <c r="CA270" s="38"/>
      <c r="CB270" s="38"/>
      <c r="CC270" s="38"/>
      <c r="CD270" s="38"/>
      <c r="CE270" s="38">
        <v>1</v>
      </c>
      <c r="CF270" s="38">
        <v>1</v>
      </c>
      <c r="CG270" s="38"/>
      <c r="CH270" s="38"/>
      <c r="CI270" s="38"/>
      <c r="CJ270" s="38"/>
      <c r="CK270" s="38"/>
      <c r="CL270" s="38"/>
      <c r="CM270" s="38"/>
      <c r="CN270" s="38"/>
      <c r="CU270" s="41" t="s">
        <v>465</v>
      </c>
      <c r="CV270" s="60"/>
      <c r="DE270" s="60"/>
      <c r="DF270" s="38">
        <v>1</v>
      </c>
      <c r="DG270" s="38"/>
      <c r="DH270" s="38">
        <v>1</v>
      </c>
      <c r="DI270" s="38">
        <v>1</v>
      </c>
      <c r="DP270" s="41">
        <v>1</v>
      </c>
      <c r="DZ270" s="38">
        <v>2</v>
      </c>
      <c r="EA270" s="38"/>
      <c r="EB270" s="38">
        <v>2</v>
      </c>
      <c r="EI270" s="41">
        <v>1</v>
      </c>
      <c r="ES270" s="38"/>
      <c r="ET270" s="38"/>
      <c r="EU270" s="38"/>
      <c r="EY270" s="38"/>
      <c r="EZ270" s="38"/>
      <c r="FA270" s="38"/>
      <c r="FB270" s="38"/>
      <c r="FC270" s="38"/>
      <c r="FD270" s="38"/>
      <c r="FE270" s="38">
        <v>1</v>
      </c>
      <c r="FF270" s="38"/>
      <c r="FG270" s="38"/>
      <c r="FH270" s="38"/>
      <c r="FI270" s="38"/>
      <c r="FJ270" s="38"/>
      <c r="FK270" s="38"/>
      <c r="FL270" s="38"/>
      <c r="FM270" s="38"/>
      <c r="FN270" s="38"/>
      <c r="FO270" s="41">
        <v>1</v>
      </c>
      <c r="FP270" s="41">
        <v>3</v>
      </c>
      <c r="FQ270" s="41">
        <v>1</v>
      </c>
      <c r="FR270" s="41">
        <v>1</v>
      </c>
      <c r="FS270" s="41">
        <v>1</v>
      </c>
      <c r="FT270" s="41">
        <v>1</v>
      </c>
      <c r="FU270" s="41">
        <v>1</v>
      </c>
      <c r="FV270" s="41">
        <v>1</v>
      </c>
      <c r="FX270" s="41">
        <v>4</v>
      </c>
      <c r="FY270" s="41">
        <v>2</v>
      </c>
      <c r="FZ270" s="41">
        <v>2</v>
      </c>
      <c r="GB270" s="41">
        <v>2</v>
      </c>
      <c r="GC270" s="41">
        <v>3</v>
      </c>
      <c r="GD270" s="41">
        <v>1</v>
      </c>
      <c r="GI270" s="41">
        <v>1</v>
      </c>
      <c r="GJ270" s="41">
        <v>2</v>
      </c>
      <c r="GL270" s="60"/>
      <c r="GN270" s="41">
        <v>2</v>
      </c>
      <c r="GO270" s="41">
        <v>1</v>
      </c>
      <c r="GP270" s="41">
        <v>1</v>
      </c>
      <c r="GW270" s="41">
        <v>1</v>
      </c>
      <c r="HA270" s="41">
        <v>1</v>
      </c>
      <c r="HB270" s="41">
        <v>1</v>
      </c>
      <c r="HC270" s="41">
        <v>1</v>
      </c>
      <c r="HS270" s="41" t="s">
        <v>471</v>
      </c>
      <c r="HT270" s="41">
        <v>1</v>
      </c>
      <c r="HU270" s="41" t="s">
        <v>1152</v>
      </c>
      <c r="HV270" s="41" t="s">
        <v>609</v>
      </c>
      <c r="HW270" s="41">
        <v>1</v>
      </c>
      <c r="HX270" s="41">
        <v>1</v>
      </c>
      <c r="HZ270" s="41">
        <v>1</v>
      </c>
      <c r="IA270" s="41">
        <v>1</v>
      </c>
      <c r="IB270" s="45"/>
      <c r="ID270" s="45"/>
      <c r="IE270" s="41">
        <v>1</v>
      </c>
      <c r="IF270" s="41">
        <v>1</v>
      </c>
      <c r="IH270" s="41">
        <v>2</v>
      </c>
    </row>
    <row r="271" spans="1:242" s="41" customFormat="1" ht="28.8">
      <c r="A271" s="54">
        <v>265</v>
      </c>
      <c r="B271" s="38" t="s">
        <v>604</v>
      </c>
      <c r="C271" s="39" t="s">
        <v>941</v>
      </c>
      <c r="D271" s="41" t="s">
        <v>467</v>
      </c>
      <c r="E271" s="38" t="s">
        <v>1071</v>
      </c>
      <c r="F271" s="38" t="s">
        <v>1136</v>
      </c>
      <c r="G271" s="40"/>
      <c r="H271" s="40" t="s">
        <v>1153</v>
      </c>
      <c r="I271" s="40" t="s">
        <v>1154</v>
      </c>
      <c r="J271" s="41" t="s">
        <v>1155</v>
      </c>
      <c r="K271" s="42">
        <v>75</v>
      </c>
      <c r="L271" s="41">
        <v>1</v>
      </c>
      <c r="M271" s="41">
        <v>3</v>
      </c>
      <c r="N271" s="41">
        <v>2</v>
      </c>
      <c r="O271" s="41">
        <v>1</v>
      </c>
      <c r="P271" s="41">
        <v>4</v>
      </c>
      <c r="Q271" s="41">
        <v>2</v>
      </c>
      <c r="R271" s="43">
        <v>2</v>
      </c>
      <c r="S271" s="41">
        <v>1</v>
      </c>
      <c r="T271" s="60"/>
      <c r="U271" s="41">
        <v>2</v>
      </c>
      <c r="W271" s="41">
        <v>1</v>
      </c>
      <c r="X271" s="41">
        <v>1</v>
      </c>
      <c r="Y271" s="41">
        <v>1</v>
      </c>
      <c r="Z271" s="41">
        <v>1</v>
      </c>
      <c r="AA271" s="41">
        <v>1</v>
      </c>
      <c r="AB271" s="41">
        <v>1</v>
      </c>
      <c r="AC271" s="41">
        <v>1</v>
      </c>
      <c r="AD271" s="41">
        <v>1</v>
      </c>
      <c r="AE271" s="41">
        <v>1</v>
      </c>
      <c r="AF271" s="41">
        <v>1</v>
      </c>
      <c r="AG271" s="41">
        <v>1</v>
      </c>
      <c r="AH271" s="41">
        <v>1</v>
      </c>
      <c r="AI271" s="41">
        <v>1</v>
      </c>
      <c r="AJ271" s="41">
        <v>2</v>
      </c>
      <c r="AK271" s="41">
        <v>1</v>
      </c>
      <c r="AL271" s="41">
        <v>2</v>
      </c>
      <c r="AN271" s="41">
        <v>1</v>
      </c>
      <c r="AO271" s="41">
        <v>1</v>
      </c>
      <c r="AP271" s="41">
        <v>3</v>
      </c>
      <c r="AQ271" s="41">
        <v>3</v>
      </c>
      <c r="AR271" s="41">
        <v>1</v>
      </c>
      <c r="AS271" s="44">
        <f t="shared" si="74"/>
        <v>6.43</v>
      </c>
      <c r="AU271" s="41">
        <v>1</v>
      </c>
      <c r="AV271" s="41">
        <v>0.5</v>
      </c>
      <c r="AW271" s="41">
        <v>0.5</v>
      </c>
      <c r="AX271" s="41">
        <v>0.4</v>
      </c>
      <c r="AY271" s="41">
        <v>0.7</v>
      </c>
      <c r="AZ271" s="41">
        <v>0.4</v>
      </c>
      <c r="BC271" s="41">
        <v>0.03</v>
      </c>
      <c r="BD271" s="41">
        <v>0.5</v>
      </c>
      <c r="BE271" s="41">
        <v>0.7</v>
      </c>
      <c r="BG271" s="41">
        <v>0.7</v>
      </c>
      <c r="BH271" s="41">
        <v>1</v>
      </c>
      <c r="BI271" s="44"/>
      <c r="BJ271" s="44">
        <f t="shared" si="72"/>
        <v>6.43</v>
      </c>
      <c r="BK271" s="58">
        <f t="shared" si="73"/>
        <v>9</v>
      </c>
      <c r="BL271" s="38">
        <v>3</v>
      </c>
      <c r="BM271" s="38">
        <v>6</v>
      </c>
      <c r="BN271" s="38"/>
      <c r="BO271" s="38"/>
      <c r="BP271" s="38"/>
      <c r="BQ271" s="38"/>
      <c r="BR271" s="38"/>
      <c r="BS271" s="38"/>
      <c r="BT271" s="58">
        <f t="shared" si="71"/>
        <v>9</v>
      </c>
      <c r="BU271" s="41">
        <v>2</v>
      </c>
      <c r="BV271" s="41">
        <v>2</v>
      </c>
      <c r="BW271" s="41">
        <v>1</v>
      </c>
      <c r="BY271" s="38"/>
      <c r="BZ271" s="38"/>
      <c r="CA271" s="38"/>
      <c r="CB271" s="38"/>
      <c r="CC271" s="38"/>
      <c r="CD271" s="38"/>
      <c r="CE271" s="38">
        <v>1</v>
      </c>
      <c r="CF271" s="38">
        <v>1</v>
      </c>
      <c r="CG271" s="38"/>
      <c r="CH271" s="38"/>
      <c r="CI271" s="38"/>
      <c r="CJ271" s="38"/>
      <c r="CK271" s="38"/>
      <c r="CL271" s="38"/>
      <c r="CM271" s="38"/>
      <c r="CN271" s="38"/>
      <c r="CU271" s="41" t="s">
        <v>465</v>
      </c>
      <c r="CV271" s="60"/>
      <c r="DE271" s="38">
        <v>10</v>
      </c>
      <c r="DF271" s="38">
        <v>1</v>
      </c>
      <c r="DG271" s="38"/>
      <c r="DH271" s="38">
        <v>1</v>
      </c>
      <c r="DI271" s="38">
        <v>1</v>
      </c>
      <c r="DP271" s="41">
        <v>1</v>
      </c>
      <c r="DZ271" s="38">
        <v>1</v>
      </c>
      <c r="EA271" s="38"/>
      <c r="EB271" s="38">
        <v>6</v>
      </c>
      <c r="EI271" s="41">
        <v>1</v>
      </c>
      <c r="ES271" s="38"/>
      <c r="ET271" s="38"/>
      <c r="EU271" s="38"/>
      <c r="EY271" s="38"/>
      <c r="EZ271" s="38"/>
      <c r="FA271" s="38"/>
      <c r="FB271" s="38"/>
      <c r="FC271" s="38"/>
      <c r="FD271" s="38"/>
      <c r="FE271" s="38">
        <v>1</v>
      </c>
      <c r="FF271" s="38"/>
      <c r="FG271" s="38"/>
      <c r="FH271" s="38"/>
      <c r="FI271" s="38"/>
      <c r="FJ271" s="38"/>
      <c r="FK271" s="38"/>
      <c r="FL271" s="38"/>
      <c r="FM271" s="38"/>
      <c r="FN271" s="38"/>
      <c r="FO271" s="41">
        <v>1</v>
      </c>
      <c r="FP271" s="41">
        <v>1</v>
      </c>
      <c r="FQ271" s="41">
        <v>1</v>
      </c>
      <c r="FR271" s="41">
        <v>1</v>
      </c>
      <c r="FS271" s="41">
        <v>1</v>
      </c>
      <c r="FT271" s="41">
        <v>1</v>
      </c>
      <c r="FU271" s="41">
        <v>1</v>
      </c>
      <c r="FV271" s="41">
        <v>1</v>
      </c>
      <c r="FX271" s="41">
        <v>3</v>
      </c>
      <c r="FY271" s="41">
        <v>4</v>
      </c>
      <c r="FZ271" s="41">
        <v>1</v>
      </c>
      <c r="GA271" s="41">
        <v>60</v>
      </c>
      <c r="GB271" s="41">
        <v>3</v>
      </c>
      <c r="GC271" s="41">
        <v>3</v>
      </c>
      <c r="GH271" s="41">
        <v>1</v>
      </c>
      <c r="GI271" s="41">
        <v>3</v>
      </c>
      <c r="GJ271" s="41">
        <v>1</v>
      </c>
      <c r="GK271" s="41">
        <v>30000</v>
      </c>
      <c r="GL271" s="41">
        <v>2</v>
      </c>
      <c r="GM271" s="41">
        <v>2</v>
      </c>
      <c r="GN271" s="41">
        <v>2</v>
      </c>
      <c r="GO271" s="41">
        <v>1</v>
      </c>
      <c r="GR271" s="41">
        <v>1</v>
      </c>
      <c r="GV271" s="41">
        <v>1</v>
      </c>
      <c r="GW271" s="41">
        <v>1</v>
      </c>
      <c r="GX271" s="41">
        <v>1</v>
      </c>
      <c r="HA271" s="41">
        <v>1</v>
      </c>
      <c r="HC271" s="41">
        <v>1</v>
      </c>
      <c r="HE271" s="41">
        <v>1</v>
      </c>
      <c r="HG271" s="41">
        <v>1</v>
      </c>
      <c r="HS271" s="60" t="s">
        <v>897</v>
      </c>
      <c r="HT271" s="41">
        <v>2</v>
      </c>
      <c r="HU271" s="41">
        <v>2</v>
      </c>
      <c r="HV271" s="41" t="s">
        <v>739</v>
      </c>
      <c r="HW271" s="41">
        <v>1</v>
      </c>
      <c r="HX271" s="41">
        <v>1</v>
      </c>
      <c r="HZ271" s="41">
        <v>3</v>
      </c>
      <c r="IA271" s="41">
        <v>1</v>
      </c>
      <c r="IB271" s="45"/>
      <c r="IC271" s="41">
        <v>1</v>
      </c>
      <c r="ID271" s="45"/>
      <c r="IE271" s="41">
        <v>1</v>
      </c>
      <c r="IF271" s="41">
        <v>7</v>
      </c>
      <c r="IH271" s="41">
        <v>2</v>
      </c>
    </row>
    <row r="272" spans="1:242" s="41" customFormat="1" ht="28.8">
      <c r="A272" s="54">
        <v>266</v>
      </c>
      <c r="B272" s="38" t="s">
        <v>654</v>
      </c>
      <c r="C272" s="39" t="s">
        <v>941</v>
      </c>
      <c r="D272" s="41" t="s">
        <v>467</v>
      </c>
      <c r="E272" s="38" t="s">
        <v>1071</v>
      </c>
      <c r="F272" s="38" t="s">
        <v>1136</v>
      </c>
      <c r="G272" s="40"/>
      <c r="H272" s="40" t="s">
        <v>1156</v>
      </c>
      <c r="I272" s="40" t="s">
        <v>1157</v>
      </c>
      <c r="J272" s="41" t="s">
        <v>1158</v>
      </c>
      <c r="K272" s="42">
        <v>38</v>
      </c>
      <c r="L272" s="41">
        <v>1</v>
      </c>
      <c r="M272" s="41">
        <v>3</v>
      </c>
      <c r="N272" s="41">
        <v>3</v>
      </c>
      <c r="O272" s="41">
        <v>1</v>
      </c>
      <c r="P272" s="41">
        <v>5</v>
      </c>
      <c r="Q272" s="41">
        <v>3</v>
      </c>
      <c r="R272" s="43">
        <v>2</v>
      </c>
      <c r="S272" s="41">
        <v>1</v>
      </c>
      <c r="T272" s="60"/>
      <c r="U272" s="41">
        <v>2</v>
      </c>
      <c r="W272" s="41">
        <v>1</v>
      </c>
      <c r="X272" s="41">
        <v>1</v>
      </c>
      <c r="Y272" s="41">
        <v>1</v>
      </c>
      <c r="Z272" s="41">
        <v>1</v>
      </c>
      <c r="AA272" s="41">
        <v>1</v>
      </c>
      <c r="AB272" s="41">
        <v>1</v>
      </c>
      <c r="AC272" s="41">
        <v>1</v>
      </c>
      <c r="AD272" s="41">
        <v>1</v>
      </c>
      <c r="AE272" s="41">
        <v>1</v>
      </c>
      <c r="AF272" s="41">
        <v>1</v>
      </c>
      <c r="AG272" s="41">
        <v>1</v>
      </c>
      <c r="AH272" s="41">
        <v>1</v>
      </c>
      <c r="AI272" s="41">
        <v>1</v>
      </c>
      <c r="AJ272" s="41">
        <v>2</v>
      </c>
      <c r="AK272" s="41">
        <v>1</v>
      </c>
      <c r="AL272" s="41">
        <v>1</v>
      </c>
      <c r="AM272" s="41">
        <v>1</v>
      </c>
      <c r="AN272" s="41">
        <v>1</v>
      </c>
      <c r="AO272" s="41">
        <v>1</v>
      </c>
      <c r="AP272" s="41">
        <v>5</v>
      </c>
      <c r="AQ272" s="41">
        <v>3</v>
      </c>
      <c r="AR272" s="41">
        <v>1</v>
      </c>
      <c r="AS272" s="44">
        <f t="shared" si="74"/>
        <v>7.4249999999999998</v>
      </c>
      <c r="AU272" s="41">
        <v>1</v>
      </c>
      <c r="AV272" s="41">
        <v>0.5</v>
      </c>
      <c r="AW272" s="41">
        <v>0.5</v>
      </c>
      <c r="AX272" s="41">
        <v>0.4</v>
      </c>
      <c r="AY272" s="41">
        <v>0.5</v>
      </c>
      <c r="AZ272" s="41">
        <v>0.4</v>
      </c>
      <c r="BC272" s="41">
        <v>2.5000000000000001E-2</v>
      </c>
      <c r="BD272" s="41">
        <v>0.5</v>
      </c>
      <c r="BE272" s="41">
        <v>0.6</v>
      </c>
      <c r="BF272" s="41">
        <v>2</v>
      </c>
      <c r="BG272" s="41">
        <v>0</v>
      </c>
      <c r="BH272" s="41">
        <v>1</v>
      </c>
      <c r="BI272" s="44"/>
      <c r="BJ272" s="44">
        <f t="shared" si="72"/>
        <v>7.4249999999999998</v>
      </c>
      <c r="BK272" s="58">
        <f t="shared" si="73"/>
        <v>11</v>
      </c>
      <c r="BL272" s="38">
        <v>1</v>
      </c>
      <c r="BM272" s="38"/>
      <c r="BN272" s="38"/>
      <c r="BO272" s="38">
        <v>10</v>
      </c>
      <c r="BP272" s="38"/>
      <c r="BQ272" s="38"/>
      <c r="BR272" s="38"/>
      <c r="BS272" s="38"/>
      <c r="BT272" s="58">
        <f t="shared" si="71"/>
        <v>11</v>
      </c>
      <c r="BU272" s="41">
        <v>2</v>
      </c>
      <c r="BV272" s="41">
        <v>2</v>
      </c>
      <c r="BW272" s="41">
        <v>1</v>
      </c>
      <c r="BY272" s="38"/>
      <c r="BZ272" s="38"/>
      <c r="CA272" s="38"/>
      <c r="CB272" s="38"/>
      <c r="CC272" s="38"/>
      <c r="CD272" s="38"/>
      <c r="CE272" s="38">
        <v>1</v>
      </c>
      <c r="CF272" s="38">
        <v>1</v>
      </c>
      <c r="CG272" s="38"/>
      <c r="CH272" s="38"/>
      <c r="CI272" s="38"/>
      <c r="CJ272" s="38"/>
      <c r="CK272" s="38"/>
      <c r="CL272" s="38"/>
      <c r="CM272" s="38"/>
      <c r="CN272" s="38"/>
      <c r="CU272" s="41" t="s">
        <v>465</v>
      </c>
      <c r="CV272" s="60"/>
      <c r="DE272" s="38">
        <v>10</v>
      </c>
      <c r="DF272" s="38">
        <v>1</v>
      </c>
      <c r="DG272" s="38"/>
      <c r="DH272" s="38">
        <v>1</v>
      </c>
      <c r="DI272" s="38">
        <v>1</v>
      </c>
      <c r="DP272" s="41">
        <v>1</v>
      </c>
      <c r="DZ272" s="38">
        <v>1</v>
      </c>
      <c r="EA272" s="38"/>
      <c r="EB272" s="38">
        <v>6</v>
      </c>
      <c r="EI272" s="41">
        <v>1</v>
      </c>
      <c r="ES272" s="38"/>
      <c r="ET272" s="38"/>
      <c r="EU272" s="38"/>
      <c r="EY272" s="38"/>
      <c r="EZ272" s="38"/>
      <c r="FA272" s="38"/>
      <c r="FB272" s="38"/>
      <c r="FC272" s="38"/>
      <c r="FD272" s="38"/>
      <c r="FE272" s="38">
        <v>1</v>
      </c>
      <c r="FF272" s="38"/>
      <c r="FG272" s="38"/>
      <c r="FH272" s="38"/>
      <c r="FI272" s="38"/>
      <c r="FJ272" s="38"/>
      <c r="FK272" s="38"/>
      <c r="FL272" s="38"/>
      <c r="FM272" s="38"/>
      <c r="FN272" s="38"/>
      <c r="FO272" s="41">
        <v>1</v>
      </c>
      <c r="FP272" s="41">
        <v>1</v>
      </c>
      <c r="FQ272" s="41">
        <v>1</v>
      </c>
      <c r="FR272" s="41">
        <v>1</v>
      </c>
      <c r="FS272" s="41">
        <v>1</v>
      </c>
      <c r="FT272" s="41">
        <v>1</v>
      </c>
      <c r="FU272" s="41">
        <v>1</v>
      </c>
      <c r="FV272" s="41">
        <v>1</v>
      </c>
      <c r="FX272" s="41">
        <v>3</v>
      </c>
      <c r="FY272" s="41">
        <v>3</v>
      </c>
      <c r="FZ272" s="41">
        <v>1</v>
      </c>
      <c r="GA272" s="41">
        <v>60</v>
      </c>
      <c r="GB272" s="41">
        <v>3</v>
      </c>
      <c r="GC272" s="41">
        <v>3</v>
      </c>
      <c r="GH272" s="41">
        <v>1</v>
      </c>
      <c r="GI272" s="41">
        <v>3</v>
      </c>
      <c r="GJ272" s="41">
        <v>1</v>
      </c>
      <c r="GK272" s="41">
        <v>25000</v>
      </c>
      <c r="GL272" s="41">
        <v>2</v>
      </c>
      <c r="GM272" s="41">
        <v>2</v>
      </c>
      <c r="GN272" s="41">
        <v>2</v>
      </c>
      <c r="GO272" s="41">
        <v>1</v>
      </c>
      <c r="GR272" s="41">
        <v>1</v>
      </c>
      <c r="GV272" s="41">
        <v>1</v>
      </c>
      <c r="GW272" s="41">
        <v>1</v>
      </c>
      <c r="GX272" s="41">
        <v>1</v>
      </c>
      <c r="GY272" s="41">
        <v>1</v>
      </c>
      <c r="GZ272" s="41">
        <v>1</v>
      </c>
      <c r="HF272" s="41">
        <v>1</v>
      </c>
      <c r="HG272" s="41">
        <v>1</v>
      </c>
      <c r="HS272" s="60" t="s">
        <v>897</v>
      </c>
      <c r="HU272" s="41">
        <v>2</v>
      </c>
      <c r="HV272" s="41" t="s">
        <v>502</v>
      </c>
      <c r="HW272" s="41">
        <v>1</v>
      </c>
      <c r="HX272" s="41">
        <v>1</v>
      </c>
      <c r="HZ272" s="41">
        <v>3</v>
      </c>
      <c r="IA272" s="41">
        <v>2</v>
      </c>
      <c r="IB272" s="45"/>
      <c r="IC272" s="41">
        <v>2</v>
      </c>
      <c r="ID272" s="45"/>
      <c r="IE272" s="41">
        <v>1</v>
      </c>
      <c r="IF272" s="41">
        <v>2</v>
      </c>
      <c r="IH272" s="41">
        <v>2</v>
      </c>
    </row>
    <row r="273" spans="1:242" s="41" customFormat="1" ht="28.8">
      <c r="A273" s="54">
        <v>267</v>
      </c>
      <c r="B273" s="38" t="s">
        <v>654</v>
      </c>
      <c r="C273" s="39" t="s">
        <v>941</v>
      </c>
      <c r="D273" s="41" t="s">
        <v>467</v>
      </c>
      <c r="E273" s="38" t="s">
        <v>1071</v>
      </c>
      <c r="F273" s="38" t="s">
        <v>1136</v>
      </c>
      <c r="G273" s="40"/>
      <c r="H273" s="40" t="s">
        <v>1159</v>
      </c>
      <c r="I273" s="40" t="s">
        <v>1160</v>
      </c>
      <c r="J273" s="41" t="s">
        <v>1161</v>
      </c>
      <c r="K273" s="42">
        <v>64</v>
      </c>
      <c r="L273" s="41">
        <v>1</v>
      </c>
      <c r="M273" s="41">
        <v>3</v>
      </c>
      <c r="N273" s="41">
        <v>2</v>
      </c>
      <c r="O273" s="41">
        <v>1</v>
      </c>
      <c r="P273" s="41">
        <v>4</v>
      </c>
      <c r="Q273" s="41">
        <v>2</v>
      </c>
      <c r="R273" s="43">
        <v>2</v>
      </c>
      <c r="S273" s="41">
        <v>1</v>
      </c>
      <c r="T273" s="60"/>
      <c r="U273" s="41">
        <v>2</v>
      </c>
      <c r="W273" s="41">
        <v>1</v>
      </c>
      <c r="X273" s="41">
        <v>1</v>
      </c>
      <c r="Y273" s="41">
        <v>1</v>
      </c>
      <c r="Z273" s="41">
        <v>1</v>
      </c>
      <c r="AA273" s="41">
        <v>1</v>
      </c>
      <c r="AB273" s="41">
        <v>1</v>
      </c>
      <c r="AC273" s="41">
        <v>1</v>
      </c>
      <c r="AD273" s="41">
        <v>1</v>
      </c>
      <c r="AE273" s="41">
        <v>1</v>
      </c>
      <c r="AF273" s="41">
        <v>1</v>
      </c>
      <c r="AG273" s="41">
        <v>1</v>
      </c>
      <c r="AH273" s="41">
        <v>1</v>
      </c>
      <c r="AI273" s="41">
        <v>1</v>
      </c>
      <c r="AJ273" s="41">
        <v>2</v>
      </c>
      <c r="AK273" s="41">
        <v>1</v>
      </c>
      <c r="AL273" s="41">
        <v>2</v>
      </c>
      <c r="AN273" s="41">
        <v>1</v>
      </c>
      <c r="AO273" s="41">
        <v>1</v>
      </c>
      <c r="AP273" s="41">
        <v>4</v>
      </c>
      <c r="AQ273" s="41">
        <v>3</v>
      </c>
      <c r="AR273" s="41">
        <v>1</v>
      </c>
      <c r="AS273" s="44">
        <f t="shared" si="74"/>
        <v>6.0200000000000005</v>
      </c>
      <c r="AU273" s="41">
        <v>1</v>
      </c>
      <c r="AV273" s="41">
        <v>0.5</v>
      </c>
      <c r="AW273" s="41">
        <v>0.5</v>
      </c>
      <c r="AX273" s="41">
        <v>0.4</v>
      </c>
      <c r="AY273" s="41">
        <v>1</v>
      </c>
      <c r="AZ273" s="41">
        <v>0.2</v>
      </c>
      <c r="BC273" s="41">
        <v>0.02</v>
      </c>
      <c r="BD273" s="41">
        <v>0.5</v>
      </c>
      <c r="BE273" s="41">
        <v>0.5</v>
      </c>
      <c r="BG273" s="41">
        <v>0.4</v>
      </c>
      <c r="BH273" s="41">
        <v>1</v>
      </c>
      <c r="BI273" s="44"/>
      <c r="BJ273" s="44">
        <f t="shared" si="72"/>
        <v>6.0200000000000005</v>
      </c>
      <c r="BK273" s="58">
        <f t="shared" si="73"/>
        <v>6.1</v>
      </c>
      <c r="BL273" s="38">
        <v>1.5</v>
      </c>
      <c r="BM273" s="38">
        <v>4.5999999999999996</v>
      </c>
      <c r="BN273" s="38"/>
      <c r="BO273" s="38"/>
      <c r="BP273" s="38"/>
      <c r="BQ273" s="38"/>
      <c r="BR273" s="38"/>
      <c r="BS273" s="38"/>
      <c r="BT273" s="58">
        <f t="shared" si="71"/>
        <v>6.1</v>
      </c>
      <c r="BU273" s="41">
        <v>3</v>
      </c>
      <c r="BV273" s="41">
        <v>3</v>
      </c>
      <c r="BW273" s="41">
        <v>1</v>
      </c>
      <c r="BY273" s="38"/>
      <c r="BZ273" s="38"/>
      <c r="CA273" s="38"/>
      <c r="CB273" s="38"/>
      <c r="CC273" s="38"/>
      <c r="CD273" s="38"/>
      <c r="CE273" s="38">
        <v>1</v>
      </c>
      <c r="CF273" s="38">
        <v>1</v>
      </c>
      <c r="CG273" s="38"/>
      <c r="CH273" s="38"/>
      <c r="CI273" s="38"/>
      <c r="CJ273" s="38"/>
      <c r="CK273" s="38"/>
      <c r="CL273" s="38"/>
      <c r="CM273" s="38"/>
      <c r="CN273" s="38"/>
      <c r="CU273" s="41" t="s">
        <v>465</v>
      </c>
      <c r="CV273" s="60"/>
      <c r="DE273" s="38">
        <v>15</v>
      </c>
      <c r="DF273" s="38">
        <v>1</v>
      </c>
      <c r="DG273" s="38"/>
      <c r="DH273" s="38">
        <v>1</v>
      </c>
      <c r="DI273" s="38">
        <v>1</v>
      </c>
      <c r="DP273" s="41">
        <v>1</v>
      </c>
      <c r="DZ273" s="38">
        <v>1</v>
      </c>
      <c r="EA273" s="38"/>
      <c r="EB273" s="38">
        <v>7</v>
      </c>
      <c r="EI273" s="41">
        <v>1</v>
      </c>
      <c r="ES273" s="38"/>
      <c r="ET273" s="38"/>
      <c r="EU273" s="38"/>
      <c r="EY273" s="38"/>
      <c r="EZ273" s="38"/>
      <c r="FA273" s="38"/>
      <c r="FB273" s="38"/>
      <c r="FC273" s="38"/>
      <c r="FD273" s="38"/>
      <c r="FE273" s="38">
        <v>1</v>
      </c>
      <c r="FF273" s="38"/>
      <c r="FG273" s="38"/>
      <c r="FH273" s="38"/>
      <c r="FI273" s="38"/>
      <c r="FJ273" s="38"/>
      <c r="FK273" s="38"/>
      <c r="FL273" s="38"/>
      <c r="FM273" s="38"/>
      <c r="FN273" s="38"/>
      <c r="FO273" s="41">
        <v>1</v>
      </c>
      <c r="FP273" s="41">
        <v>1</v>
      </c>
      <c r="FQ273" s="41">
        <v>1</v>
      </c>
      <c r="FR273" s="41">
        <v>1</v>
      </c>
      <c r="FS273" s="41">
        <v>1</v>
      </c>
      <c r="FT273" s="41">
        <v>1</v>
      </c>
      <c r="FU273" s="41">
        <v>1</v>
      </c>
      <c r="FV273" s="41">
        <v>1</v>
      </c>
      <c r="FX273" s="41">
        <v>3</v>
      </c>
      <c r="FY273" s="41">
        <v>4</v>
      </c>
      <c r="FZ273" s="41">
        <v>1</v>
      </c>
      <c r="GA273" s="41">
        <v>60</v>
      </c>
      <c r="GB273" s="41">
        <v>3</v>
      </c>
      <c r="GC273" s="41">
        <v>3</v>
      </c>
      <c r="GH273" s="41">
        <v>1</v>
      </c>
      <c r="GI273" s="41">
        <v>3</v>
      </c>
      <c r="GJ273" s="41">
        <v>1</v>
      </c>
      <c r="GK273" s="41">
        <v>20000</v>
      </c>
      <c r="GL273" s="41">
        <v>2</v>
      </c>
      <c r="GM273" s="41">
        <v>1</v>
      </c>
      <c r="GN273" s="41">
        <v>2</v>
      </c>
      <c r="GO273" s="41">
        <v>1</v>
      </c>
      <c r="GR273" s="41">
        <v>1</v>
      </c>
      <c r="GV273" s="41">
        <v>1</v>
      </c>
      <c r="GW273" s="41">
        <v>1</v>
      </c>
      <c r="GX273" s="41">
        <v>1</v>
      </c>
      <c r="HA273" s="41">
        <v>1</v>
      </c>
      <c r="HB273" s="41">
        <v>1</v>
      </c>
      <c r="HE273" s="41">
        <v>1</v>
      </c>
      <c r="HI273" s="41">
        <v>1</v>
      </c>
      <c r="HS273" s="60" t="s">
        <v>897</v>
      </c>
      <c r="HT273" s="41">
        <v>2</v>
      </c>
      <c r="HU273" s="41">
        <v>2</v>
      </c>
      <c r="HV273" s="41" t="s">
        <v>502</v>
      </c>
      <c r="HW273" s="41">
        <v>1</v>
      </c>
      <c r="HX273" s="41">
        <v>1</v>
      </c>
      <c r="HZ273" s="41">
        <v>3</v>
      </c>
      <c r="IA273" s="41">
        <v>2</v>
      </c>
      <c r="IB273" s="45"/>
      <c r="IC273" s="41">
        <v>2</v>
      </c>
      <c r="ID273" s="45"/>
      <c r="IE273" s="41">
        <v>1</v>
      </c>
      <c r="IF273" s="41">
        <v>2</v>
      </c>
      <c r="IH273" s="41">
        <v>2</v>
      </c>
    </row>
    <row r="274" spans="1:242" s="41" customFormat="1" ht="28.8">
      <c r="A274" s="54">
        <v>268</v>
      </c>
      <c r="B274" s="38" t="s">
        <v>654</v>
      </c>
      <c r="C274" s="39" t="s">
        <v>941</v>
      </c>
      <c r="D274" s="41" t="s">
        <v>467</v>
      </c>
      <c r="E274" s="38" t="s">
        <v>1071</v>
      </c>
      <c r="F274" s="38" t="s">
        <v>1136</v>
      </c>
      <c r="G274" s="40"/>
      <c r="H274" s="40" t="s">
        <v>1162</v>
      </c>
      <c r="I274" s="40" t="s">
        <v>1163</v>
      </c>
      <c r="J274" s="41" t="s">
        <v>1164</v>
      </c>
      <c r="K274" s="42">
        <v>67</v>
      </c>
      <c r="L274" s="41">
        <v>2</v>
      </c>
      <c r="M274" s="41">
        <v>3</v>
      </c>
      <c r="N274" s="41">
        <v>3</v>
      </c>
      <c r="O274" s="41">
        <v>1</v>
      </c>
      <c r="P274" s="41">
        <v>5</v>
      </c>
      <c r="Q274" s="41">
        <v>3</v>
      </c>
      <c r="R274" s="43">
        <v>2</v>
      </c>
      <c r="S274" s="41">
        <v>1</v>
      </c>
      <c r="T274" s="60"/>
      <c r="U274" s="41">
        <v>1</v>
      </c>
      <c r="V274" s="41">
        <v>1</v>
      </c>
      <c r="W274" s="41">
        <v>1</v>
      </c>
      <c r="X274" s="41">
        <v>1</v>
      </c>
      <c r="Y274" s="41">
        <v>1</v>
      </c>
      <c r="Z274" s="41">
        <v>1</v>
      </c>
      <c r="AA274" s="41">
        <v>1</v>
      </c>
      <c r="AB274" s="41">
        <v>1</v>
      </c>
      <c r="AC274" s="41">
        <v>1</v>
      </c>
      <c r="AD274" s="41">
        <v>1</v>
      </c>
      <c r="AE274" s="41">
        <v>1</v>
      </c>
      <c r="AF274" s="41">
        <v>1</v>
      </c>
      <c r="AG274" s="41">
        <v>1</v>
      </c>
      <c r="AH274" s="41">
        <v>1</v>
      </c>
      <c r="AI274" s="41">
        <v>1</v>
      </c>
      <c r="AJ274" s="41">
        <v>2</v>
      </c>
      <c r="AK274" s="41">
        <v>1</v>
      </c>
      <c r="AL274" s="41">
        <v>2</v>
      </c>
      <c r="AN274" s="41">
        <v>1</v>
      </c>
      <c r="AO274" s="41">
        <v>1</v>
      </c>
      <c r="AP274" s="41">
        <v>4</v>
      </c>
      <c r="AQ274" s="41">
        <v>3</v>
      </c>
      <c r="AR274" s="41">
        <v>1</v>
      </c>
      <c r="AS274" s="44">
        <f t="shared" si="74"/>
        <v>6.9249999999999998</v>
      </c>
      <c r="AU274" s="41">
        <v>1</v>
      </c>
      <c r="AV274" s="41">
        <v>0.5</v>
      </c>
      <c r="AW274" s="41">
        <v>0.5</v>
      </c>
      <c r="AX274" s="41">
        <v>0.4</v>
      </c>
      <c r="AY274" s="41">
        <v>0.7</v>
      </c>
      <c r="AZ274" s="41">
        <v>0.4</v>
      </c>
      <c r="BC274" s="41">
        <v>2.5000000000000001E-2</v>
      </c>
      <c r="BD274" s="41">
        <v>0.5</v>
      </c>
      <c r="BF274" s="41">
        <v>1</v>
      </c>
      <c r="BG274" s="41">
        <v>0.4</v>
      </c>
      <c r="BH274" s="41">
        <v>1.5</v>
      </c>
      <c r="BI274" s="44"/>
      <c r="BJ274" s="44">
        <f t="shared" si="72"/>
        <v>6.9249999999999998</v>
      </c>
      <c r="BK274" s="58">
        <f t="shared" si="73"/>
        <v>12</v>
      </c>
      <c r="BL274" s="38"/>
      <c r="BM274" s="38"/>
      <c r="BN274" s="38"/>
      <c r="BO274" s="38">
        <v>12</v>
      </c>
      <c r="BP274" s="38"/>
      <c r="BQ274" s="38"/>
      <c r="BR274" s="38"/>
      <c r="BS274" s="38"/>
      <c r="BT274" s="58">
        <f t="shared" si="71"/>
        <v>12</v>
      </c>
      <c r="BU274" s="41">
        <v>3</v>
      </c>
      <c r="BV274" s="41">
        <v>3</v>
      </c>
      <c r="BW274" s="41">
        <v>1</v>
      </c>
      <c r="BY274" s="38"/>
      <c r="BZ274" s="38"/>
      <c r="CA274" s="38"/>
      <c r="CB274" s="38"/>
      <c r="CC274" s="38"/>
      <c r="CD274" s="38"/>
      <c r="CE274" s="38">
        <v>1</v>
      </c>
      <c r="CF274" s="38">
        <v>1</v>
      </c>
      <c r="CG274" s="38"/>
      <c r="CH274" s="38"/>
      <c r="CI274" s="38"/>
      <c r="CJ274" s="38"/>
      <c r="CK274" s="38"/>
      <c r="CL274" s="38"/>
      <c r="CM274" s="38"/>
      <c r="CN274" s="38"/>
      <c r="CU274" s="41" t="s">
        <v>465</v>
      </c>
      <c r="CV274" s="60"/>
      <c r="DE274" s="38">
        <v>15</v>
      </c>
      <c r="DF274" s="38">
        <v>1</v>
      </c>
      <c r="DG274" s="38"/>
      <c r="DH274" s="38">
        <v>1</v>
      </c>
      <c r="DI274" s="38">
        <v>1</v>
      </c>
      <c r="DP274" s="41">
        <v>1</v>
      </c>
      <c r="DZ274" s="38">
        <v>1</v>
      </c>
      <c r="EA274" s="38"/>
      <c r="EB274" s="38">
        <v>6</v>
      </c>
      <c r="EI274" s="41">
        <v>1</v>
      </c>
      <c r="ES274" s="38"/>
      <c r="ET274" s="38"/>
      <c r="EU274" s="38"/>
      <c r="EY274" s="38"/>
      <c r="EZ274" s="38"/>
      <c r="FA274" s="38"/>
      <c r="FB274" s="38"/>
      <c r="FC274" s="38"/>
      <c r="FD274" s="38"/>
      <c r="FE274" s="38">
        <v>1</v>
      </c>
      <c r="FF274" s="38"/>
      <c r="FG274" s="38"/>
      <c r="FH274" s="38"/>
      <c r="FI274" s="38"/>
      <c r="FJ274" s="38"/>
      <c r="FK274" s="38"/>
      <c r="FL274" s="38"/>
      <c r="FM274" s="38"/>
      <c r="FN274" s="38"/>
      <c r="FO274" s="41">
        <v>1</v>
      </c>
      <c r="FP274" s="41">
        <v>1</v>
      </c>
      <c r="FQ274" s="41">
        <v>1</v>
      </c>
      <c r="FR274" s="41">
        <v>1</v>
      </c>
      <c r="FS274" s="41">
        <v>1</v>
      </c>
      <c r="FT274" s="41">
        <v>1</v>
      </c>
      <c r="FU274" s="41">
        <v>1</v>
      </c>
      <c r="FV274" s="41">
        <v>1</v>
      </c>
      <c r="FX274" s="41">
        <v>3</v>
      </c>
      <c r="FY274" s="41">
        <v>4</v>
      </c>
      <c r="FZ274" s="41">
        <v>2</v>
      </c>
      <c r="GA274" s="41">
        <v>60</v>
      </c>
      <c r="GB274" s="41">
        <v>3</v>
      </c>
      <c r="GC274" s="41">
        <v>3</v>
      </c>
      <c r="GH274" s="41">
        <v>1</v>
      </c>
      <c r="GI274" s="41">
        <v>3</v>
      </c>
      <c r="GJ274" s="41">
        <v>1</v>
      </c>
      <c r="GK274" s="41">
        <v>25000</v>
      </c>
      <c r="GL274" s="41">
        <v>2</v>
      </c>
      <c r="GM274" s="41">
        <v>2</v>
      </c>
      <c r="GN274" s="41">
        <v>2</v>
      </c>
      <c r="GO274" s="41">
        <v>1</v>
      </c>
      <c r="GR274" s="41">
        <v>1</v>
      </c>
      <c r="GV274" s="41">
        <v>1</v>
      </c>
      <c r="GW274" s="41">
        <v>1</v>
      </c>
      <c r="GX274" s="41">
        <v>1</v>
      </c>
      <c r="HA274" s="41">
        <v>1</v>
      </c>
      <c r="HB274" s="41">
        <v>1</v>
      </c>
      <c r="HE274" s="41">
        <v>1</v>
      </c>
      <c r="HG274" s="41">
        <v>1</v>
      </c>
      <c r="HS274" s="60" t="s">
        <v>897</v>
      </c>
      <c r="HT274" s="41">
        <v>2</v>
      </c>
      <c r="HU274" s="41">
        <v>2</v>
      </c>
      <c r="HV274" s="41" t="s">
        <v>502</v>
      </c>
      <c r="HW274" s="41">
        <v>1</v>
      </c>
      <c r="HX274" s="41">
        <v>1</v>
      </c>
      <c r="HZ274" s="41">
        <v>3</v>
      </c>
      <c r="IA274" s="41">
        <v>2</v>
      </c>
      <c r="IB274" s="45"/>
      <c r="IC274" s="41">
        <v>2</v>
      </c>
      <c r="ID274" s="45"/>
      <c r="IE274" s="41">
        <v>1</v>
      </c>
      <c r="IF274" s="41">
        <v>2</v>
      </c>
      <c r="IH274" s="41">
        <v>2</v>
      </c>
    </row>
    <row r="275" spans="1:242" s="41" customFormat="1" ht="28.8">
      <c r="A275" s="54">
        <v>269</v>
      </c>
      <c r="B275" s="38" t="s">
        <v>466</v>
      </c>
      <c r="C275" s="39" t="s">
        <v>941</v>
      </c>
      <c r="D275" s="41" t="s">
        <v>467</v>
      </c>
      <c r="E275" s="38" t="s">
        <v>1071</v>
      </c>
      <c r="F275" s="38" t="s">
        <v>1136</v>
      </c>
      <c r="G275" s="40"/>
      <c r="H275" s="40" t="s">
        <v>1165</v>
      </c>
      <c r="I275" s="40" t="s">
        <v>1166</v>
      </c>
      <c r="J275" s="41" t="s">
        <v>1167</v>
      </c>
      <c r="K275" s="42">
        <v>43</v>
      </c>
      <c r="L275" s="41">
        <v>1</v>
      </c>
      <c r="M275" s="41">
        <v>4</v>
      </c>
      <c r="N275" s="41">
        <v>4</v>
      </c>
      <c r="O275" s="41">
        <v>1</v>
      </c>
      <c r="P275" s="41">
        <v>4</v>
      </c>
      <c r="Q275" s="41">
        <v>2</v>
      </c>
      <c r="R275" s="43">
        <v>2</v>
      </c>
      <c r="S275" s="41">
        <v>1</v>
      </c>
      <c r="T275" s="60"/>
      <c r="U275" s="41">
        <v>2</v>
      </c>
      <c r="W275" s="41">
        <v>1</v>
      </c>
      <c r="X275" s="41">
        <v>1</v>
      </c>
      <c r="Y275" s="41">
        <v>1</v>
      </c>
      <c r="Z275" s="41">
        <v>1</v>
      </c>
      <c r="AA275" s="41">
        <v>1</v>
      </c>
      <c r="AB275" s="41">
        <v>1</v>
      </c>
      <c r="AC275" s="41">
        <v>1</v>
      </c>
      <c r="AD275" s="41">
        <v>1</v>
      </c>
      <c r="AE275" s="41">
        <v>1</v>
      </c>
      <c r="AF275" s="41">
        <v>1</v>
      </c>
      <c r="AG275" s="41">
        <v>1</v>
      </c>
      <c r="AH275" s="41">
        <v>1</v>
      </c>
      <c r="AI275" s="41">
        <v>1</v>
      </c>
      <c r="AJ275" s="41">
        <v>2</v>
      </c>
      <c r="AK275" s="41">
        <v>1</v>
      </c>
      <c r="AL275" s="41">
        <v>2</v>
      </c>
      <c r="AN275" s="41">
        <v>1</v>
      </c>
      <c r="AO275" s="41">
        <v>1</v>
      </c>
      <c r="AP275" s="41">
        <v>5</v>
      </c>
      <c r="AQ275" s="41">
        <v>3</v>
      </c>
      <c r="AR275" s="41">
        <v>1</v>
      </c>
      <c r="AS275" s="44">
        <f t="shared" si="74"/>
        <v>7.42</v>
      </c>
      <c r="AU275" s="41">
        <v>1</v>
      </c>
      <c r="AV275" s="41">
        <v>0.5</v>
      </c>
      <c r="AW275" s="41">
        <v>0.5</v>
      </c>
      <c r="AX275" s="41">
        <v>0.4</v>
      </c>
      <c r="AY275" s="41">
        <v>1</v>
      </c>
      <c r="AZ275" s="41">
        <v>1</v>
      </c>
      <c r="BC275" s="41">
        <v>0.02</v>
      </c>
      <c r="BD275" s="41">
        <v>0.5</v>
      </c>
      <c r="BG275" s="41">
        <v>1</v>
      </c>
      <c r="BH275" s="41">
        <v>1.5</v>
      </c>
      <c r="BI275" s="44"/>
      <c r="BJ275" s="44">
        <f t="shared" si="72"/>
        <v>7.42</v>
      </c>
      <c r="BK275" s="58">
        <f t="shared" si="73"/>
        <v>8</v>
      </c>
      <c r="BL275" s="38"/>
      <c r="BM275" s="38">
        <v>8</v>
      </c>
      <c r="BN275" s="38"/>
      <c r="BO275" s="38"/>
      <c r="BP275" s="38"/>
      <c r="BQ275" s="38"/>
      <c r="BR275" s="38"/>
      <c r="BS275" s="38"/>
      <c r="BT275" s="58">
        <f t="shared" si="71"/>
        <v>8</v>
      </c>
      <c r="BU275" s="41">
        <v>3</v>
      </c>
      <c r="BV275" s="41">
        <v>3</v>
      </c>
      <c r="BW275" s="41">
        <v>1</v>
      </c>
      <c r="BY275" s="38"/>
      <c r="BZ275" s="38"/>
      <c r="CA275" s="38"/>
      <c r="CB275" s="38"/>
      <c r="CC275" s="38"/>
      <c r="CD275" s="38"/>
      <c r="CE275" s="38">
        <v>1</v>
      </c>
      <c r="CF275" s="38">
        <v>1</v>
      </c>
      <c r="CG275" s="38"/>
      <c r="CH275" s="38"/>
      <c r="CI275" s="38"/>
      <c r="CJ275" s="38"/>
      <c r="CK275" s="38"/>
      <c r="CL275" s="38"/>
      <c r="CM275" s="38"/>
      <c r="CN275" s="38"/>
      <c r="CU275" s="41" t="s">
        <v>465</v>
      </c>
      <c r="CV275" s="60"/>
      <c r="DE275" s="38">
        <v>10</v>
      </c>
      <c r="DF275" s="38">
        <v>1</v>
      </c>
      <c r="DG275" s="38"/>
      <c r="DH275" s="38">
        <v>1</v>
      </c>
      <c r="DI275" s="38">
        <v>1</v>
      </c>
      <c r="DP275" s="41">
        <v>1</v>
      </c>
      <c r="DZ275" s="38">
        <v>1</v>
      </c>
      <c r="EA275" s="38"/>
      <c r="EB275" s="38">
        <v>6</v>
      </c>
      <c r="EI275" s="41">
        <v>1</v>
      </c>
      <c r="ES275" s="38"/>
      <c r="ET275" s="38"/>
      <c r="EU275" s="38"/>
      <c r="EY275" s="38"/>
      <c r="EZ275" s="38"/>
      <c r="FA275" s="38"/>
      <c r="FB275" s="38"/>
      <c r="FC275" s="38"/>
      <c r="FD275" s="38"/>
      <c r="FE275" s="38">
        <v>1</v>
      </c>
      <c r="FF275" s="38"/>
      <c r="FG275" s="38"/>
      <c r="FH275" s="38"/>
      <c r="FI275" s="38"/>
      <c r="FJ275" s="38"/>
      <c r="FK275" s="38"/>
      <c r="FL275" s="38"/>
      <c r="FM275" s="38"/>
      <c r="FN275" s="38"/>
      <c r="FO275" s="41">
        <v>1</v>
      </c>
      <c r="FP275" s="41">
        <v>1</v>
      </c>
      <c r="FQ275" s="41">
        <v>1</v>
      </c>
      <c r="FR275" s="41">
        <v>1</v>
      </c>
      <c r="FS275" s="41">
        <v>1</v>
      </c>
      <c r="FT275" s="41">
        <v>1</v>
      </c>
      <c r="FU275" s="41">
        <v>1</v>
      </c>
      <c r="FV275" s="41">
        <v>1</v>
      </c>
      <c r="FX275" s="41">
        <v>3</v>
      </c>
      <c r="FY275" s="41">
        <v>4</v>
      </c>
      <c r="FZ275" s="41">
        <v>2</v>
      </c>
      <c r="GA275" s="41">
        <v>60</v>
      </c>
      <c r="GB275" s="41">
        <v>3</v>
      </c>
      <c r="GC275" s="41">
        <v>3</v>
      </c>
      <c r="GH275" s="41">
        <v>1</v>
      </c>
      <c r="GI275" s="41">
        <v>3</v>
      </c>
      <c r="GJ275" s="41">
        <v>1</v>
      </c>
      <c r="GK275" s="41">
        <v>20000</v>
      </c>
      <c r="GL275" s="41">
        <v>2</v>
      </c>
      <c r="GM275" s="41">
        <v>1</v>
      </c>
      <c r="GN275" s="41">
        <v>2</v>
      </c>
      <c r="GO275" s="41">
        <v>1</v>
      </c>
      <c r="GR275" s="41">
        <v>1</v>
      </c>
      <c r="GV275" s="41">
        <v>1</v>
      </c>
      <c r="GW275" s="41">
        <v>1</v>
      </c>
      <c r="GX275" s="41">
        <v>1</v>
      </c>
      <c r="HA275" s="41">
        <v>1</v>
      </c>
      <c r="HE275" s="41">
        <v>1</v>
      </c>
      <c r="HI275" s="41">
        <v>1</v>
      </c>
      <c r="HM275" s="41">
        <v>1</v>
      </c>
      <c r="HS275" s="60" t="s">
        <v>897</v>
      </c>
      <c r="HT275" s="41">
        <v>2</v>
      </c>
      <c r="HU275" s="41">
        <v>4</v>
      </c>
      <c r="HV275" s="41" t="s">
        <v>502</v>
      </c>
      <c r="HW275" s="41">
        <v>1</v>
      </c>
      <c r="HX275" s="41">
        <v>1</v>
      </c>
      <c r="HZ275" s="41">
        <v>3</v>
      </c>
      <c r="IA275" s="41">
        <v>1</v>
      </c>
      <c r="IB275" s="45"/>
      <c r="IC275" s="41">
        <v>1</v>
      </c>
      <c r="ID275" s="45"/>
      <c r="IE275" s="41">
        <v>1</v>
      </c>
      <c r="IF275" s="41">
        <v>7</v>
      </c>
      <c r="IH275" s="41">
        <v>2</v>
      </c>
    </row>
    <row r="276" spans="1:242" s="41" customFormat="1" ht="28.8">
      <c r="A276" s="54">
        <v>270</v>
      </c>
      <c r="B276" s="38" t="s">
        <v>466</v>
      </c>
      <c r="C276" s="39" t="s">
        <v>1168</v>
      </c>
      <c r="D276" s="41" t="s">
        <v>467</v>
      </c>
      <c r="E276" s="38" t="s">
        <v>1071</v>
      </c>
      <c r="F276" s="38" t="s">
        <v>1136</v>
      </c>
      <c r="G276" s="40"/>
      <c r="H276" s="40" t="s">
        <v>1169</v>
      </c>
      <c r="I276" s="40" t="s">
        <v>1170</v>
      </c>
      <c r="J276" s="41" t="s">
        <v>1171</v>
      </c>
      <c r="K276" s="42">
        <v>30</v>
      </c>
      <c r="L276" s="41">
        <v>2</v>
      </c>
      <c r="M276" s="41">
        <v>4</v>
      </c>
      <c r="N276" s="41">
        <v>8</v>
      </c>
      <c r="O276" s="41">
        <v>2</v>
      </c>
      <c r="P276" s="41">
        <v>5</v>
      </c>
      <c r="Q276" s="41">
        <v>3</v>
      </c>
      <c r="R276" s="43">
        <v>2</v>
      </c>
      <c r="S276" s="41">
        <v>1</v>
      </c>
      <c r="T276" s="60"/>
      <c r="U276" s="41">
        <v>2</v>
      </c>
      <c r="W276" s="41">
        <v>1</v>
      </c>
      <c r="X276" s="41">
        <v>1</v>
      </c>
      <c r="Y276" s="41">
        <v>1</v>
      </c>
      <c r="Z276" s="41">
        <v>1</v>
      </c>
      <c r="AA276" s="41">
        <v>1</v>
      </c>
      <c r="AB276" s="41">
        <v>1</v>
      </c>
      <c r="AC276" s="41">
        <v>1</v>
      </c>
      <c r="AD276" s="41">
        <v>1</v>
      </c>
      <c r="AE276" s="41">
        <v>1</v>
      </c>
      <c r="AF276" s="41">
        <v>1</v>
      </c>
      <c r="AG276" s="41">
        <v>1</v>
      </c>
      <c r="AH276" s="41">
        <v>1</v>
      </c>
      <c r="AI276" s="41">
        <v>1</v>
      </c>
      <c r="AJ276" s="41">
        <v>2</v>
      </c>
      <c r="AK276" s="41">
        <v>1</v>
      </c>
      <c r="AL276" s="41">
        <v>2</v>
      </c>
      <c r="AN276" s="41">
        <v>1</v>
      </c>
      <c r="AO276" s="41">
        <v>1</v>
      </c>
      <c r="AP276" s="41">
        <v>5</v>
      </c>
      <c r="AQ276" s="41">
        <v>3</v>
      </c>
      <c r="AR276" s="41">
        <v>1</v>
      </c>
      <c r="AS276" s="44">
        <f t="shared" si="74"/>
        <v>7.4250000000000007</v>
      </c>
      <c r="AU276" s="41">
        <v>1.5</v>
      </c>
      <c r="AV276" s="41">
        <v>0.5</v>
      </c>
      <c r="AW276" s="41">
        <v>0.5</v>
      </c>
      <c r="AX276" s="41">
        <v>0.4</v>
      </c>
      <c r="AY276" s="41">
        <v>1</v>
      </c>
      <c r="AZ276" s="41">
        <v>0.5</v>
      </c>
      <c r="BC276" s="41">
        <v>2.5000000000000001E-2</v>
      </c>
      <c r="BD276" s="41">
        <v>0.5</v>
      </c>
      <c r="BE276" s="41">
        <v>0.5</v>
      </c>
      <c r="BG276" s="41">
        <v>0.5</v>
      </c>
      <c r="BH276" s="41">
        <v>1.5</v>
      </c>
      <c r="BI276" s="44"/>
      <c r="BJ276" s="44">
        <f t="shared" si="72"/>
        <v>7.4250000000000007</v>
      </c>
      <c r="BK276" s="58">
        <f t="shared" si="73"/>
        <v>8</v>
      </c>
      <c r="BL276" s="38">
        <v>3</v>
      </c>
      <c r="BM276" s="38"/>
      <c r="BN276" s="38"/>
      <c r="BO276" s="38"/>
      <c r="BP276" s="38"/>
      <c r="BQ276" s="38">
        <v>2</v>
      </c>
      <c r="BR276" s="38">
        <v>3</v>
      </c>
      <c r="BS276" s="38"/>
      <c r="BT276" s="58">
        <f t="shared" si="71"/>
        <v>8</v>
      </c>
      <c r="BU276" s="41">
        <v>3</v>
      </c>
      <c r="BV276" s="41">
        <v>3</v>
      </c>
      <c r="BW276" s="41">
        <v>1</v>
      </c>
      <c r="BY276" s="38"/>
      <c r="BZ276" s="38"/>
      <c r="CA276" s="38"/>
      <c r="CB276" s="38"/>
      <c r="CC276" s="38"/>
      <c r="CD276" s="38"/>
      <c r="CE276" s="38">
        <v>1</v>
      </c>
      <c r="CF276" s="38">
        <v>1</v>
      </c>
      <c r="CG276" s="38"/>
      <c r="CH276" s="38"/>
      <c r="CI276" s="38"/>
      <c r="CJ276" s="38"/>
      <c r="CK276" s="38"/>
      <c r="CL276" s="38"/>
      <c r="CM276" s="38"/>
      <c r="CN276" s="38"/>
      <c r="CU276" s="41" t="s">
        <v>465</v>
      </c>
      <c r="CV276" s="60"/>
      <c r="DE276" s="38">
        <v>15</v>
      </c>
      <c r="DF276" s="38">
        <v>1</v>
      </c>
      <c r="DG276" s="38"/>
      <c r="DH276" s="38">
        <v>1</v>
      </c>
      <c r="DI276" s="38">
        <v>1</v>
      </c>
      <c r="DP276" s="41">
        <v>1</v>
      </c>
      <c r="DZ276" s="38">
        <v>1</v>
      </c>
      <c r="EA276" s="38"/>
      <c r="EB276" s="38">
        <v>6</v>
      </c>
      <c r="EI276" s="41">
        <v>1</v>
      </c>
      <c r="ES276" s="38"/>
      <c r="ET276" s="38"/>
      <c r="EU276" s="38"/>
      <c r="EY276" s="38"/>
      <c r="EZ276" s="38"/>
      <c r="FA276" s="38"/>
      <c r="FB276" s="38"/>
      <c r="FC276" s="38"/>
      <c r="FD276" s="38"/>
      <c r="FE276" s="38">
        <v>1</v>
      </c>
      <c r="FF276" s="38"/>
      <c r="FG276" s="38"/>
      <c r="FH276" s="38"/>
      <c r="FI276" s="38"/>
      <c r="FJ276" s="38"/>
      <c r="FK276" s="38"/>
      <c r="FL276" s="38"/>
      <c r="FM276" s="38"/>
      <c r="FN276" s="38"/>
      <c r="FO276" s="41">
        <v>1</v>
      </c>
      <c r="FP276" s="41">
        <v>1</v>
      </c>
      <c r="FQ276" s="41">
        <v>1</v>
      </c>
      <c r="FR276" s="41">
        <v>1</v>
      </c>
      <c r="FS276" s="41">
        <v>1</v>
      </c>
      <c r="FT276" s="41">
        <v>1</v>
      </c>
      <c r="FU276" s="41">
        <v>1</v>
      </c>
      <c r="FV276" s="41">
        <v>1</v>
      </c>
      <c r="FX276" s="41">
        <v>3</v>
      </c>
      <c r="FY276" s="41">
        <v>4</v>
      </c>
      <c r="FZ276" s="41">
        <v>2</v>
      </c>
      <c r="GA276" s="41">
        <v>60</v>
      </c>
      <c r="GB276" s="41">
        <v>3</v>
      </c>
      <c r="GC276" s="41">
        <v>3</v>
      </c>
      <c r="GH276" s="41">
        <v>1</v>
      </c>
      <c r="GI276" s="41">
        <v>3</v>
      </c>
      <c r="GJ276" s="41">
        <v>1</v>
      </c>
      <c r="GK276" s="41">
        <v>25000</v>
      </c>
      <c r="GL276" s="41">
        <v>2</v>
      </c>
      <c r="GM276" s="41">
        <v>1</v>
      </c>
      <c r="GN276" s="41">
        <v>2</v>
      </c>
      <c r="GO276" s="41">
        <v>1</v>
      </c>
      <c r="GR276" s="41">
        <v>1</v>
      </c>
      <c r="GV276" s="41">
        <v>1</v>
      </c>
      <c r="GW276" s="41">
        <v>1</v>
      </c>
      <c r="GX276" s="41">
        <v>1</v>
      </c>
      <c r="HB276" s="41">
        <v>1</v>
      </c>
      <c r="HC276" s="41">
        <v>1</v>
      </c>
      <c r="HH276" s="41">
        <v>1</v>
      </c>
      <c r="HM276" s="41">
        <v>1</v>
      </c>
      <c r="HS276" s="60" t="s">
        <v>897</v>
      </c>
      <c r="HT276" s="41">
        <v>2</v>
      </c>
      <c r="HU276" s="41">
        <v>2</v>
      </c>
      <c r="HV276" s="41" t="s">
        <v>502</v>
      </c>
      <c r="HW276" s="41">
        <v>1</v>
      </c>
      <c r="HX276" s="41">
        <v>1</v>
      </c>
      <c r="HZ276" s="41">
        <v>3</v>
      </c>
      <c r="IA276" s="41">
        <v>2</v>
      </c>
      <c r="IB276" s="45"/>
      <c r="IC276" s="41">
        <v>2</v>
      </c>
      <c r="ID276" s="45"/>
      <c r="IE276" s="41">
        <v>1</v>
      </c>
      <c r="IF276" s="41">
        <v>3</v>
      </c>
      <c r="IH276" s="41">
        <v>2</v>
      </c>
    </row>
    <row r="277" spans="1:242" s="41" customFormat="1">
      <c r="A277" s="54">
        <v>271</v>
      </c>
      <c r="B277" s="38" t="s">
        <v>766</v>
      </c>
      <c r="C277" s="39" t="s">
        <v>941</v>
      </c>
      <c r="D277" s="41" t="s">
        <v>467</v>
      </c>
      <c r="E277" s="38" t="s">
        <v>1265</v>
      </c>
      <c r="F277" s="38" t="s">
        <v>1096</v>
      </c>
      <c r="G277" s="40"/>
      <c r="H277" s="40" t="s">
        <v>1266</v>
      </c>
      <c r="I277" s="40" t="s">
        <v>1267</v>
      </c>
      <c r="J277" s="41" t="s">
        <v>1268</v>
      </c>
      <c r="K277" s="42">
        <v>48</v>
      </c>
      <c r="L277" s="41">
        <v>1</v>
      </c>
      <c r="M277" s="41">
        <v>4</v>
      </c>
      <c r="N277" s="41">
        <v>3</v>
      </c>
      <c r="O277" s="41">
        <v>1</v>
      </c>
      <c r="P277" s="41">
        <v>5</v>
      </c>
      <c r="Q277" s="41">
        <v>2</v>
      </c>
      <c r="R277" s="43">
        <v>3</v>
      </c>
      <c r="S277" s="41">
        <v>1</v>
      </c>
      <c r="T277" s="60"/>
      <c r="U277" s="41">
        <v>2</v>
      </c>
      <c r="W277" s="41">
        <v>1</v>
      </c>
      <c r="X277" s="41">
        <v>1</v>
      </c>
      <c r="Y277" s="41">
        <v>1</v>
      </c>
      <c r="Z277" s="41">
        <v>1</v>
      </c>
      <c r="AA277" s="41">
        <v>1</v>
      </c>
      <c r="AB277" s="41">
        <v>1</v>
      </c>
      <c r="AC277" s="41">
        <v>1</v>
      </c>
      <c r="AD277" s="41">
        <v>1</v>
      </c>
      <c r="AE277" s="41">
        <v>1</v>
      </c>
      <c r="AF277" s="41">
        <v>1</v>
      </c>
      <c r="AG277" s="41">
        <v>2</v>
      </c>
      <c r="AI277" s="41">
        <v>1</v>
      </c>
      <c r="AJ277" s="41">
        <v>2</v>
      </c>
      <c r="AK277" s="41">
        <v>1</v>
      </c>
      <c r="AL277" s="41">
        <v>2</v>
      </c>
      <c r="AN277" s="41">
        <v>1</v>
      </c>
      <c r="AO277" s="41">
        <v>1</v>
      </c>
      <c r="AP277" s="41">
        <v>5</v>
      </c>
      <c r="AQ277" s="41">
        <v>2</v>
      </c>
      <c r="AR277" s="41">
        <v>1</v>
      </c>
      <c r="AS277" s="44">
        <f t="shared" ref="AS277:AS287" si="75">SUM(AT277:BI277)</f>
        <v>10.725000000000001</v>
      </c>
      <c r="AU277" s="41">
        <v>1.5</v>
      </c>
      <c r="AV277" s="41">
        <v>0.5</v>
      </c>
      <c r="AW277" s="41">
        <v>0.5</v>
      </c>
      <c r="AX277" s="41">
        <v>0.4</v>
      </c>
      <c r="AY277" s="41">
        <v>0.8</v>
      </c>
      <c r="AZ277" s="41">
        <v>0.5</v>
      </c>
      <c r="BC277" s="41">
        <v>2.5000000000000001E-2</v>
      </c>
      <c r="BD277" s="41">
        <v>0.5</v>
      </c>
      <c r="BF277" s="41">
        <v>4</v>
      </c>
      <c r="BG277" s="41">
        <v>1</v>
      </c>
      <c r="BH277" s="41">
        <v>1</v>
      </c>
      <c r="BI277" s="44"/>
      <c r="BJ277" s="44">
        <f t="shared" ref="BJ277:BJ284" si="76">SUM(AT277:BI277)</f>
        <v>10.725000000000001</v>
      </c>
      <c r="BK277" s="58">
        <f t="shared" ref="BK277:BK283" si="77">SUM(BL277:BS277)</f>
        <v>13</v>
      </c>
      <c r="BL277" s="38"/>
      <c r="BM277" s="38"/>
      <c r="BN277" s="38"/>
      <c r="BO277" s="38">
        <v>13</v>
      </c>
      <c r="BP277" s="38"/>
      <c r="BQ277" s="38"/>
      <c r="BR277" s="38"/>
      <c r="BS277" s="38"/>
      <c r="BT277" s="59">
        <f t="shared" ref="BT277:BT284" si="78">SUM(BL277:BS277)</f>
        <v>13</v>
      </c>
      <c r="BU277" s="41">
        <v>3</v>
      </c>
      <c r="BV277" s="41">
        <v>3</v>
      </c>
      <c r="BW277" s="41">
        <v>1</v>
      </c>
      <c r="BY277" s="38"/>
      <c r="BZ277" s="38"/>
      <c r="CA277" s="38"/>
      <c r="CB277" s="38"/>
      <c r="CC277" s="38"/>
      <c r="CD277" s="38"/>
      <c r="CE277" s="38">
        <v>1</v>
      </c>
      <c r="CF277" s="38">
        <v>1</v>
      </c>
      <c r="CG277" s="38"/>
      <c r="CH277" s="38"/>
      <c r="CI277" s="38"/>
      <c r="CJ277" s="38"/>
      <c r="CK277" s="38"/>
      <c r="CL277" s="38"/>
      <c r="CM277" s="38"/>
      <c r="CN277" s="38"/>
      <c r="CU277" s="41" t="s">
        <v>465</v>
      </c>
      <c r="CV277" s="60"/>
      <c r="DE277" s="38">
        <v>15</v>
      </c>
      <c r="DF277" s="38">
        <v>1</v>
      </c>
      <c r="DG277" s="38"/>
      <c r="DH277" s="38">
        <v>1</v>
      </c>
      <c r="DI277" s="38">
        <v>1</v>
      </c>
      <c r="DP277" s="41">
        <v>1</v>
      </c>
      <c r="DZ277" s="38">
        <v>1</v>
      </c>
      <c r="EA277" s="38"/>
      <c r="EB277" s="38">
        <v>6</v>
      </c>
      <c r="EI277" s="41">
        <v>1</v>
      </c>
      <c r="ES277" s="38"/>
      <c r="ET277" s="38"/>
      <c r="EU277" s="38"/>
      <c r="EY277" s="38"/>
      <c r="EZ277" s="38"/>
      <c r="FA277" s="38"/>
      <c r="FB277" s="38"/>
      <c r="FC277" s="38"/>
      <c r="FD277" s="38"/>
      <c r="FE277" s="38">
        <v>1</v>
      </c>
      <c r="FF277" s="38"/>
      <c r="FG277" s="38"/>
      <c r="FH277" s="38"/>
      <c r="FI277" s="38"/>
      <c r="FJ277" s="38"/>
      <c r="FK277" s="38"/>
      <c r="FL277" s="38"/>
      <c r="FM277" s="38"/>
      <c r="FN277" s="38"/>
      <c r="FO277" s="41">
        <v>1</v>
      </c>
      <c r="FP277" s="41">
        <v>1</v>
      </c>
      <c r="FQ277" s="41">
        <v>1</v>
      </c>
      <c r="FR277" s="41">
        <v>1</v>
      </c>
      <c r="FS277" s="41">
        <v>1</v>
      </c>
      <c r="FT277" s="41">
        <v>1</v>
      </c>
      <c r="FU277" s="41">
        <v>1</v>
      </c>
      <c r="FV277" s="41">
        <v>1</v>
      </c>
      <c r="FX277" s="41">
        <v>3</v>
      </c>
      <c r="FY277" s="41">
        <v>3</v>
      </c>
      <c r="FZ277" s="41">
        <v>2</v>
      </c>
      <c r="GA277" s="41">
        <v>60</v>
      </c>
      <c r="GB277" s="41">
        <v>3</v>
      </c>
      <c r="GC277" s="41">
        <v>3</v>
      </c>
      <c r="GH277" s="41">
        <v>1</v>
      </c>
      <c r="GI277" s="41">
        <v>3</v>
      </c>
      <c r="GJ277" s="41">
        <v>1</v>
      </c>
      <c r="GK277" s="41">
        <v>25000</v>
      </c>
      <c r="GL277" s="41">
        <v>2</v>
      </c>
      <c r="GM277" s="41">
        <v>1</v>
      </c>
      <c r="GN277" s="41">
        <v>2</v>
      </c>
      <c r="GO277" s="41">
        <v>1</v>
      </c>
      <c r="GR277" s="41">
        <v>1</v>
      </c>
      <c r="GV277" s="41">
        <v>1</v>
      </c>
      <c r="GW277" s="41">
        <v>1</v>
      </c>
      <c r="GX277" s="41">
        <v>1</v>
      </c>
      <c r="HA277" s="41">
        <v>1</v>
      </c>
      <c r="HB277" s="41">
        <v>1</v>
      </c>
      <c r="HH277" s="41">
        <v>1</v>
      </c>
      <c r="HI277" s="41">
        <v>1</v>
      </c>
      <c r="HS277" s="60" t="s">
        <v>897</v>
      </c>
      <c r="HT277" s="41">
        <v>2</v>
      </c>
      <c r="HU277" s="41">
        <v>4</v>
      </c>
      <c r="HV277" s="41" t="s">
        <v>502</v>
      </c>
      <c r="HW277" s="41">
        <v>1</v>
      </c>
      <c r="HX277" s="41">
        <v>1</v>
      </c>
      <c r="HZ277" s="41">
        <v>3</v>
      </c>
      <c r="IA277" s="41">
        <v>2</v>
      </c>
      <c r="IB277" s="45"/>
      <c r="IC277" s="41">
        <v>2</v>
      </c>
      <c r="ID277" s="45"/>
      <c r="IE277" s="41">
        <v>1</v>
      </c>
      <c r="IF277" s="41">
        <v>2</v>
      </c>
      <c r="IH277" s="41">
        <v>2</v>
      </c>
    </row>
    <row r="278" spans="1:242" s="41" customFormat="1" ht="28.8">
      <c r="A278" s="54">
        <v>272</v>
      </c>
      <c r="B278" s="38" t="s">
        <v>466</v>
      </c>
      <c r="C278" s="39" t="s">
        <v>941</v>
      </c>
      <c r="D278" s="41" t="s">
        <v>467</v>
      </c>
      <c r="E278" s="38" t="s">
        <v>1265</v>
      </c>
      <c r="F278" s="38" t="s">
        <v>1096</v>
      </c>
      <c r="G278" s="40"/>
      <c r="H278" s="40" t="s">
        <v>1269</v>
      </c>
      <c r="I278" s="40" t="s">
        <v>1270</v>
      </c>
      <c r="J278" s="41" t="s">
        <v>1271</v>
      </c>
      <c r="K278" s="42">
        <v>77</v>
      </c>
      <c r="L278" s="41">
        <v>1</v>
      </c>
      <c r="M278" s="41">
        <v>3</v>
      </c>
      <c r="N278" s="41">
        <v>2</v>
      </c>
      <c r="O278" s="41">
        <v>1</v>
      </c>
      <c r="P278" s="41">
        <v>5</v>
      </c>
      <c r="Q278" s="41">
        <v>2</v>
      </c>
      <c r="R278" s="43">
        <v>3</v>
      </c>
      <c r="S278" s="41">
        <v>1</v>
      </c>
      <c r="T278" s="60"/>
      <c r="U278" s="41">
        <v>2</v>
      </c>
      <c r="W278" s="41">
        <v>1</v>
      </c>
      <c r="X278" s="41">
        <v>1</v>
      </c>
      <c r="Y278" s="41">
        <v>1</v>
      </c>
      <c r="Z278" s="41">
        <v>1</v>
      </c>
      <c r="AA278" s="41">
        <v>1</v>
      </c>
      <c r="AB278" s="41">
        <v>1</v>
      </c>
      <c r="AC278" s="41">
        <v>1</v>
      </c>
      <c r="AD278" s="41">
        <v>1</v>
      </c>
      <c r="AE278" s="41">
        <v>1</v>
      </c>
      <c r="AF278" s="41">
        <v>1</v>
      </c>
      <c r="AG278" s="41">
        <v>1</v>
      </c>
      <c r="AH278" s="41">
        <v>1</v>
      </c>
      <c r="AI278" s="41">
        <v>1</v>
      </c>
      <c r="AJ278" s="41">
        <v>2</v>
      </c>
      <c r="AK278" s="41">
        <v>1</v>
      </c>
      <c r="AL278" s="41">
        <v>2</v>
      </c>
      <c r="AN278" s="41">
        <v>1</v>
      </c>
      <c r="AO278" s="41">
        <v>1</v>
      </c>
      <c r="AP278" s="41">
        <v>3</v>
      </c>
      <c r="AQ278" s="41">
        <v>3</v>
      </c>
      <c r="AR278" s="41">
        <v>1</v>
      </c>
      <c r="AS278" s="44">
        <f t="shared" si="75"/>
        <v>5.9250000000000007</v>
      </c>
      <c r="AU278" s="41">
        <v>1</v>
      </c>
      <c r="AV278" s="41">
        <v>0.5</v>
      </c>
      <c r="AW278" s="41">
        <v>0.5</v>
      </c>
      <c r="AX278" s="41">
        <v>0.5</v>
      </c>
      <c r="AY278" s="41">
        <v>0.5</v>
      </c>
      <c r="AZ278" s="41">
        <v>0.5</v>
      </c>
      <c r="BC278" s="41">
        <v>2.5000000000000001E-2</v>
      </c>
      <c r="BD278" s="41">
        <v>0.5</v>
      </c>
      <c r="BE278" s="41">
        <v>0.5</v>
      </c>
      <c r="BG278" s="41">
        <v>0.4</v>
      </c>
      <c r="BH278" s="41">
        <v>1</v>
      </c>
      <c r="BI278" s="44"/>
      <c r="BJ278" s="44">
        <f t="shared" si="76"/>
        <v>5.9250000000000007</v>
      </c>
      <c r="BK278" s="58">
        <f t="shared" si="77"/>
        <v>6</v>
      </c>
      <c r="BL278" s="38">
        <v>3</v>
      </c>
      <c r="BM278" s="38"/>
      <c r="BN278" s="38"/>
      <c r="BO278" s="38"/>
      <c r="BP278" s="38"/>
      <c r="BQ278" s="38"/>
      <c r="BR278" s="38">
        <v>3</v>
      </c>
      <c r="BS278" s="38"/>
      <c r="BT278" s="59">
        <f t="shared" si="78"/>
        <v>6</v>
      </c>
      <c r="BU278" s="41">
        <v>2</v>
      </c>
      <c r="BV278" s="41">
        <v>2</v>
      </c>
      <c r="BW278" s="41">
        <v>1</v>
      </c>
      <c r="BY278" s="38"/>
      <c r="BZ278" s="38"/>
      <c r="CA278" s="38"/>
      <c r="CB278" s="38"/>
      <c r="CC278" s="38"/>
      <c r="CD278" s="38"/>
      <c r="CE278" s="38">
        <v>1</v>
      </c>
      <c r="CF278" s="38">
        <v>1</v>
      </c>
      <c r="CG278" s="38"/>
      <c r="CH278" s="38"/>
      <c r="CI278" s="38"/>
      <c r="CJ278" s="38"/>
      <c r="CK278" s="38"/>
      <c r="CL278" s="38"/>
      <c r="CM278" s="38"/>
      <c r="CN278" s="38"/>
      <c r="CU278" s="41" t="s">
        <v>465</v>
      </c>
      <c r="CV278" s="60"/>
      <c r="DE278" s="38">
        <v>10</v>
      </c>
      <c r="DF278" s="38">
        <v>1</v>
      </c>
      <c r="DG278" s="38"/>
      <c r="DH278" s="38">
        <v>1</v>
      </c>
      <c r="DI278" s="38">
        <v>1</v>
      </c>
      <c r="DP278" s="41">
        <v>1</v>
      </c>
      <c r="DZ278" s="38">
        <v>1</v>
      </c>
      <c r="EA278" s="38"/>
      <c r="EB278" s="38">
        <v>6</v>
      </c>
      <c r="EI278" s="41">
        <v>1</v>
      </c>
      <c r="ES278" s="38"/>
      <c r="ET278" s="38"/>
      <c r="EU278" s="38"/>
      <c r="EY278" s="38"/>
      <c r="EZ278" s="38"/>
      <c r="FA278" s="38"/>
      <c r="FB278" s="38"/>
      <c r="FC278" s="38"/>
      <c r="FD278" s="38"/>
      <c r="FE278" s="38">
        <v>1</v>
      </c>
      <c r="FF278" s="38"/>
      <c r="FG278" s="38"/>
      <c r="FH278" s="38"/>
      <c r="FI278" s="38"/>
      <c r="FJ278" s="38"/>
      <c r="FK278" s="38"/>
      <c r="FL278" s="38"/>
      <c r="FM278" s="38"/>
      <c r="FN278" s="38"/>
      <c r="FO278" s="41">
        <v>1</v>
      </c>
      <c r="FP278" s="41">
        <v>1</v>
      </c>
      <c r="FQ278" s="41">
        <v>1</v>
      </c>
      <c r="FR278" s="41">
        <v>1</v>
      </c>
      <c r="FS278" s="41">
        <v>1</v>
      </c>
      <c r="FT278" s="41">
        <v>1</v>
      </c>
      <c r="FU278" s="41">
        <v>1</v>
      </c>
      <c r="FV278" s="41">
        <v>1</v>
      </c>
      <c r="FX278" s="41">
        <v>3</v>
      </c>
      <c r="FY278" s="41">
        <v>3</v>
      </c>
      <c r="FZ278" s="41">
        <v>1</v>
      </c>
      <c r="GA278" s="41">
        <v>60</v>
      </c>
      <c r="GB278" s="41">
        <v>3</v>
      </c>
      <c r="GC278" s="41">
        <v>3</v>
      </c>
      <c r="GH278" s="41">
        <v>1</v>
      </c>
      <c r="GI278" s="41">
        <v>3</v>
      </c>
      <c r="GJ278" s="41">
        <v>1</v>
      </c>
      <c r="GK278" s="41">
        <v>25000</v>
      </c>
      <c r="GL278" s="41">
        <v>2</v>
      </c>
      <c r="GM278" s="41">
        <v>2</v>
      </c>
      <c r="GN278" s="41">
        <v>2</v>
      </c>
      <c r="GO278" s="41">
        <v>1</v>
      </c>
      <c r="GR278" s="41">
        <v>1</v>
      </c>
      <c r="GV278" s="41">
        <v>1</v>
      </c>
      <c r="GW278" s="41">
        <v>1</v>
      </c>
      <c r="GX278" s="41">
        <v>1</v>
      </c>
      <c r="HA278" s="41">
        <v>1</v>
      </c>
      <c r="HH278" s="41">
        <v>1</v>
      </c>
      <c r="HI278" s="41">
        <v>1</v>
      </c>
      <c r="HM278" s="41">
        <v>1</v>
      </c>
      <c r="HS278" s="60" t="s">
        <v>897</v>
      </c>
      <c r="HT278" s="41">
        <v>2</v>
      </c>
      <c r="HU278" s="41">
        <v>4</v>
      </c>
      <c r="HV278" s="41" t="s">
        <v>502</v>
      </c>
      <c r="HW278" s="41">
        <v>1</v>
      </c>
      <c r="HX278" s="41">
        <v>1</v>
      </c>
      <c r="HZ278" s="41">
        <v>3</v>
      </c>
      <c r="IA278" s="41">
        <v>2</v>
      </c>
      <c r="IB278" s="45"/>
      <c r="IC278" s="41">
        <v>2</v>
      </c>
      <c r="ID278" s="45"/>
      <c r="IE278" s="41">
        <v>1</v>
      </c>
      <c r="IF278" s="41">
        <v>3</v>
      </c>
      <c r="IH278" s="41">
        <v>2</v>
      </c>
    </row>
    <row r="279" spans="1:242" s="41" customFormat="1" ht="28.8">
      <c r="A279" s="54">
        <v>273</v>
      </c>
      <c r="B279" s="38" t="s">
        <v>466</v>
      </c>
      <c r="C279" s="39" t="s">
        <v>941</v>
      </c>
      <c r="D279" s="41" t="s">
        <v>467</v>
      </c>
      <c r="E279" s="38" t="s">
        <v>1265</v>
      </c>
      <c r="F279" s="38" t="s">
        <v>1096</v>
      </c>
      <c r="G279" s="40"/>
      <c r="H279" s="40" t="s">
        <v>1272</v>
      </c>
      <c r="I279" s="40" t="s">
        <v>1273</v>
      </c>
      <c r="J279" s="41" t="s">
        <v>1274</v>
      </c>
      <c r="K279" s="42">
        <v>70</v>
      </c>
      <c r="L279" s="41">
        <v>1</v>
      </c>
      <c r="M279" s="41">
        <v>3</v>
      </c>
      <c r="N279" s="41">
        <v>2</v>
      </c>
      <c r="O279" s="41">
        <v>1</v>
      </c>
      <c r="P279" s="41">
        <v>5</v>
      </c>
      <c r="Q279" s="41">
        <v>2</v>
      </c>
      <c r="R279" s="43">
        <v>3</v>
      </c>
      <c r="S279" s="41">
        <v>1</v>
      </c>
      <c r="T279" s="60"/>
      <c r="U279" s="41">
        <v>2</v>
      </c>
      <c r="W279" s="41">
        <v>1</v>
      </c>
      <c r="X279" s="41">
        <v>1</v>
      </c>
      <c r="Y279" s="41">
        <v>1</v>
      </c>
      <c r="Z279" s="41">
        <v>1</v>
      </c>
      <c r="AA279" s="41">
        <v>1</v>
      </c>
      <c r="AB279" s="41">
        <v>1</v>
      </c>
      <c r="AC279" s="41">
        <v>1</v>
      </c>
      <c r="AD279" s="41">
        <v>1</v>
      </c>
      <c r="AE279" s="41">
        <v>1</v>
      </c>
      <c r="AF279" s="41">
        <v>1</v>
      </c>
      <c r="AG279" s="41">
        <v>2</v>
      </c>
      <c r="AI279" s="41">
        <v>1</v>
      </c>
      <c r="AJ279" s="41">
        <v>2</v>
      </c>
      <c r="AK279" s="41">
        <v>1</v>
      </c>
      <c r="AL279" s="41">
        <v>2</v>
      </c>
      <c r="AN279" s="41">
        <v>1</v>
      </c>
      <c r="AO279" s="41">
        <v>1</v>
      </c>
      <c r="AP279" s="41">
        <v>5</v>
      </c>
      <c r="AQ279" s="41">
        <v>3</v>
      </c>
      <c r="AR279" s="41">
        <v>1</v>
      </c>
      <c r="AS279" s="44">
        <f t="shared" si="75"/>
        <v>9.625</v>
      </c>
      <c r="AU279" s="41">
        <v>1.5</v>
      </c>
      <c r="AV279" s="41">
        <v>0.5</v>
      </c>
      <c r="AW279" s="41">
        <v>0.5</v>
      </c>
      <c r="AX279" s="41">
        <v>0.4</v>
      </c>
      <c r="AY279" s="41">
        <v>0.5</v>
      </c>
      <c r="AZ279" s="41">
        <v>0.5</v>
      </c>
      <c r="BC279" s="41">
        <v>2.5000000000000001E-2</v>
      </c>
      <c r="BD279" s="41">
        <v>0.5</v>
      </c>
      <c r="BF279" s="41">
        <v>3</v>
      </c>
      <c r="BG279" s="41">
        <v>0.7</v>
      </c>
      <c r="BH279" s="41">
        <v>1.5</v>
      </c>
      <c r="BI279" s="44"/>
      <c r="BJ279" s="44">
        <f t="shared" si="76"/>
        <v>9.625</v>
      </c>
      <c r="BK279" s="58">
        <f t="shared" si="77"/>
        <v>13</v>
      </c>
      <c r="BL279" s="38"/>
      <c r="BM279" s="38"/>
      <c r="BN279" s="38"/>
      <c r="BO279" s="38">
        <v>13</v>
      </c>
      <c r="BP279" s="38"/>
      <c r="BQ279" s="38"/>
      <c r="BR279" s="38"/>
      <c r="BS279" s="38"/>
      <c r="BT279" s="59">
        <f t="shared" si="78"/>
        <v>13</v>
      </c>
      <c r="BU279" s="41">
        <v>3</v>
      </c>
      <c r="BV279" s="41">
        <v>3</v>
      </c>
      <c r="BW279" s="41">
        <v>1</v>
      </c>
      <c r="BY279" s="38"/>
      <c r="BZ279" s="38"/>
      <c r="CA279" s="38"/>
      <c r="CB279" s="38"/>
      <c r="CC279" s="38"/>
      <c r="CD279" s="38"/>
      <c r="CE279" s="38">
        <v>1</v>
      </c>
      <c r="CF279" s="38">
        <v>1</v>
      </c>
      <c r="CG279" s="38"/>
      <c r="CH279" s="38"/>
      <c r="CI279" s="38"/>
      <c r="CJ279" s="38"/>
      <c r="CK279" s="38"/>
      <c r="CL279" s="38"/>
      <c r="CM279" s="38"/>
      <c r="CN279" s="38"/>
      <c r="CU279" s="41" t="s">
        <v>465</v>
      </c>
      <c r="CV279" s="60"/>
      <c r="DE279" s="38">
        <v>10</v>
      </c>
      <c r="DF279" s="38">
        <v>1</v>
      </c>
      <c r="DG279" s="38"/>
      <c r="DH279" s="38">
        <v>1</v>
      </c>
      <c r="DI279" s="38">
        <v>1</v>
      </c>
      <c r="DP279" s="41">
        <v>1</v>
      </c>
      <c r="DZ279" s="38">
        <v>1</v>
      </c>
      <c r="EA279" s="38"/>
      <c r="EB279" s="38">
        <v>6</v>
      </c>
      <c r="EI279" s="41">
        <v>1</v>
      </c>
      <c r="ES279" s="38"/>
      <c r="ET279" s="38"/>
      <c r="EU279" s="38"/>
      <c r="EY279" s="38"/>
      <c r="EZ279" s="38"/>
      <c r="FA279" s="38"/>
      <c r="FB279" s="38"/>
      <c r="FC279" s="38"/>
      <c r="FD279" s="38"/>
      <c r="FE279" s="38">
        <v>1</v>
      </c>
      <c r="FF279" s="38"/>
      <c r="FG279" s="38"/>
      <c r="FH279" s="38"/>
      <c r="FI279" s="38"/>
      <c r="FJ279" s="38"/>
      <c r="FK279" s="38"/>
      <c r="FL279" s="38"/>
      <c r="FM279" s="38"/>
      <c r="FN279" s="38"/>
      <c r="FO279" s="41">
        <v>1</v>
      </c>
      <c r="FP279" s="41">
        <v>1</v>
      </c>
      <c r="FQ279" s="41">
        <v>1</v>
      </c>
      <c r="FR279" s="41">
        <v>1</v>
      </c>
      <c r="FS279" s="41">
        <v>1</v>
      </c>
      <c r="FT279" s="41">
        <v>1</v>
      </c>
      <c r="FU279" s="41">
        <v>1</v>
      </c>
      <c r="FV279" s="41">
        <v>1</v>
      </c>
      <c r="FX279" s="41">
        <v>3</v>
      </c>
      <c r="FY279" s="41">
        <v>3</v>
      </c>
      <c r="FZ279" s="41">
        <v>2</v>
      </c>
      <c r="GA279" s="41">
        <v>60</v>
      </c>
      <c r="GB279" s="41">
        <v>3</v>
      </c>
      <c r="GC279" s="41">
        <v>3</v>
      </c>
      <c r="GH279" s="41">
        <v>1</v>
      </c>
      <c r="GI279" s="41">
        <v>3</v>
      </c>
      <c r="GJ279" s="41">
        <v>1</v>
      </c>
      <c r="GK279" s="41">
        <v>25000</v>
      </c>
      <c r="GL279" s="41">
        <v>2</v>
      </c>
      <c r="GM279" s="41">
        <v>1</v>
      </c>
      <c r="GN279" s="41">
        <v>2</v>
      </c>
      <c r="GO279" s="41">
        <v>1</v>
      </c>
      <c r="GR279" s="41">
        <v>1</v>
      </c>
      <c r="GU279" s="41">
        <v>1</v>
      </c>
      <c r="GW279" s="41">
        <v>1</v>
      </c>
      <c r="GX279" s="41">
        <v>1</v>
      </c>
      <c r="HA279" s="41">
        <v>1</v>
      </c>
      <c r="HB279" s="41">
        <v>1</v>
      </c>
      <c r="HF279" s="41">
        <v>1</v>
      </c>
      <c r="HI279" s="41">
        <v>1</v>
      </c>
      <c r="HS279" s="60" t="s">
        <v>897</v>
      </c>
      <c r="HT279" s="41">
        <v>2</v>
      </c>
      <c r="HU279" s="41">
        <v>2</v>
      </c>
      <c r="HV279" s="41" t="s">
        <v>502</v>
      </c>
      <c r="HW279" s="41">
        <v>1</v>
      </c>
      <c r="HX279" s="41">
        <v>1</v>
      </c>
      <c r="HZ279" s="41">
        <v>2</v>
      </c>
      <c r="IA279" s="41">
        <v>1</v>
      </c>
      <c r="IB279" s="45"/>
      <c r="IC279" s="41">
        <v>1</v>
      </c>
      <c r="ID279" s="45"/>
      <c r="IE279" s="41">
        <v>1</v>
      </c>
      <c r="IF279" s="41">
        <v>7</v>
      </c>
      <c r="IH279" s="41">
        <v>2</v>
      </c>
    </row>
    <row r="280" spans="1:242" s="41" customFormat="1" ht="28.8">
      <c r="A280" s="54">
        <v>274</v>
      </c>
      <c r="B280" s="38" t="s">
        <v>466</v>
      </c>
      <c r="C280" s="39" t="s">
        <v>941</v>
      </c>
      <c r="D280" s="41" t="s">
        <v>467</v>
      </c>
      <c r="E280" s="38" t="s">
        <v>1265</v>
      </c>
      <c r="F280" s="38" t="s">
        <v>1096</v>
      </c>
      <c r="G280" s="40"/>
      <c r="H280" s="40" t="s">
        <v>1275</v>
      </c>
      <c r="I280" s="40" t="s">
        <v>1276</v>
      </c>
      <c r="J280" s="41" t="s">
        <v>1277</v>
      </c>
      <c r="K280" s="42">
        <v>40</v>
      </c>
      <c r="L280" s="41">
        <v>1</v>
      </c>
      <c r="M280" s="41">
        <v>4</v>
      </c>
      <c r="N280" s="41">
        <v>2</v>
      </c>
      <c r="O280" s="41">
        <v>1</v>
      </c>
      <c r="P280" s="41">
        <v>6</v>
      </c>
      <c r="Q280" s="41">
        <v>3</v>
      </c>
      <c r="R280" s="43">
        <v>3</v>
      </c>
      <c r="S280" s="41">
        <v>1</v>
      </c>
      <c r="T280" s="60"/>
      <c r="U280" s="41">
        <v>2</v>
      </c>
      <c r="W280" s="41">
        <v>1</v>
      </c>
      <c r="X280" s="41">
        <v>1</v>
      </c>
      <c r="Y280" s="41">
        <v>1</v>
      </c>
      <c r="Z280" s="41">
        <v>1</v>
      </c>
      <c r="AA280" s="41">
        <v>1</v>
      </c>
      <c r="AB280" s="41">
        <v>1</v>
      </c>
      <c r="AC280" s="41">
        <v>1</v>
      </c>
      <c r="AD280" s="41">
        <v>1</v>
      </c>
      <c r="AE280" s="41">
        <v>1</v>
      </c>
      <c r="AF280" s="41">
        <v>1</v>
      </c>
      <c r="AG280" s="41">
        <v>2</v>
      </c>
      <c r="AI280" s="41">
        <v>1</v>
      </c>
      <c r="AJ280" s="41">
        <v>2</v>
      </c>
      <c r="AK280" s="41">
        <v>1</v>
      </c>
      <c r="AL280" s="41">
        <v>2</v>
      </c>
      <c r="AN280" s="41">
        <v>1</v>
      </c>
      <c r="AO280" s="41">
        <v>1</v>
      </c>
      <c r="AP280" s="41">
        <v>5</v>
      </c>
      <c r="AQ280" s="41">
        <v>2</v>
      </c>
      <c r="AR280" s="41">
        <v>1</v>
      </c>
      <c r="AS280" s="44">
        <f t="shared" si="75"/>
        <v>6.2299999999999995</v>
      </c>
      <c r="AU280" s="41">
        <v>1</v>
      </c>
      <c r="AV280" s="41">
        <v>0.5</v>
      </c>
      <c r="AW280" s="41">
        <v>0.7</v>
      </c>
      <c r="AX280" s="41">
        <v>0.4</v>
      </c>
      <c r="AY280" s="41">
        <v>0.7</v>
      </c>
      <c r="AZ280" s="41">
        <v>0.4</v>
      </c>
      <c r="BC280" s="41">
        <v>0.03</v>
      </c>
      <c r="BD280" s="41">
        <v>0.5</v>
      </c>
      <c r="BE280" s="41">
        <v>0.5</v>
      </c>
      <c r="BG280" s="41">
        <v>0.5</v>
      </c>
      <c r="BH280" s="41">
        <v>1</v>
      </c>
      <c r="BI280" s="44"/>
      <c r="BJ280" s="44">
        <f t="shared" si="76"/>
        <v>6.2299999999999995</v>
      </c>
      <c r="BK280" s="58">
        <f t="shared" si="77"/>
        <v>7</v>
      </c>
      <c r="BL280" s="38">
        <v>4</v>
      </c>
      <c r="BM280" s="38"/>
      <c r="BN280" s="38"/>
      <c r="BO280" s="38"/>
      <c r="BP280" s="38"/>
      <c r="BQ280" s="38">
        <v>3</v>
      </c>
      <c r="BR280" s="38"/>
      <c r="BS280" s="38"/>
      <c r="BT280" s="59">
        <f t="shared" si="78"/>
        <v>7</v>
      </c>
      <c r="BU280" s="41">
        <v>2</v>
      </c>
      <c r="BV280" s="41">
        <v>2</v>
      </c>
      <c r="BW280" s="41">
        <v>1</v>
      </c>
      <c r="BY280" s="38"/>
      <c r="BZ280" s="38"/>
      <c r="CA280" s="38"/>
      <c r="CB280" s="38"/>
      <c r="CC280" s="38"/>
      <c r="CD280" s="38"/>
      <c r="CE280" s="38">
        <v>1</v>
      </c>
      <c r="CF280" s="38">
        <v>1</v>
      </c>
      <c r="CG280" s="38"/>
      <c r="CH280" s="38"/>
      <c r="CI280" s="38"/>
      <c r="CJ280" s="38"/>
      <c r="CK280" s="38"/>
      <c r="CL280" s="38"/>
      <c r="CM280" s="38"/>
      <c r="CN280" s="38"/>
      <c r="CU280" s="41" t="s">
        <v>465</v>
      </c>
      <c r="CV280" s="60"/>
      <c r="DE280" s="38">
        <v>10</v>
      </c>
      <c r="DF280" s="38">
        <v>1</v>
      </c>
      <c r="DG280" s="38"/>
      <c r="DH280" s="38">
        <v>1</v>
      </c>
      <c r="DI280" s="38">
        <v>1</v>
      </c>
      <c r="DP280" s="41">
        <v>1</v>
      </c>
      <c r="DZ280" s="38">
        <v>1</v>
      </c>
      <c r="EA280" s="38"/>
      <c r="EB280" s="38">
        <v>6</v>
      </c>
      <c r="EI280" s="41">
        <v>1</v>
      </c>
      <c r="ES280" s="38"/>
      <c r="ET280" s="38"/>
      <c r="EU280" s="38"/>
      <c r="EY280" s="38"/>
      <c r="EZ280" s="38"/>
      <c r="FA280" s="38"/>
      <c r="FB280" s="38"/>
      <c r="FC280" s="38"/>
      <c r="FD280" s="38"/>
      <c r="FE280" s="38">
        <v>1</v>
      </c>
      <c r="FF280" s="38"/>
      <c r="FG280" s="38"/>
      <c r="FH280" s="38"/>
      <c r="FI280" s="38"/>
      <c r="FJ280" s="38"/>
      <c r="FK280" s="38"/>
      <c r="FL280" s="38"/>
      <c r="FM280" s="38"/>
      <c r="FN280" s="38"/>
      <c r="FO280" s="41">
        <v>1</v>
      </c>
      <c r="FP280" s="41">
        <v>1</v>
      </c>
      <c r="FQ280" s="41">
        <v>1</v>
      </c>
      <c r="FR280" s="41">
        <v>1</v>
      </c>
      <c r="FS280" s="41">
        <v>1</v>
      </c>
      <c r="FT280" s="41">
        <v>1</v>
      </c>
      <c r="FU280" s="41">
        <v>1</v>
      </c>
      <c r="FV280" s="41">
        <v>1</v>
      </c>
      <c r="FX280" s="41">
        <v>3</v>
      </c>
      <c r="FY280" s="41">
        <v>4</v>
      </c>
      <c r="FZ280" s="41">
        <v>1</v>
      </c>
      <c r="GA280" s="41">
        <v>60</v>
      </c>
      <c r="GB280" s="41">
        <v>3</v>
      </c>
      <c r="GC280" s="41">
        <v>3</v>
      </c>
      <c r="GH280" s="41">
        <v>1</v>
      </c>
      <c r="GI280" s="41">
        <v>3</v>
      </c>
      <c r="GJ280" s="41">
        <v>1</v>
      </c>
      <c r="GK280" s="41">
        <v>30000</v>
      </c>
      <c r="GL280" s="41">
        <v>2</v>
      </c>
      <c r="GM280" s="41">
        <v>2</v>
      </c>
      <c r="GN280" s="41">
        <v>2</v>
      </c>
      <c r="GO280" s="41">
        <v>1</v>
      </c>
      <c r="GR280" s="41">
        <v>1</v>
      </c>
      <c r="GU280" s="41">
        <v>1</v>
      </c>
      <c r="GV280" s="41">
        <v>1</v>
      </c>
      <c r="GW280" s="41">
        <v>1</v>
      </c>
      <c r="HA280" s="41">
        <v>1</v>
      </c>
      <c r="HC280" s="41">
        <v>1</v>
      </c>
      <c r="HH280" s="41">
        <v>1</v>
      </c>
      <c r="HI280" s="41">
        <v>1</v>
      </c>
      <c r="HS280" s="60" t="s">
        <v>897</v>
      </c>
      <c r="HT280" s="41">
        <v>2</v>
      </c>
      <c r="HU280" s="41">
        <v>4</v>
      </c>
      <c r="HV280" s="41" t="s">
        <v>502</v>
      </c>
      <c r="HW280" s="41">
        <v>1</v>
      </c>
      <c r="HX280" s="41">
        <v>1</v>
      </c>
      <c r="HZ280" s="41">
        <v>2</v>
      </c>
      <c r="IA280" s="41">
        <v>2</v>
      </c>
      <c r="IB280" s="45"/>
      <c r="IC280" s="41">
        <v>2</v>
      </c>
      <c r="ID280" s="45"/>
      <c r="IE280" s="41">
        <v>1</v>
      </c>
      <c r="IF280" s="41">
        <v>7</v>
      </c>
      <c r="IH280" s="41">
        <v>2</v>
      </c>
    </row>
    <row r="281" spans="1:242" s="41" customFormat="1" ht="28.8">
      <c r="A281" s="54">
        <v>275</v>
      </c>
      <c r="B281" s="38" t="s">
        <v>934</v>
      </c>
      <c r="C281" s="39" t="s">
        <v>919</v>
      </c>
      <c r="D281" s="41" t="s">
        <v>467</v>
      </c>
      <c r="E281" s="38" t="s">
        <v>1265</v>
      </c>
      <c r="F281" s="38" t="s">
        <v>1096</v>
      </c>
      <c r="G281" s="40"/>
      <c r="H281" s="40" t="s">
        <v>1278</v>
      </c>
      <c r="I281" s="40" t="s">
        <v>1279</v>
      </c>
      <c r="J281" s="41" t="s">
        <v>1255</v>
      </c>
      <c r="K281" s="42">
        <v>47</v>
      </c>
      <c r="L281" s="41">
        <v>1</v>
      </c>
      <c r="M281" s="41">
        <v>4</v>
      </c>
      <c r="N281" s="41">
        <v>2</v>
      </c>
      <c r="O281" s="41">
        <v>1</v>
      </c>
      <c r="P281" s="41">
        <v>5</v>
      </c>
      <c r="Q281" s="41">
        <v>2</v>
      </c>
      <c r="R281" s="43">
        <v>3</v>
      </c>
      <c r="S281" s="41">
        <v>1</v>
      </c>
      <c r="T281" s="60"/>
      <c r="U281" s="41">
        <v>2</v>
      </c>
      <c r="W281" s="41">
        <v>1</v>
      </c>
      <c r="X281" s="41">
        <v>1</v>
      </c>
      <c r="Y281" s="41">
        <v>1</v>
      </c>
      <c r="Z281" s="41">
        <v>1</v>
      </c>
      <c r="AA281" s="41">
        <v>1</v>
      </c>
      <c r="AB281" s="41">
        <v>1</v>
      </c>
      <c r="AC281" s="41">
        <v>1</v>
      </c>
      <c r="AD281" s="41">
        <v>1</v>
      </c>
      <c r="AE281" s="41">
        <v>1</v>
      </c>
      <c r="AF281" s="41">
        <v>1</v>
      </c>
      <c r="AG281" s="41">
        <v>2</v>
      </c>
      <c r="AI281" s="41">
        <v>1</v>
      </c>
      <c r="AJ281" s="41">
        <v>2</v>
      </c>
      <c r="AK281" s="41">
        <v>1</v>
      </c>
      <c r="AL281" s="41">
        <v>2</v>
      </c>
      <c r="AN281" s="41">
        <v>1</v>
      </c>
      <c r="AO281" s="41">
        <v>1</v>
      </c>
      <c r="AP281" s="41">
        <v>5</v>
      </c>
      <c r="AQ281" s="41">
        <v>2</v>
      </c>
      <c r="AR281" s="41">
        <v>1</v>
      </c>
      <c r="AS281" s="44">
        <f t="shared" si="75"/>
        <v>7.2250000000000005</v>
      </c>
      <c r="AU281" s="41">
        <v>1.5</v>
      </c>
      <c r="AV281" s="41">
        <v>0.5</v>
      </c>
      <c r="AW281" s="41">
        <v>0.5</v>
      </c>
      <c r="AX281" s="41">
        <v>0.5</v>
      </c>
      <c r="AY281" s="41">
        <v>0.5</v>
      </c>
      <c r="AZ281" s="41">
        <v>0.5</v>
      </c>
      <c r="BC281" s="41">
        <v>2.5000000000000001E-2</v>
      </c>
      <c r="BD281" s="41">
        <v>0.5</v>
      </c>
      <c r="BE281" s="41">
        <v>0.7</v>
      </c>
      <c r="BG281" s="41">
        <v>1</v>
      </c>
      <c r="BH281" s="41">
        <v>1</v>
      </c>
      <c r="BI281" s="44"/>
      <c r="BJ281" s="44">
        <f t="shared" si="76"/>
        <v>7.2250000000000005</v>
      </c>
      <c r="BK281" s="58">
        <f t="shared" si="77"/>
        <v>8</v>
      </c>
      <c r="BL281" s="38">
        <v>3</v>
      </c>
      <c r="BM281" s="38"/>
      <c r="BN281" s="38"/>
      <c r="BO281" s="38"/>
      <c r="BP281" s="38"/>
      <c r="BQ281" s="38">
        <v>2</v>
      </c>
      <c r="BR281" s="38">
        <v>3</v>
      </c>
      <c r="BS281" s="38"/>
      <c r="BT281" s="59">
        <f t="shared" si="78"/>
        <v>8</v>
      </c>
      <c r="BU281" s="41">
        <v>3</v>
      </c>
      <c r="BV281" s="41">
        <v>3</v>
      </c>
      <c r="BW281" s="41">
        <v>1</v>
      </c>
      <c r="BY281" s="38"/>
      <c r="BZ281" s="38"/>
      <c r="CA281" s="38"/>
      <c r="CB281" s="38"/>
      <c r="CC281" s="38"/>
      <c r="CD281" s="38"/>
      <c r="CE281" s="38">
        <v>1</v>
      </c>
      <c r="CF281" s="38">
        <v>1</v>
      </c>
      <c r="CG281" s="38"/>
      <c r="CH281" s="38"/>
      <c r="CI281" s="38"/>
      <c r="CJ281" s="38"/>
      <c r="CK281" s="38"/>
      <c r="CL281" s="38"/>
      <c r="CM281" s="38"/>
      <c r="CN281" s="38"/>
      <c r="CU281" s="41" t="s">
        <v>465</v>
      </c>
      <c r="CV281" s="60"/>
      <c r="DE281" s="38">
        <v>15</v>
      </c>
      <c r="DF281" s="38">
        <v>1</v>
      </c>
      <c r="DG281" s="38"/>
      <c r="DH281" s="38">
        <v>1</v>
      </c>
      <c r="DI281" s="38">
        <v>1</v>
      </c>
      <c r="DP281" s="41">
        <v>1</v>
      </c>
      <c r="DZ281" s="38">
        <v>1</v>
      </c>
      <c r="EA281" s="38"/>
      <c r="EB281" s="38">
        <v>7</v>
      </c>
      <c r="EI281" s="41">
        <v>1</v>
      </c>
      <c r="ES281" s="38"/>
      <c r="ET281" s="38"/>
      <c r="EU281" s="38"/>
      <c r="EY281" s="38"/>
      <c r="EZ281" s="38"/>
      <c r="FA281" s="38"/>
      <c r="FB281" s="38"/>
      <c r="FC281" s="38"/>
      <c r="FD281" s="38"/>
      <c r="FE281" s="38">
        <v>1</v>
      </c>
      <c r="FF281" s="38"/>
      <c r="FG281" s="38"/>
      <c r="FH281" s="38"/>
      <c r="FI281" s="38"/>
      <c r="FJ281" s="38"/>
      <c r="FK281" s="38"/>
      <c r="FL281" s="38"/>
      <c r="FM281" s="38"/>
      <c r="FN281" s="38"/>
      <c r="FO281" s="41">
        <v>1</v>
      </c>
      <c r="FP281" s="41">
        <v>1</v>
      </c>
      <c r="FQ281" s="41">
        <v>1</v>
      </c>
      <c r="FR281" s="41">
        <v>1</v>
      </c>
      <c r="FS281" s="41">
        <v>1</v>
      </c>
      <c r="FT281" s="41">
        <v>1</v>
      </c>
      <c r="FU281" s="41">
        <v>1</v>
      </c>
      <c r="FV281" s="41">
        <v>1</v>
      </c>
      <c r="FX281" s="41">
        <v>3</v>
      </c>
      <c r="FY281" s="41">
        <v>4</v>
      </c>
      <c r="FZ281" s="41">
        <v>1</v>
      </c>
      <c r="GA281" s="41">
        <v>60</v>
      </c>
      <c r="GB281" s="41">
        <v>3</v>
      </c>
      <c r="GC281" s="41">
        <v>3</v>
      </c>
      <c r="GH281" s="41">
        <v>1</v>
      </c>
      <c r="GI281" s="41">
        <v>3</v>
      </c>
      <c r="GJ281" s="41">
        <v>1</v>
      </c>
      <c r="GK281" s="41">
        <v>25000</v>
      </c>
      <c r="GL281" s="41">
        <v>2</v>
      </c>
      <c r="GM281" s="41">
        <v>1</v>
      </c>
      <c r="GN281" s="41">
        <v>2</v>
      </c>
      <c r="GO281" s="41">
        <v>1</v>
      </c>
      <c r="GR281" s="41">
        <v>1</v>
      </c>
      <c r="GU281" s="41">
        <v>1</v>
      </c>
      <c r="GV281" s="41">
        <v>1</v>
      </c>
      <c r="GW281" s="41">
        <v>1</v>
      </c>
      <c r="HB281" s="41">
        <v>1</v>
      </c>
      <c r="HE281" s="41">
        <v>1</v>
      </c>
      <c r="HI281" s="41">
        <v>1</v>
      </c>
      <c r="HM281" s="41">
        <v>1</v>
      </c>
      <c r="HS281" s="60" t="s">
        <v>897</v>
      </c>
      <c r="HT281" s="41">
        <v>2</v>
      </c>
      <c r="HU281" s="41">
        <v>4</v>
      </c>
      <c r="HV281" s="41" t="s">
        <v>502</v>
      </c>
      <c r="HW281" s="41">
        <v>1</v>
      </c>
      <c r="HX281" s="41">
        <v>1</v>
      </c>
      <c r="HZ281" s="41">
        <v>3</v>
      </c>
      <c r="IA281" s="41">
        <v>2</v>
      </c>
      <c r="IB281" s="45"/>
      <c r="IC281" s="41">
        <v>1</v>
      </c>
      <c r="ID281" s="45"/>
      <c r="IE281" s="41">
        <v>1</v>
      </c>
      <c r="IF281" s="41">
        <v>3</v>
      </c>
      <c r="IH281" s="41">
        <v>2</v>
      </c>
    </row>
    <row r="282" spans="1:242" s="41" customFormat="1" ht="28.8">
      <c r="A282" s="54">
        <v>276</v>
      </c>
      <c r="B282" s="38" t="s">
        <v>466</v>
      </c>
      <c r="C282" s="39" t="s">
        <v>941</v>
      </c>
      <c r="D282" s="41" t="s">
        <v>467</v>
      </c>
      <c r="E282" s="38" t="s">
        <v>1265</v>
      </c>
      <c r="F282" s="38" t="s">
        <v>1280</v>
      </c>
      <c r="G282" s="40"/>
      <c r="H282" s="40" t="s">
        <v>1281</v>
      </c>
      <c r="I282" s="40" t="s">
        <v>1282</v>
      </c>
      <c r="J282" s="41" t="s">
        <v>1283</v>
      </c>
      <c r="K282" s="42">
        <v>60</v>
      </c>
      <c r="L282" s="41">
        <v>1</v>
      </c>
      <c r="M282" s="41">
        <v>3</v>
      </c>
      <c r="N282" s="41">
        <v>3</v>
      </c>
      <c r="O282" s="41">
        <v>2</v>
      </c>
      <c r="P282" s="41">
        <v>6</v>
      </c>
      <c r="Q282" s="41">
        <v>3</v>
      </c>
      <c r="R282" s="43">
        <v>3</v>
      </c>
      <c r="S282" s="41">
        <v>1</v>
      </c>
      <c r="T282" s="60"/>
      <c r="U282" s="41">
        <v>2</v>
      </c>
      <c r="W282" s="41">
        <v>1</v>
      </c>
      <c r="X282" s="41">
        <v>1</v>
      </c>
      <c r="Y282" s="41">
        <v>1</v>
      </c>
      <c r="Z282" s="41">
        <v>1</v>
      </c>
      <c r="AA282" s="41">
        <v>1</v>
      </c>
      <c r="AB282" s="41">
        <v>1</v>
      </c>
      <c r="AC282" s="41">
        <v>1</v>
      </c>
      <c r="AD282" s="41">
        <v>1</v>
      </c>
      <c r="AE282" s="41">
        <v>1</v>
      </c>
      <c r="AF282" s="41">
        <v>1</v>
      </c>
      <c r="AG282" s="41">
        <v>2</v>
      </c>
      <c r="AI282" s="41">
        <v>1</v>
      </c>
      <c r="AJ282" s="41">
        <v>2</v>
      </c>
      <c r="AK282" s="41">
        <v>1</v>
      </c>
      <c r="AL282" s="41">
        <v>2</v>
      </c>
      <c r="AN282" s="41">
        <v>1</v>
      </c>
      <c r="AO282" s="41">
        <v>1</v>
      </c>
      <c r="AP282" s="41">
        <v>3</v>
      </c>
      <c r="AQ282" s="41">
        <v>3</v>
      </c>
      <c r="AR282" s="41">
        <v>1</v>
      </c>
      <c r="AS282" s="44">
        <f t="shared" si="75"/>
        <v>10.33</v>
      </c>
      <c r="AU282" s="41">
        <v>1.5</v>
      </c>
      <c r="AV282" s="41">
        <v>0.5</v>
      </c>
      <c r="AW282" s="41">
        <v>0.7</v>
      </c>
      <c r="AX282" s="41">
        <v>0.4</v>
      </c>
      <c r="AY282" s="41">
        <v>1</v>
      </c>
      <c r="AZ282" s="41">
        <v>0.5</v>
      </c>
      <c r="BC282" s="41">
        <v>0.03</v>
      </c>
      <c r="BD282" s="41">
        <v>0.7</v>
      </c>
      <c r="BF282" s="41">
        <v>3</v>
      </c>
      <c r="BG282" s="41">
        <v>1</v>
      </c>
      <c r="BH282" s="41">
        <v>1</v>
      </c>
      <c r="BI282" s="44"/>
      <c r="BJ282" s="44">
        <f t="shared" si="76"/>
        <v>10.33</v>
      </c>
      <c r="BK282" s="58">
        <f t="shared" si="77"/>
        <v>11</v>
      </c>
      <c r="BL282" s="38"/>
      <c r="BM282" s="38"/>
      <c r="BN282" s="38"/>
      <c r="BO282" s="38">
        <v>11</v>
      </c>
      <c r="BP282" s="38"/>
      <c r="BQ282" s="38"/>
      <c r="BR282" s="38"/>
      <c r="BS282" s="38"/>
      <c r="BT282" s="59">
        <f t="shared" si="78"/>
        <v>11</v>
      </c>
      <c r="BU282" s="41">
        <v>3</v>
      </c>
      <c r="BV282" s="41">
        <v>3</v>
      </c>
      <c r="BW282" s="41">
        <v>1</v>
      </c>
      <c r="BY282" s="38"/>
      <c r="BZ282" s="38"/>
      <c r="CA282" s="38"/>
      <c r="CB282" s="38"/>
      <c r="CC282" s="38"/>
      <c r="CD282" s="38"/>
      <c r="CE282" s="38">
        <v>1</v>
      </c>
      <c r="CF282" s="38">
        <v>1</v>
      </c>
      <c r="CG282" s="38"/>
      <c r="CH282" s="38"/>
      <c r="CI282" s="38"/>
      <c r="CJ282" s="38"/>
      <c r="CK282" s="38"/>
      <c r="CL282" s="38"/>
      <c r="CM282" s="38"/>
      <c r="CN282" s="38"/>
      <c r="CU282" s="41" t="s">
        <v>465</v>
      </c>
      <c r="CV282" s="60"/>
      <c r="DE282" s="38">
        <v>15</v>
      </c>
      <c r="DF282" s="38">
        <v>1</v>
      </c>
      <c r="DG282" s="38"/>
      <c r="DH282" s="38">
        <v>1</v>
      </c>
      <c r="DI282" s="38">
        <v>1</v>
      </c>
      <c r="DP282" s="41">
        <v>1</v>
      </c>
      <c r="DZ282" s="38">
        <v>1</v>
      </c>
      <c r="EA282" s="38"/>
      <c r="EB282" s="38">
        <v>6</v>
      </c>
      <c r="EI282" s="41">
        <v>1</v>
      </c>
      <c r="ES282" s="38"/>
      <c r="ET282" s="38"/>
      <c r="EU282" s="38"/>
      <c r="EY282" s="38"/>
      <c r="EZ282" s="38"/>
      <c r="FA282" s="38"/>
      <c r="FB282" s="38"/>
      <c r="FC282" s="38"/>
      <c r="FD282" s="38"/>
      <c r="FE282" s="38">
        <v>1</v>
      </c>
      <c r="FF282" s="38"/>
      <c r="FG282" s="38"/>
      <c r="FH282" s="38"/>
      <c r="FI282" s="38"/>
      <c r="FJ282" s="38"/>
      <c r="FK282" s="38"/>
      <c r="FL282" s="38"/>
      <c r="FM282" s="38"/>
      <c r="FN282" s="38"/>
      <c r="FO282" s="41">
        <v>1</v>
      </c>
      <c r="FP282" s="41">
        <v>1</v>
      </c>
      <c r="FQ282" s="41">
        <v>1</v>
      </c>
      <c r="FR282" s="41">
        <v>1</v>
      </c>
      <c r="FS282" s="41">
        <v>1</v>
      </c>
      <c r="FT282" s="41">
        <v>1</v>
      </c>
      <c r="FU282" s="41">
        <v>1</v>
      </c>
      <c r="FV282" s="41">
        <v>1</v>
      </c>
      <c r="FX282" s="41">
        <v>3</v>
      </c>
      <c r="FY282" s="41">
        <v>3</v>
      </c>
      <c r="FZ282" s="41">
        <v>1</v>
      </c>
      <c r="GA282" s="41">
        <v>60</v>
      </c>
      <c r="GB282" s="41">
        <v>3</v>
      </c>
      <c r="GC282" s="41">
        <v>3</v>
      </c>
      <c r="GH282" s="41">
        <v>1</v>
      </c>
      <c r="GI282" s="41">
        <v>3</v>
      </c>
      <c r="GJ282" s="41">
        <v>1</v>
      </c>
      <c r="GK282" s="41">
        <v>30000</v>
      </c>
      <c r="GL282" s="41">
        <v>2</v>
      </c>
      <c r="GM282" s="41">
        <v>1</v>
      </c>
      <c r="GN282" s="41">
        <v>2</v>
      </c>
      <c r="GO282" s="41">
        <v>1</v>
      </c>
      <c r="GR282" s="41">
        <v>1</v>
      </c>
      <c r="GV282" s="41">
        <v>1</v>
      </c>
      <c r="GW282" s="41">
        <v>1</v>
      </c>
      <c r="GX282" s="41">
        <v>1</v>
      </c>
      <c r="HA282" s="41">
        <v>1</v>
      </c>
      <c r="HB282" s="41">
        <v>1</v>
      </c>
      <c r="HH282" s="41">
        <v>1</v>
      </c>
      <c r="HM282" s="41">
        <v>1</v>
      </c>
      <c r="HS282" s="60" t="s">
        <v>897</v>
      </c>
      <c r="HT282" s="41">
        <v>2</v>
      </c>
      <c r="HU282" s="41">
        <v>2</v>
      </c>
      <c r="HV282" s="41" t="s">
        <v>502</v>
      </c>
      <c r="HW282" s="41">
        <v>1</v>
      </c>
      <c r="HX282" s="41">
        <v>1</v>
      </c>
      <c r="HZ282" s="41">
        <v>3</v>
      </c>
      <c r="IA282" s="41">
        <v>1</v>
      </c>
      <c r="IB282" s="45"/>
      <c r="IC282" s="41">
        <v>2</v>
      </c>
      <c r="ID282" s="45"/>
      <c r="IE282" s="41">
        <v>1</v>
      </c>
      <c r="IF282" s="41">
        <v>3</v>
      </c>
      <c r="IH282" s="41">
        <v>2</v>
      </c>
    </row>
    <row r="283" spans="1:242" s="41" customFormat="1" ht="28.8">
      <c r="A283" s="54">
        <v>277</v>
      </c>
      <c r="B283" s="38" t="s">
        <v>1172</v>
      </c>
      <c r="C283" s="39" t="s">
        <v>941</v>
      </c>
      <c r="D283" s="41" t="s">
        <v>467</v>
      </c>
      <c r="E283" s="38" t="s">
        <v>1265</v>
      </c>
      <c r="F283" s="38" t="s">
        <v>1280</v>
      </c>
      <c r="G283" s="40"/>
      <c r="H283" s="40" t="s">
        <v>1284</v>
      </c>
      <c r="I283" s="40" t="s">
        <v>1285</v>
      </c>
      <c r="J283" s="41" t="s">
        <v>1286</v>
      </c>
      <c r="K283" s="42">
        <v>48</v>
      </c>
      <c r="L283" s="41">
        <v>1</v>
      </c>
      <c r="M283" s="41">
        <v>3</v>
      </c>
      <c r="N283" s="41">
        <v>2</v>
      </c>
      <c r="O283" s="41">
        <v>2</v>
      </c>
      <c r="P283" s="41">
        <v>5</v>
      </c>
      <c r="Q283" s="41">
        <v>2</v>
      </c>
      <c r="R283" s="43">
        <v>3</v>
      </c>
      <c r="S283" s="41">
        <v>1</v>
      </c>
      <c r="T283" s="60"/>
      <c r="U283" s="41">
        <v>2</v>
      </c>
      <c r="W283" s="41">
        <v>1</v>
      </c>
      <c r="X283" s="41">
        <v>1</v>
      </c>
      <c r="Y283" s="41">
        <v>1</v>
      </c>
      <c r="Z283" s="41">
        <v>1</v>
      </c>
      <c r="AA283" s="41">
        <v>1</v>
      </c>
      <c r="AB283" s="41">
        <v>1</v>
      </c>
      <c r="AC283" s="41">
        <v>1</v>
      </c>
      <c r="AD283" s="41">
        <v>1</v>
      </c>
      <c r="AE283" s="41">
        <v>1</v>
      </c>
      <c r="AF283" s="41">
        <v>1</v>
      </c>
      <c r="AG283" s="41">
        <v>2</v>
      </c>
      <c r="AI283" s="41">
        <v>1</v>
      </c>
      <c r="AJ283" s="41">
        <v>2</v>
      </c>
      <c r="AK283" s="41">
        <v>1</v>
      </c>
      <c r="AL283" s="41">
        <v>2</v>
      </c>
      <c r="AN283" s="41">
        <v>1</v>
      </c>
      <c r="AO283" s="41">
        <v>1</v>
      </c>
      <c r="AP283" s="41">
        <v>5</v>
      </c>
      <c r="AQ283" s="41">
        <v>2</v>
      </c>
      <c r="AR283" s="41">
        <v>1</v>
      </c>
      <c r="AS283" s="44">
        <f t="shared" si="75"/>
        <v>6.0250000000000004</v>
      </c>
      <c r="AU283" s="41">
        <v>1</v>
      </c>
      <c r="AV283" s="41">
        <v>0.5</v>
      </c>
      <c r="AW283" s="41">
        <v>0.5</v>
      </c>
      <c r="AX283" s="41">
        <v>0.4</v>
      </c>
      <c r="AY283" s="41">
        <v>0.6</v>
      </c>
      <c r="AZ283" s="41">
        <v>0.5</v>
      </c>
      <c r="BC283" s="41">
        <v>2.5000000000000001E-2</v>
      </c>
      <c r="BD283" s="41">
        <v>0.5</v>
      </c>
      <c r="BE283" s="41">
        <v>0.5</v>
      </c>
      <c r="BG283" s="41">
        <v>0.5</v>
      </c>
      <c r="BH283" s="41">
        <v>1</v>
      </c>
      <c r="BI283" s="44"/>
      <c r="BJ283" s="44">
        <f t="shared" si="76"/>
        <v>6.0250000000000004</v>
      </c>
      <c r="BK283" s="58">
        <f t="shared" si="77"/>
        <v>6</v>
      </c>
      <c r="BL283" s="38">
        <v>3</v>
      </c>
      <c r="BM283" s="38"/>
      <c r="BN283" s="38"/>
      <c r="BO283" s="38"/>
      <c r="BP283" s="38"/>
      <c r="BQ283" s="38"/>
      <c r="BR283" s="38">
        <v>3</v>
      </c>
      <c r="BS283" s="38"/>
      <c r="BT283" s="59">
        <f t="shared" si="78"/>
        <v>6</v>
      </c>
      <c r="BU283" s="41">
        <v>3</v>
      </c>
      <c r="BV283" s="41">
        <v>2</v>
      </c>
      <c r="BW283" s="41">
        <v>1</v>
      </c>
      <c r="BY283" s="38"/>
      <c r="BZ283" s="38"/>
      <c r="CA283" s="38"/>
      <c r="CB283" s="38"/>
      <c r="CC283" s="38"/>
      <c r="CD283" s="38"/>
      <c r="CE283" s="38">
        <v>1</v>
      </c>
      <c r="CF283" s="38">
        <v>1</v>
      </c>
      <c r="CG283" s="38"/>
      <c r="CH283" s="38"/>
      <c r="CI283" s="38"/>
      <c r="CJ283" s="38"/>
      <c r="CK283" s="38"/>
      <c r="CL283" s="38"/>
      <c r="CM283" s="38"/>
      <c r="CN283" s="38"/>
      <c r="CU283" s="41" t="s">
        <v>465</v>
      </c>
      <c r="CV283" s="60"/>
      <c r="DE283" s="38">
        <v>20</v>
      </c>
      <c r="DF283" s="38">
        <v>1</v>
      </c>
      <c r="DG283" s="38"/>
      <c r="DH283" s="38">
        <v>1</v>
      </c>
      <c r="DI283" s="38">
        <v>1</v>
      </c>
      <c r="DP283" s="41">
        <v>1</v>
      </c>
      <c r="DZ283" s="38">
        <v>1</v>
      </c>
      <c r="EA283" s="38"/>
      <c r="EB283" s="38">
        <v>6</v>
      </c>
      <c r="EI283" s="41">
        <v>1</v>
      </c>
      <c r="ES283" s="38"/>
      <c r="ET283" s="38"/>
      <c r="EU283" s="38"/>
      <c r="EY283" s="38"/>
      <c r="EZ283" s="38"/>
      <c r="FA283" s="38"/>
      <c r="FB283" s="38"/>
      <c r="FC283" s="38"/>
      <c r="FD283" s="38"/>
      <c r="FE283" s="38">
        <v>1</v>
      </c>
      <c r="FF283" s="38"/>
      <c r="FG283" s="38"/>
      <c r="FH283" s="38"/>
      <c r="FI283" s="38"/>
      <c r="FJ283" s="38"/>
      <c r="FK283" s="38"/>
      <c r="FL283" s="38"/>
      <c r="FM283" s="38"/>
      <c r="FN283" s="38"/>
      <c r="FO283" s="41">
        <v>1</v>
      </c>
      <c r="FP283" s="41">
        <v>1</v>
      </c>
      <c r="FQ283" s="41">
        <v>1</v>
      </c>
      <c r="FR283" s="41">
        <v>1</v>
      </c>
      <c r="FS283" s="41">
        <v>1</v>
      </c>
      <c r="FT283" s="41">
        <v>1</v>
      </c>
      <c r="FU283" s="41">
        <v>1</v>
      </c>
      <c r="FV283" s="41">
        <v>1</v>
      </c>
      <c r="FX283" s="41">
        <v>3</v>
      </c>
      <c r="FY283" s="41">
        <v>4</v>
      </c>
      <c r="FZ283" s="41">
        <v>1</v>
      </c>
      <c r="GA283" s="41">
        <v>60</v>
      </c>
      <c r="GB283" s="41">
        <v>3</v>
      </c>
      <c r="GC283" s="41">
        <v>3</v>
      </c>
      <c r="GH283" s="41">
        <v>1</v>
      </c>
      <c r="GI283" s="41">
        <v>3</v>
      </c>
      <c r="GJ283" s="41">
        <v>1</v>
      </c>
      <c r="GK283" s="41">
        <v>25000</v>
      </c>
      <c r="GL283" s="41">
        <v>2</v>
      </c>
      <c r="GM283" s="41">
        <v>2</v>
      </c>
      <c r="GN283" s="41">
        <v>2</v>
      </c>
      <c r="GO283" s="41">
        <v>1</v>
      </c>
      <c r="GR283" s="41">
        <v>1</v>
      </c>
      <c r="GU283" s="41">
        <v>1</v>
      </c>
      <c r="GW283" s="41">
        <v>1</v>
      </c>
      <c r="GX283" s="41">
        <v>1</v>
      </c>
      <c r="HA283" s="41">
        <v>1</v>
      </c>
      <c r="HB283" s="41">
        <v>1</v>
      </c>
      <c r="HG283" s="41">
        <v>1</v>
      </c>
      <c r="HI283" s="41">
        <v>1</v>
      </c>
      <c r="HS283" s="60" t="s">
        <v>897</v>
      </c>
      <c r="HT283" s="41">
        <v>2</v>
      </c>
      <c r="HU283" s="41">
        <v>4</v>
      </c>
      <c r="HV283" s="41" t="s">
        <v>502</v>
      </c>
      <c r="HW283" s="41">
        <v>1</v>
      </c>
      <c r="HX283" s="41">
        <v>1</v>
      </c>
      <c r="HZ283" s="41">
        <v>3</v>
      </c>
      <c r="IA283" s="41">
        <v>2</v>
      </c>
      <c r="IB283" s="45"/>
      <c r="IC283" s="41">
        <v>2</v>
      </c>
      <c r="ID283" s="45"/>
      <c r="IE283" s="41">
        <v>1</v>
      </c>
      <c r="IF283" s="41">
        <v>2</v>
      </c>
      <c r="IH283" s="41">
        <v>2</v>
      </c>
    </row>
    <row r="284" spans="1:242" s="41" customFormat="1" ht="28.8">
      <c r="A284" s="54">
        <v>278</v>
      </c>
      <c r="B284" s="38" t="s">
        <v>766</v>
      </c>
      <c r="C284" s="39" t="s">
        <v>941</v>
      </c>
      <c r="D284" s="41" t="s">
        <v>467</v>
      </c>
      <c r="E284" s="38" t="s">
        <v>1265</v>
      </c>
      <c r="F284" s="38" t="s">
        <v>1280</v>
      </c>
      <c r="G284" s="40"/>
      <c r="H284" s="40" t="s">
        <v>1287</v>
      </c>
      <c r="I284" s="40" t="s">
        <v>1288</v>
      </c>
      <c r="J284" s="41" t="s">
        <v>1289</v>
      </c>
      <c r="K284" s="42">
        <v>63</v>
      </c>
      <c r="L284" s="41">
        <v>2</v>
      </c>
      <c r="M284" s="41">
        <v>3</v>
      </c>
      <c r="N284" s="41">
        <v>2</v>
      </c>
      <c r="O284" s="41">
        <v>1</v>
      </c>
      <c r="P284" s="41">
        <v>4</v>
      </c>
      <c r="Q284" s="41">
        <v>2</v>
      </c>
      <c r="R284" s="43">
        <v>2</v>
      </c>
      <c r="S284" s="41">
        <v>1</v>
      </c>
      <c r="T284" s="60"/>
      <c r="U284" s="41">
        <v>2</v>
      </c>
      <c r="W284" s="41">
        <v>1</v>
      </c>
      <c r="X284" s="41">
        <v>1</v>
      </c>
      <c r="Y284" s="41">
        <v>1</v>
      </c>
      <c r="Z284" s="41">
        <v>1</v>
      </c>
      <c r="AA284" s="41">
        <v>1</v>
      </c>
      <c r="AB284" s="41">
        <v>1</v>
      </c>
      <c r="AC284" s="41">
        <v>1</v>
      </c>
      <c r="AD284" s="41">
        <v>1</v>
      </c>
      <c r="AE284" s="41">
        <v>1</v>
      </c>
      <c r="AF284" s="41">
        <v>1</v>
      </c>
      <c r="AG284" s="41">
        <v>1</v>
      </c>
      <c r="AH284" s="41">
        <v>1</v>
      </c>
      <c r="AI284" s="41">
        <v>1</v>
      </c>
      <c r="AJ284" s="41">
        <v>2</v>
      </c>
      <c r="AK284" s="41">
        <v>1</v>
      </c>
      <c r="AL284" s="41">
        <v>2</v>
      </c>
      <c r="AN284" s="41">
        <v>1</v>
      </c>
      <c r="AO284" s="41">
        <v>1</v>
      </c>
      <c r="AP284" s="41">
        <v>4</v>
      </c>
      <c r="AQ284" s="41">
        <v>2</v>
      </c>
      <c r="AR284" s="41">
        <v>1</v>
      </c>
      <c r="AS284" s="44">
        <f t="shared" si="75"/>
        <v>5.62</v>
      </c>
      <c r="AU284" s="41">
        <v>1</v>
      </c>
      <c r="AW284" s="41">
        <v>1</v>
      </c>
      <c r="AX284" s="41">
        <v>0.4</v>
      </c>
      <c r="AY284" s="41">
        <v>0.5</v>
      </c>
      <c r="AZ284" s="41">
        <v>0.5</v>
      </c>
      <c r="BC284" s="41">
        <v>0.02</v>
      </c>
      <c r="BD284" s="41">
        <v>0.5</v>
      </c>
      <c r="BE284" s="41">
        <v>0.7</v>
      </c>
      <c r="BH284" s="41">
        <v>1</v>
      </c>
      <c r="BI284" s="44"/>
      <c r="BJ284" s="44">
        <f t="shared" si="76"/>
        <v>5.62</v>
      </c>
      <c r="BK284" s="58">
        <f t="shared" ref="BK284:BK300" si="79">SUM(BL284:BS284)</f>
        <v>7</v>
      </c>
      <c r="BL284" s="38">
        <v>3</v>
      </c>
      <c r="BM284" s="38"/>
      <c r="BN284" s="38"/>
      <c r="BO284" s="38"/>
      <c r="BP284" s="38"/>
      <c r="BQ284" s="38">
        <v>2</v>
      </c>
      <c r="BR284" s="38">
        <v>2</v>
      </c>
      <c r="BS284" s="38"/>
      <c r="BT284" s="59">
        <f t="shared" si="78"/>
        <v>7</v>
      </c>
      <c r="BU284" s="41">
        <v>3</v>
      </c>
      <c r="BV284" s="41">
        <v>3</v>
      </c>
      <c r="BW284" s="41">
        <v>1</v>
      </c>
      <c r="BY284" s="38"/>
      <c r="BZ284" s="38"/>
      <c r="CA284" s="38"/>
      <c r="CB284" s="38"/>
      <c r="CC284" s="38"/>
      <c r="CD284" s="38"/>
      <c r="CE284" s="38">
        <v>1</v>
      </c>
      <c r="CF284" s="38">
        <v>1</v>
      </c>
      <c r="CG284" s="38"/>
      <c r="CH284" s="38"/>
      <c r="CI284" s="38"/>
      <c r="CJ284" s="38"/>
      <c r="CK284" s="38"/>
      <c r="CL284" s="38"/>
      <c r="CM284" s="38"/>
      <c r="CN284" s="38"/>
      <c r="CU284" s="41" t="s">
        <v>465</v>
      </c>
      <c r="CV284" s="60"/>
      <c r="DE284" s="38">
        <v>15</v>
      </c>
      <c r="DF284" s="38">
        <v>1</v>
      </c>
      <c r="DG284" s="38"/>
      <c r="DH284" s="38">
        <v>1</v>
      </c>
      <c r="DI284" s="38">
        <v>1</v>
      </c>
      <c r="DP284" s="41">
        <v>1</v>
      </c>
      <c r="DZ284" s="38">
        <v>1</v>
      </c>
      <c r="EA284" s="38"/>
      <c r="EB284" s="38">
        <v>6</v>
      </c>
      <c r="EI284" s="41">
        <v>1</v>
      </c>
      <c r="ES284" s="38"/>
      <c r="ET284" s="38"/>
      <c r="EU284" s="38"/>
      <c r="EY284" s="38"/>
      <c r="EZ284" s="38"/>
      <c r="FA284" s="38"/>
      <c r="FB284" s="38"/>
      <c r="FC284" s="38"/>
      <c r="FD284" s="38"/>
      <c r="FE284" s="38">
        <v>1</v>
      </c>
      <c r="FF284" s="38"/>
      <c r="FG284" s="38"/>
      <c r="FH284" s="38"/>
      <c r="FI284" s="38"/>
      <c r="FJ284" s="38"/>
      <c r="FK284" s="38"/>
      <c r="FL284" s="38"/>
      <c r="FM284" s="38"/>
      <c r="FN284" s="38"/>
      <c r="FO284" s="41">
        <v>1</v>
      </c>
      <c r="FP284" s="41">
        <v>1</v>
      </c>
      <c r="FQ284" s="41">
        <v>1</v>
      </c>
      <c r="FR284" s="41">
        <v>1</v>
      </c>
      <c r="FS284" s="41">
        <v>1</v>
      </c>
      <c r="FT284" s="41">
        <v>1</v>
      </c>
      <c r="FU284" s="41">
        <v>1</v>
      </c>
      <c r="FV284" s="41">
        <v>1</v>
      </c>
      <c r="FX284" s="41">
        <v>3</v>
      </c>
      <c r="FY284" s="41">
        <v>4</v>
      </c>
      <c r="FZ284" s="41">
        <v>1</v>
      </c>
      <c r="GA284" s="41">
        <v>60</v>
      </c>
      <c r="GB284" s="41">
        <v>3</v>
      </c>
      <c r="GC284" s="41">
        <v>3</v>
      </c>
      <c r="GH284" s="41">
        <v>1</v>
      </c>
      <c r="GI284" s="41">
        <v>3</v>
      </c>
      <c r="GJ284" s="41">
        <v>1</v>
      </c>
      <c r="GK284" s="41">
        <v>20000</v>
      </c>
      <c r="GL284" s="41">
        <v>2</v>
      </c>
      <c r="GM284" s="41">
        <v>2</v>
      </c>
      <c r="GN284" s="41">
        <v>2</v>
      </c>
      <c r="GO284" s="41">
        <v>1</v>
      </c>
      <c r="GR284" s="41">
        <v>1</v>
      </c>
      <c r="GV284" s="41">
        <v>1</v>
      </c>
      <c r="GW284" s="41">
        <v>1</v>
      </c>
      <c r="GX284" s="41">
        <v>1</v>
      </c>
      <c r="HA284" s="41">
        <v>1</v>
      </c>
      <c r="HE284" s="41">
        <v>1</v>
      </c>
      <c r="HH284" s="41">
        <v>1</v>
      </c>
      <c r="HS284" s="60" t="s">
        <v>897</v>
      </c>
      <c r="HT284" s="41">
        <v>2</v>
      </c>
      <c r="HU284" s="41">
        <v>4</v>
      </c>
      <c r="HV284" s="41" t="s">
        <v>502</v>
      </c>
      <c r="HW284" s="41">
        <v>1</v>
      </c>
      <c r="HX284" s="41">
        <v>1</v>
      </c>
      <c r="HZ284" s="41">
        <v>2</v>
      </c>
      <c r="IA284" s="41">
        <v>1</v>
      </c>
      <c r="IB284" s="45"/>
      <c r="IC284" s="41">
        <v>2</v>
      </c>
      <c r="ID284" s="45"/>
      <c r="IE284" s="41">
        <v>1</v>
      </c>
      <c r="IF284" s="41">
        <v>3</v>
      </c>
      <c r="IH284" s="41">
        <v>2</v>
      </c>
    </row>
    <row r="285" spans="1:242" s="41" customFormat="1" ht="28.8">
      <c r="A285" s="54">
        <v>279</v>
      </c>
      <c r="B285" s="38" t="s">
        <v>766</v>
      </c>
      <c r="C285" s="39" t="s">
        <v>941</v>
      </c>
      <c r="D285" s="41" t="s">
        <v>467</v>
      </c>
      <c r="E285" s="38" t="s">
        <v>1265</v>
      </c>
      <c r="F285" s="38" t="s">
        <v>1280</v>
      </c>
      <c r="G285" s="40"/>
      <c r="H285" s="40" t="s">
        <v>1290</v>
      </c>
      <c r="I285" s="40" t="s">
        <v>1291</v>
      </c>
      <c r="J285" s="41" t="s">
        <v>1292</v>
      </c>
      <c r="K285" s="42">
        <v>70</v>
      </c>
      <c r="L285" s="41">
        <v>2</v>
      </c>
      <c r="M285" s="41">
        <v>3</v>
      </c>
      <c r="N285" s="41">
        <v>2</v>
      </c>
      <c r="O285" s="41">
        <v>1</v>
      </c>
      <c r="P285" s="41">
        <v>2</v>
      </c>
      <c r="Q285" s="41">
        <v>1</v>
      </c>
      <c r="R285" s="43">
        <v>1</v>
      </c>
      <c r="S285" s="41">
        <v>1</v>
      </c>
      <c r="T285" s="60"/>
      <c r="U285" s="41">
        <v>1</v>
      </c>
      <c r="V285" s="41">
        <v>1</v>
      </c>
      <c r="W285" s="41">
        <v>1</v>
      </c>
      <c r="X285" s="41">
        <v>1</v>
      </c>
      <c r="Y285" s="41">
        <v>1</v>
      </c>
      <c r="Z285" s="41">
        <v>1</v>
      </c>
      <c r="AA285" s="41">
        <v>1</v>
      </c>
      <c r="AB285" s="41">
        <v>1</v>
      </c>
      <c r="AC285" s="41">
        <v>1</v>
      </c>
      <c r="AD285" s="41">
        <v>1</v>
      </c>
      <c r="AE285" s="41">
        <v>1</v>
      </c>
      <c r="AF285" s="41">
        <v>1</v>
      </c>
      <c r="AG285" s="41">
        <v>2</v>
      </c>
      <c r="AI285" s="41">
        <v>1</v>
      </c>
      <c r="AJ285" s="41">
        <v>1</v>
      </c>
      <c r="AK285" s="41">
        <v>1</v>
      </c>
      <c r="AL285" s="41">
        <v>2</v>
      </c>
      <c r="AN285" s="41">
        <v>1</v>
      </c>
      <c r="AO285" s="41">
        <v>1</v>
      </c>
      <c r="AP285" s="41">
        <v>3</v>
      </c>
      <c r="AQ285" s="41">
        <v>3</v>
      </c>
      <c r="AR285" s="41">
        <v>1</v>
      </c>
      <c r="AS285" s="44">
        <f t="shared" si="75"/>
        <v>3.21</v>
      </c>
      <c r="AU285" s="41">
        <v>0.5</v>
      </c>
      <c r="AW285" s="41">
        <v>0.5</v>
      </c>
      <c r="AX285" s="41">
        <v>0.2</v>
      </c>
      <c r="AY285" s="41">
        <v>0.3</v>
      </c>
      <c r="AZ285" s="41">
        <v>0.2</v>
      </c>
      <c r="BC285" s="41">
        <v>0.01</v>
      </c>
      <c r="BD285" s="41">
        <v>0.5</v>
      </c>
      <c r="BE285" s="41">
        <v>0.5</v>
      </c>
      <c r="BH285" s="41">
        <v>0.5</v>
      </c>
      <c r="BI285" s="44"/>
      <c r="BJ285" s="44">
        <f t="shared" ref="BJ285:BJ302" si="80">SUM(AT285:BI285)</f>
        <v>3.21</v>
      </c>
      <c r="BK285" s="58">
        <f t="shared" si="79"/>
        <v>4</v>
      </c>
      <c r="BL285" s="38">
        <v>1</v>
      </c>
      <c r="BM285" s="38"/>
      <c r="BN285" s="38"/>
      <c r="BO285" s="38"/>
      <c r="BP285" s="38"/>
      <c r="BQ285" s="38">
        <v>3</v>
      </c>
      <c r="BR285" s="38"/>
      <c r="BS285" s="38"/>
      <c r="BT285" s="59">
        <f t="shared" ref="BT285:BT300" si="81">SUM(BL285:BS285)</f>
        <v>4</v>
      </c>
      <c r="BU285" s="41">
        <v>2</v>
      </c>
      <c r="BV285" s="41">
        <v>2</v>
      </c>
      <c r="BW285" s="41">
        <v>1</v>
      </c>
      <c r="BY285" s="38"/>
      <c r="BZ285" s="38"/>
      <c r="CA285" s="38"/>
      <c r="CB285" s="38"/>
      <c r="CC285" s="38"/>
      <c r="CD285" s="38"/>
      <c r="CE285" s="38">
        <v>1</v>
      </c>
      <c r="CF285" s="38">
        <v>1</v>
      </c>
      <c r="CG285" s="38"/>
      <c r="CH285" s="38"/>
      <c r="CI285" s="38"/>
      <c r="CJ285" s="38"/>
      <c r="CK285" s="38"/>
      <c r="CL285" s="38"/>
      <c r="CM285" s="38"/>
      <c r="CN285" s="38"/>
      <c r="CU285" s="41" t="s">
        <v>465</v>
      </c>
      <c r="CV285" s="60"/>
      <c r="DE285" s="38">
        <v>15</v>
      </c>
      <c r="DF285" s="38">
        <v>1</v>
      </c>
      <c r="DG285" s="38"/>
      <c r="DH285" s="38">
        <v>1</v>
      </c>
      <c r="DI285" s="38">
        <v>1</v>
      </c>
      <c r="DP285" s="41">
        <v>1</v>
      </c>
      <c r="DZ285" s="38">
        <v>1</v>
      </c>
      <c r="EA285" s="38"/>
      <c r="EB285" s="38">
        <v>6</v>
      </c>
      <c r="EI285" s="41">
        <v>1</v>
      </c>
      <c r="ES285" s="38"/>
      <c r="ET285" s="38"/>
      <c r="EU285" s="38"/>
      <c r="EY285" s="38"/>
      <c r="EZ285" s="38"/>
      <c r="FA285" s="38"/>
      <c r="FB285" s="38"/>
      <c r="FC285" s="38"/>
      <c r="FD285" s="38"/>
      <c r="FE285" s="38">
        <v>1</v>
      </c>
      <c r="FF285" s="38"/>
      <c r="FG285" s="38"/>
      <c r="FH285" s="38"/>
      <c r="FI285" s="38"/>
      <c r="FJ285" s="38"/>
      <c r="FK285" s="38"/>
      <c r="FL285" s="38"/>
      <c r="FM285" s="38"/>
      <c r="FN285" s="38"/>
      <c r="FO285" s="41">
        <v>1</v>
      </c>
      <c r="FP285" s="41">
        <v>1</v>
      </c>
      <c r="FQ285" s="41">
        <v>1</v>
      </c>
      <c r="FR285" s="41">
        <v>1</v>
      </c>
      <c r="FS285" s="41">
        <v>1</v>
      </c>
      <c r="FT285" s="41">
        <v>1</v>
      </c>
      <c r="FU285" s="41">
        <v>1</v>
      </c>
      <c r="FV285" s="41">
        <v>1</v>
      </c>
      <c r="FX285" s="41">
        <v>3</v>
      </c>
      <c r="FY285" s="41">
        <v>4</v>
      </c>
      <c r="FZ285" s="41">
        <v>1</v>
      </c>
      <c r="GA285" s="41">
        <v>60</v>
      </c>
      <c r="GB285" s="41">
        <v>3</v>
      </c>
      <c r="GC285" s="41">
        <v>3</v>
      </c>
      <c r="GH285" s="41">
        <v>1</v>
      </c>
      <c r="GI285" s="41">
        <v>3</v>
      </c>
      <c r="GJ285" s="41">
        <v>1</v>
      </c>
      <c r="GK285" s="41">
        <v>10000</v>
      </c>
      <c r="GL285" s="41">
        <v>2</v>
      </c>
      <c r="GM285" s="41">
        <v>2</v>
      </c>
      <c r="GN285" s="41">
        <v>2</v>
      </c>
      <c r="GO285" s="41">
        <v>1</v>
      </c>
      <c r="GR285" s="41">
        <v>1</v>
      </c>
      <c r="GU285" s="41">
        <v>1</v>
      </c>
      <c r="GV285" s="41">
        <v>1</v>
      </c>
      <c r="GW285" s="41">
        <v>1</v>
      </c>
      <c r="HA285" s="41">
        <v>1</v>
      </c>
      <c r="HB285" s="41">
        <v>1</v>
      </c>
      <c r="HI285" s="41">
        <v>1</v>
      </c>
      <c r="HM285" s="41">
        <v>1</v>
      </c>
      <c r="HS285" s="60" t="s">
        <v>897</v>
      </c>
      <c r="HT285" s="41">
        <v>2</v>
      </c>
      <c r="HU285" s="41">
        <v>4</v>
      </c>
      <c r="HV285" s="41" t="s">
        <v>502</v>
      </c>
      <c r="HW285" s="41">
        <v>1</v>
      </c>
      <c r="HX285" s="41">
        <v>1</v>
      </c>
      <c r="HZ285" s="41">
        <v>3</v>
      </c>
      <c r="IA285" s="41">
        <v>2</v>
      </c>
      <c r="IB285" s="45"/>
      <c r="IC285" s="41">
        <v>2</v>
      </c>
      <c r="ID285" s="45"/>
      <c r="IE285" s="41">
        <v>1</v>
      </c>
      <c r="IF285" s="41">
        <v>3</v>
      </c>
      <c r="IH285" s="41">
        <v>2</v>
      </c>
    </row>
    <row r="286" spans="1:242" s="41" customFormat="1" ht="28.8">
      <c r="A286" s="54">
        <v>280</v>
      </c>
      <c r="B286" s="38" t="s">
        <v>766</v>
      </c>
      <c r="C286" s="39" t="s">
        <v>919</v>
      </c>
      <c r="D286" s="41" t="s">
        <v>467</v>
      </c>
      <c r="E286" s="38" t="s">
        <v>1265</v>
      </c>
      <c r="F286" s="38" t="s">
        <v>1280</v>
      </c>
      <c r="G286" s="40"/>
      <c r="H286" s="40" t="s">
        <v>1293</v>
      </c>
      <c r="I286" s="40" t="s">
        <v>1294</v>
      </c>
      <c r="J286" s="41" t="s">
        <v>1295</v>
      </c>
      <c r="K286" s="42">
        <v>73</v>
      </c>
      <c r="L286" s="41">
        <v>1</v>
      </c>
      <c r="M286" s="41">
        <v>3</v>
      </c>
      <c r="N286" s="41">
        <v>2</v>
      </c>
      <c r="O286" s="41">
        <v>1</v>
      </c>
      <c r="P286" s="41">
        <v>2</v>
      </c>
      <c r="Q286" s="41">
        <v>1</v>
      </c>
      <c r="R286" s="43">
        <v>1</v>
      </c>
      <c r="S286" s="41">
        <v>1</v>
      </c>
      <c r="T286" s="60"/>
      <c r="U286" s="41">
        <v>2</v>
      </c>
      <c r="W286" s="41">
        <v>1</v>
      </c>
      <c r="X286" s="41">
        <v>1</v>
      </c>
      <c r="Y286" s="41">
        <v>1</v>
      </c>
      <c r="Z286" s="41">
        <v>1</v>
      </c>
      <c r="AA286" s="41">
        <v>2</v>
      </c>
      <c r="AC286" s="41">
        <v>1</v>
      </c>
      <c r="AD286" s="41">
        <v>1</v>
      </c>
      <c r="AE286" s="41">
        <v>1</v>
      </c>
      <c r="AF286" s="41">
        <v>1</v>
      </c>
      <c r="AG286" s="41">
        <v>2</v>
      </c>
      <c r="AI286" s="41">
        <v>1</v>
      </c>
      <c r="AJ286" s="41">
        <v>2</v>
      </c>
      <c r="AK286" s="41">
        <v>1</v>
      </c>
      <c r="AL286" s="41">
        <v>2</v>
      </c>
      <c r="AN286" s="41">
        <v>1</v>
      </c>
      <c r="AO286" s="41">
        <v>1</v>
      </c>
      <c r="AP286" s="41">
        <v>3</v>
      </c>
      <c r="AQ286" s="41">
        <v>3</v>
      </c>
      <c r="AR286" s="41">
        <v>1</v>
      </c>
      <c r="AS286" s="44">
        <f t="shared" si="75"/>
        <v>4.1100000000000003</v>
      </c>
      <c r="AU286" s="41">
        <v>1</v>
      </c>
      <c r="AW286" s="41">
        <v>1</v>
      </c>
      <c r="AX286" s="41">
        <v>0.2</v>
      </c>
      <c r="AY286" s="41">
        <v>0.2</v>
      </c>
      <c r="AZ286" s="41">
        <v>0.2</v>
      </c>
      <c r="BC286" s="41">
        <v>0.01</v>
      </c>
      <c r="BD286" s="41">
        <v>0.5</v>
      </c>
      <c r="BE286" s="41">
        <v>0.5</v>
      </c>
      <c r="BH286" s="41">
        <v>0.5</v>
      </c>
      <c r="BI286" s="44"/>
      <c r="BJ286" s="44">
        <f t="shared" si="80"/>
        <v>4.1100000000000003</v>
      </c>
      <c r="BK286" s="58">
        <f t="shared" si="79"/>
        <v>5</v>
      </c>
      <c r="BL286" s="38">
        <v>2</v>
      </c>
      <c r="BM286" s="38"/>
      <c r="BN286" s="38"/>
      <c r="BO286" s="38"/>
      <c r="BP286" s="38"/>
      <c r="BQ286" s="38">
        <v>3</v>
      </c>
      <c r="BR286" s="38"/>
      <c r="BS286" s="38"/>
      <c r="BT286" s="59">
        <f t="shared" si="81"/>
        <v>5</v>
      </c>
      <c r="BU286" s="41">
        <v>2</v>
      </c>
      <c r="BV286" s="41">
        <v>2</v>
      </c>
      <c r="BW286" s="41">
        <v>1</v>
      </c>
      <c r="BY286" s="38"/>
      <c r="BZ286" s="38"/>
      <c r="CA286" s="38"/>
      <c r="CB286" s="38"/>
      <c r="CC286" s="38"/>
      <c r="CD286" s="38"/>
      <c r="CE286" s="38">
        <v>1</v>
      </c>
      <c r="CF286" s="38">
        <v>1</v>
      </c>
      <c r="CG286" s="38"/>
      <c r="CH286" s="38"/>
      <c r="CI286" s="38"/>
      <c r="CJ286" s="38"/>
      <c r="CK286" s="38"/>
      <c r="CL286" s="38"/>
      <c r="CM286" s="38"/>
      <c r="CN286" s="38"/>
      <c r="CU286" s="41" t="s">
        <v>465</v>
      </c>
      <c r="CV286" s="60"/>
      <c r="DE286" s="38">
        <v>20</v>
      </c>
      <c r="DF286" s="38">
        <v>1</v>
      </c>
      <c r="DG286" s="38"/>
      <c r="DH286" s="38">
        <v>1</v>
      </c>
      <c r="DI286" s="38">
        <v>1</v>
      </c>
      <c r="DP286" s="41">
        <v>1</v>
      </c>
      <c r="DZ286" s="38">
        <v>1</v>
      </c>
      <c r="EA286" s="38"/>
      <c r="EB286" s="38">
        <v>6</v>
      </c>
      <c r="EI286" s="41">
        <v>1</v>
      </c>
      <c r="ES286" s="38"/>
      <c r="ET286" s="38"/>
      <c r="EU286" s="38"/>
      <c r="EY286" s="38"/>
      <c r="EZ286" s="38"/>
      <c r="FA286" s="38"/>
      <c r="FB286" s="38"/>
      <c r="FC286" s="38"/>
      <c r="FD286" s="38"/>
      <c r="FE286" s="38">
        <v>1</v>
      </c>
      <c r="FF286" s="38"/>
      <c r="FG286" s="38"/>
      <c r="FH286" s="38"/>
      <c r="FI286" s="38"/>
      <c r="FJ286" s="38"/>
      <c r="FK286" s="38"/>
      <c r="FL286" s="38"/>
      <c r="FM286" s="38"/>
      <c r="FN286" s="38"/>
      <c r="FO286" s="41">
        <v>1</v>
      </c>
      <c r="FP286" s="41">
        <v>1</v>
      </c>
      <c r="FQ286" s="41">
        <v>1</v>
      </c>
      <c r="FR286" s="41">
        <v>1</v>
      </c>
      <c r="FS286" s="41">
        <v>1</v>
      </c>
      <c r="FT286" s="41">
        <v>1</v>
      </c>
      <c r="FU286" s="41">
        <v>1</v>
      </c>
      <c r="FV286" s="41">
        <v>1</v>
      </c>
      <c r="FX286" s="41">
        <v>3</v>
      </c>
      <c r="FY286" s="41">
        <v>3</v>
      </c>
      <c r="FZ286" s="41">
        <v>2</v>
      </c>
      <c r="GA286" s="41">
        <v>60</v>
      </c>
      <c r="GB286" s="41">
        <v>3</v>
      </c>
      <c r="GC286" s="41">
        <v>3</v>
      </c>
      <c r="GH286" s="41">
        <v>1</v>
      </c>
      <c r="GI286" s="41">
        <v>3</v>
      </c>
      <c r="GJ286" s="41">
        <v>1</v>
      </c>
      <c r="GK286" s="41">
        <v>10000</v>
      </c>
      <c r="GL286" s="41">
        <v>2</v>
      </c>
      <c r="GM286" s="41">
        <v>2</v>
      </c>
      <c r="GN286" s="41">
        <v>2</v>
      </c>
      <c r="GO286" s="41">
        <v>1</v>
      </c>
      <c r="GR286" s="41">
        <v>1</v>
      </c>
      <c r="GU286" s="41">
        <v>1</v>
      </c>
      <c r="GV286" s="41">
        <v>1</v>
      </c>
      <c r="GW286" s="41">
        <v>1</v>
      </c>
      <c r="HB286" s="41">
        <v>1</v>
      </c>
      <c r="HF286" s="41">
        <v>1</v>
      </c>
      <c r="HH286" s="41">
        <v>1</v>
      </c>
      <c r="HS286" s="60" t="s">
        <v>897</v>
      </c>
      <c r="HT286" s="41">
        <v>2</v>
      </c>
      <c r="HU286" s="41">
        <v>4</v>
      </c>
      <c r="HV286" s="41" t="s">
        <v>502</v>
      </c>
      <c r="HW286" s="41">
        <v>1</v>
      </c>
      <c r="HX286" s="41">
        <v>1</v>
      </c>
      <c r="HZ286" s="41">
        <v>3</v>
      </c>
      <c r="IA286" s="41">
        <v>2</v>
      </c>
      <c r="IB286" s="45"/>
      <c r="IC286" s="41">
        <v>2</v>
      </c>
      <c r="ID286" s="45"/>
      <c r="IE286" s="41">
        <v>1</v>
      </c>
      <c r="IF286" s="41">
        <v>6</v>
      </c>
      <c r="IH286" s="41">
        <v>2</v>
      </c>
    </row>
    <row r="287" spans="1:242" s="41" customFormat="1" ht="28.8">
      <c r="A287" s="54">
        <v>281</v>
      </c>
      <c r="B287" s="38" t="s">
        <v>766</v>
      </c>
      <c r="C287" s="39" t="s">
        <v>919</v>
      </c>
      <c r="D287" s="41" t="s">
        <v>467</v>
      </c>
      <c r="E287" s="38" t="s">
        <v>1265</v>
      </c>
      <c r="F287" s="38" t="s">
        <v>1280</v>
      </c>
      <c r="G287" s="40"/>
      <c r="H287" s="40" t="s">
        <v>1296</v>
      </c>
      <c r="I287" s="40" t="s">
        <v>1297</v>
      </c>
      <c r="J287" s="41" t="s">
        <v>1298</v>
      </c>
      <c r="K287" s="42">
        <v>60</v>
      </c>
      <c r="L287" s="41">
        <v>1</v>
      </c>
      <c r="M287" s="41">
        <v>3</v>
      </c>
      <c r="N287" s="41">
        <v>2</v>
      </c>
      <c r="O287" s="41">
        <v>2</v>
      </c>
      <c r="P287" s="41">
        <v>6</v>
      </c>
      <c r="Q287" s="41">
        <v>3</v>
      </c>
      <c r="R287" s="43">
        <v>3</v>
      </c>
      <c r="S287" s="41">
        <v>1</v>
      </c>
      <c r="T287" s="60"/>
      <c r="U287" s="41">
        <v>2</v>
      </c>
      <c r="W287" s="41">
        <v>1</v>
      </c>
      <c r="X287" s="41">
        <v>1</v>
      </c>
      <c r="Y287" s="41">
        <v>1</v>
      </c>
      <c r="Z287" s="41">
        <v>1</v>
      </c>
      <c r="AA287" s="41">
        <v>2</v>
      </c>
      <c r="AC287" s="41">
        <v>1</v>
      </c>
      <c r="AD287" s="41">
        <v>1</v>
      </c>
      <c r="AE287" s="41">
        <v>1</v>
      </c>
      <c r="AF287" s="41">
        <v>1</v>
      </c>
      <c r="AG287" s="41">
        <v>1</v>
      </c>
      <c r="AH287" s="41">
        <v>1</v>
      </c>
      <c r="AI287" s="41">
        <v>1</v>
      </c>
      <c r="AJ287" s="41">
        <v>2</v>
      </c>
      <c r="AK287" s="41">
        <v>2</v>
      </c>
      <c r="AL287" s="41">
        <v>1</v>
      </c>
      <c r="AM287" s="41">
        <v>1</v>
      </c>
      <c r="AN287" s="41">
        <v>1</v>
      </c>
      <c r="AO287" s="41">
        <v>1</v>
      </c>
      <c r="AP287" s="41">
        <v>3</v>
      </c>
      <c r="AQ287" s="41">
        <v>3</v>
      </c>
      <c r="AR287" s="41">
        <v>1</v>
      </c>
      <c r="AS287" s="44">
        <f t="shared" si="75"/>
        <v>6.83</v>
      </c>
      <c r="AU287" s="41">
        <v>1</v>
      </c>
      <c r="AV287" s="41">
        <v>0.5</v>
      </c>
      <c r="AW287" s="41">
        <v>0.5</v>
      </c>
      <c r="AX287" s="41">
        <v>0.4</v>
      </c>
      <c r="AY287" s="41">
        <v>0.5</v>
      </c>
      <c r="AZ287" s="41">
        <v>0.4</v>
      </c>
      <c r="BC287" s="41">
        <v>0.03</v>
      </c>
      <c r="BD287" s="41">
        <v>1</v>
      </c>
      <c r="BE287" s="41">
        <v>1</v>
      </c>
      <c r="BG287" s="41">
        <v>0.5</v>
      </c>
      <c r="BH287" s="41">
        <v>1</v>
      </c>
      <c r="BI287" s="44"/>
      <c r="BJ287" s="44">
        <f t="shared" si="80"/>
        <v>6.83</v>
      </c>
      <c r="BK287" s="58">
        <f t="shared" si="79"/>
        <v>7</v>
      </c>
      <c r="BL287" s="38">
        <v>4</v>
      </c>
      <c r="BM287" s="38"/>
      <c r="BN287" s="38"/>
      <c r="BO287" s="38"/>
      <c r="BP287" s="38"/>
      <c r="BQ287" s="38">
        <v>2</v>
      </c>
      <c r="BR287" s="38">
        <v>1</v>
      </c>
      <c r="BS287" s="38"/>
      <c r="BT287" s="59">
        <f t="shared" si="81"/>
        <v>7</v>
      </c>
      <c r="BU287" s="41">
        <v>2</v>
      </c>
      <c r="BV287" s="41">
        <v>2</v>
      </c>
      <c r="BW287" s="41">
        <v>1</v>
      </c>
      <c r="BY287" s="38"/>
      <c r="BZ287" s="38"/>
      <c r="CA287" s="38"/>
      <c r="CB287" s="38"/>
      <c r="CC287" s="38"/>
      <c r="CD287" s="38"/>
      <c r="CE287" s="38">
        <v>1</v>
      </c>
      <c r="CF287" s="38">
        <v>1</v>
      </c>
      <c r="CG287" s="38"/>
      <c r="CH287" s="38"/>
      <c r="CI287" s="38"/>
      <c r="CJ287" s="38"/>
      <c r="CK287" s="38"/>
      <c r="CL287" s="38"/>
      <c r="CM287" s="38"/>
      <c r="CN287" s="38"/>
      <c r="CU287" s="41" t="s">
        <v>465</v>
      </c>
      <c r="CV287" s="60"/>
      <c r="DE287" s="38">
        <v>15</v>
      </c>
      <c r="DF287" s="38">
        <v>1</v>
      </c>
      <c r="DG287" s="38"/>
      <c r="DH287" s="38">
        <v>1</v>
      </c>
      <c r="DI287" s="38">
        <v>1</v>
      </c>
      <c r="DP287" s="41">
        <v>1</v>
      </c>
      <c r="DZ287" s="38">
        <v>1</v>
      </c>
      <c r="EA287" s="38"/>
      <c r="EB287" s="38">
        <v>6</v>
      </c>
      <c r="EI287" s="41">
        <v>1</v>
      </c>
      <c r="ES287" s="38"/>
      <c r="ET287" s="38"/>
      <c r="EU287" s="38"/>
      <c r="EY287" s="38"/>
      <c r="EZ287" s="38"/>
      <c r="FA287" s="38"/>
      <c r="FB287" s="38"/>
      <c r="FC287" s="38"/>
      <c r="FD287" s="38"/>
      <c r="FE287" s="38">
        <v>1</v>
      </c>
      <c r="FF287" s="38"/>
      <c r="FG287" s="38"/>
      <c r="FH287" s="38"/>
      <c r="FI287" s="38"/>
      <c r="FJ287" s="38"/>
      <c r="FK287" s="38"/>
      <c r="FL287" s="38"/>
      <c r="FM287" s="38"/>
      <c r="FN287" s="38"/>
      <c r="FO287" s="41">
        <v>1</v>
      </c>
      <c r="FP287" s="41">
        <v>1</v>
      </c>
      <c r="FQ287" s="41">
        <v>1</v>
      </c>
      <c r="FR287" s="41">
        <v>1</v>
      </c>
      <c r="FS287" s="41">
        <v>1</v>
      </c>
      <c r="FT287" s="41">
        <v>1</v>
      </c>
      <c r="FU287" s="41">
        <v>1</v>
      </c>
      <c r="FV287" s="41">
        <v>1</v>
      </c>
      <c r="FX287" s="41">
        <v>3</v>
      </c>
      <c r="FY287" s="41">
        <v>4</v>
      </c>
      <c r="FZ287" s="41">
        <v>1</v>
      </c>
      <c r="GA287" s="41">
        <v>60</v>
      </c>
      <c r="GB287" s="41">
        <v>3</v>
      </c>
      <c r="GC287" s="41">
        <v>3</v>
      </c>
      <c r="GH287" s="41">
        <v>1</v>
      </c>
      <c r="GI287" s="41">
        <v>3</v>
      </c>
      <c r="GJ287" s="41">
        <v>1</v>
      </c>
      <c r="GK287" s="41">
        <v>30000</v>
      </c>
      <c r="GL287" s="41">
        <v>2</v>
      </c>
      <c r="GM287" s="41">
        <v>2</v>
      </c>
      <c r="GN287" s="41">
        <v>2</v>
      </c>
      <c r="GO287" s="41">
        <v>1</v>
      </c>
      <c r="GR287" s="41">
        <v>1</v>
      </c>
      <c r="GV287" s="41">
        <v>1</v>
      </c>
      <c r="GW287" s="41">
        <v>1</v>
      </c>
      <c r="GX287" s="41">
        <v>1</v>
      </c>
      <c r="HA287" s="41">
        <v>1</v>
      </c>
      <c r="HE287" s="41">
        <v>1</v>
      </c>
      <c r="HH287" s="41">
        <v>1</v>
      </c>
      <c r="HM287" s="41">
        <v>1</v>
      </c>
      <c r="HS287" s="60" t="s">
        <v>897</v>
      </c>
      <c r="HT287" s="41">
        <v>2</v>
      </c>
      <c r="HU287" s="41">
        <v>2</v>
      </c>
      <c r="HV287" s="41" t="s">
        <v>502</v>
      </c>
      <c r="HW287" s="41">
        <v>1</v>
      </c>
      <c r="HX287" s="41">
        <v>1</v>
      </c>
      <c r="HZ287" s="41">
        <v>2</v>
      </c>
      <c r="IA287" s="41">
        <v>2</v>
      </c>
      <c r="IB287" s="45"/>
      <c r="IC287" s="41">
        <v>2</v>
      </c>
      <c r="ID287" s="45"/>
      <c r="IE287" s="41">
        <v>1</v>
      </c>
      <c r="IF287" s="41">
        <v>2</v>
      </c>
      <c r="IH287" s="41">
        <v>2</v>
      </c>
    </row>
    <row r="288" spans="1:242" s="41" customFormat="1" ht="28.8">
      <c r="A288" s="54">
        <v>282</v>
      </c>
      <c r="B288" s="38" t="s">
        <v>766</v>
      </c>
      <c r="C288" s="39" t="s">
        <v>919</v>
      </c>
      <c r="D288" s="41" t="s">
        <v>467</v>
      </c>
      <c r="E288" s="38" t="s">
        <v>1265</v>
      </c>
      <c r="F288" s="38" t="s">
        <v>1280</v>
      </c>
      <c r="G288" s="40"/>
      <c r="H288" s="40" t="s">
        <v>1299</v>
      </c>
      <c r="I288" s="40" t="s">
        <v>1300</v>
      </c>
      <c r="J288" s="41" t="s">
        <v>1301</v>
      </c>
      <c r="K288" s="42">
        <v>56</v>
      </c>
      <c r="L288" s="41">
        <v>1</v>
      </c>
      <c r="M288" s="41">
        <v>3</v>
      </c>
      <c r="N288" s="41">
        <v>5</v>
      </c>
      <c r="O288" s="41">
        <v>2</v>
      </c>
      <c r="P288" s="41">
        <v>8</v>
      </c>
      <c r="Q288" s="41">
        <v>2</v>
      </c>
      <c r="R288" s="43">
        <v>6</v>
      </c>
      <c r="S288" s="41">
        <v>1</v>
      </c>
      <c r="T288" s="60"/>
      <c r="U288" s="41">
        <v>1</v>
      </c>
      <c r="V288" s="41">
        <v>1</v>
      </c>
      <c r="W288" s="41">
        <v>1</v>
      </c>
      <c r="X288" s="41">
        <v>1</v>
      </c>
      <c r="Y288" s="41">
        <v>1</v>
      </c>
      <c r="Z288" s="41">
        <v>1</v>
      </c>
      <c r="AA288" s="41">
        <v>1</v>
      </c>
      <c r="AB288" s="41">
        <v>2</v>
      </c>
      <c r="AC288" s="41">
        <v>1</v>
      </c>
      <c r="AD288" s="41">
        <v>1</v>
      </c>
      <c r="AE288" s="41">
        <v>1</v>
      </c>
      <c r="AF288" s="41">
        <v>1</v>
      </c>
      <c r="AG288" s="41">
        <v>1</v>
      </c>
      <c r="AH288" s="41">
        <v>1</v>
      </c>
      <c r="AI288" s="41">
        <v>1</v>
      </c>
      <c r="AJ288" s="41">
        <v>4</v>
      </c>
      <c r="AK288" s="41">
        <v>1</v>
      </c>
      <c r="AL288" s="41">
        <v>1</v>
      </c>
      <c r="AM288" s="41">
        <v>1</v>
      </c>
      <c r="AN288" s="41">
        <v>1</v>
      </c>
      <c r="AO288" s="41">
        <v>1</v>
      </c>
      <c r="AP288" s="41">
        <v>5</v>
      </c>
      <c r="AQ288" s="41">
        <v>3</v>
      </c>
      <c r="AR288" s="41">
        <v>1</v>
      </c>
      <c r="AS288" s="44">
        <f t="shared" ref="AS288:AS300" si="82">SUM(AT288:BI288)</f>
        <v>11.84</v>
      </c>
      <c r="AU288" s="41">
        <v>2</v>
      </c>
      <c r="AV288" s="41">
        <v>1</v>
      </c>
      <c r="AW288" s="41">
        <v>1</v>
      </c>
      <c r="AX288" s="41">
        <v>0.8</v>
      </c>
      <c r="AY288" s="41">
        <v>1</v>
      </c>
      <c r="AZ288" s="41">
        <v>1</v>
      </c>
      <c r="BC288" s="41">
        <v>0.04</v>
      </c>
      <c r="BD288" s="41">
        <v>1</v>
      </c>
      <c r="BG288" s="41">
        <v>2</v>
      </c>
      <c r="BH288" s="41">
        <v>2</v>
      </c>
      <c r="BI288" s="44"/>
      <c r="BJ288" s="44">
        <f t="shared" si="80"/>
        <v>11.84</v>
      </c>
      <c r="BK288" s="58">
        <f t="shared" si="79"/>
        <v>20</v>
      </c>
      <c r="BL288" s="38"/>
      <c r="BM288" s="38">
        <v>20</v>
      </c>
      <c r="BN288" s="38"/>
      <c r="BO288" s="38"/>
      <c r="BP288" s="38"/>
      <c r="BQ288" s="38"/>
      <c r="BR288" s="38"/>
      <c r="BS288" s="38"/>
      <c r="BT288" s="59">
        <f t="shared" si="81"/>
        <v>20</v>
      </c>
      <c r="BU288" s="41">
        <v>2</v>
      </c>
      <c r="BV288" s="41">
        <v>3</v>
      </c>
      <c r="BW288" s="41">
        <v>1</v>
      </c>
      <c r="BY288" s="38"/>
      <c r="BZ288" s="38"/>
      <c r="CA288" s="38"/>
      <c r="CB288" s="38"/>
      <c r="CC288" s="38"/>
      <c r="CD288" s="38"/>
      <c r="CE288" s="38">
        <v>1</v>
      </c>
      <c r="CF288" s="38">
        <v>1</v>
      </c>
      <c r="CG288" s="38"/>
      <c r="CH288" s="38"/>
      <c r="CI288" s="38"/>
      <c r="CJ288" s="38"/>
      <c r="CK288" s="38"/>
      <c r="CL288" s="38"/>
      <c r="CM288" s="38"/>
      <c r="CN288" s="38"/>
      <c r="CU288" s="41" t="s">
        <v>465</v>
      </c>
      <c r="CV288" s="60"/>
      <c r="DE288" s="38">
        <v>10</v>
      </c>
      <c r="DF288" s="38">
        <v>1</v>
      </c>
      <c r="DG288" s="38"/>
      <c r="DH288" s="38">
        <v>1</v>
      </c>
      <c r="DI288" s="38">
        <v>1</v>
      </c>
      <c r="DP288" s="41">
        <v>1</v>
      </c>
      <c r="DZ288" s="38">
        <v>1</v>
      </c>
      <c r="EA288" s="38"/>
      <c r="EB288" s="38">
        <v>6</v>
      </c>
      <c r="EI288" s="41">
        <v>1</v>
      </c>
      <c r="ES288" s="38"/>
      <c r="ET288" s="38"/>
      <c r="EU288" s="38"/>
      <c r="EY288" s="38"/>
      <c r="EZ288" s="38"/>
      <c r="FA288" s="38"/>
      <c r="FB288" s="38"/>
      <c r="FC288" s="38"/>
      <c r="FD288" s="38"/>
      <c r="FE288" s="38">
        <v>1</v>
      </c>
      <c r="FF288" s="38"/>
      <c r="FG288" s="38"/>
      <c r="FH288" s="38"/>
      <c r="FI288" s="38"/>
      <c r="FJ288" s="38"/>
      <c r="FK288" s="38"/>
      <c r="FL288" s="38"/>
      <c r="FM288" s="38"/>
      <c r="FN288" s="38"/>
      <c r="FO288" s="41">
        <v>1</v>
      </c>
      <c r="FP288" s="41">
        <v>1</v>
      </c>
      <c r="FQ288" s="41">
        <v>1</v>
      </c>
      <c r="FR288" s="41">
        <v>1</v>
      </c>
      <c r="FS288" s="41">
        <v>1</v>
      </c>
      <c r="FT288" s="41">
        <v>1</v>
      </c>
      <c r="FU288" s="41">
        <v>1</v>
      </c>
      <c r="FV288" s="41">
        <v>1</v>
      </c>
      <c r="FX288" s="41">
        <v>3</v>
      </c>
      <c r="FY288" s="41">
        <v>4</v>
      </c>
      <c r="FZ288" s="41">
        <v>1</v>
      </c>
      <c r="GA288" s="41">
        <v>60</v>
      </c>
      <c r="GB288" s="41">
        <v>3</v>
      </c>
      <c r="GC288" s="41">
        <v>2</v>
      </c>
      <c r="GH288" s="41">
        <v>1</v>
      </c>
      <c r="GI288" s="41">
        <v>3</v>
      </c>
      <c r="GJ288" s="41">
        <v>1</v>
      </c>
      <c r="GK288" s="41">
        <v>40000</v>
      </c>
      <c r="GL288" s="41">
        <v>2</v>
      </c>
      <c r="GM288" s="41">
        <v>2</v>
      </c>
      <c r="GN288" s="41">
        <v>2</v>
      </c>
      <c r="GO288" s="41">
        <v>1</v>
      </c>
      <c r="GR288" s="41">
        <v>1</v>
      </c>
      <c r="HB288" s="41">
        <v>1</v>
      </c>
      <c r="HH288" s="41">
        <v>1</v>
      </c>
      <c r="HI288" s="41">
        <v>1</v>
      </c>
      <c r="HM288" s="41">
        <v>1</v>
      </c>
      <c r="HS288" s="60" t="s">
        <v>897</v>
      </c>
      <c r="HT288" s="41">
        <v>2</v>
      </c>
      <c r="HU288" s="41">
        <v>4</v>
      </c>
      <c r="HV288" s="41" t="s">
        <v>502</v>
      </c>
      <c r="HW288" s="41">
        <v>1</v>
      </c>
      <c r="HX288" s="41">
        <v>1</v>
      </c>
      <c r="HZ288" s="41">
        <v>2</v>
      </c>
      <c r="IA288" s="41">
        <v>2</v>
      </c>
      <c r="IB288" s="45"/>
      <c r="IC288" s="41">
        <v>2</v>
      </c>
      <c r="ID288" s="45"/>
      <c r="IE288" s="41">
        <v>1</v>
      </c>
      <c r="IF288" s="41">
        <v>6</v>
      </c>
      <c r="IH288" s="41">
        <v>2</v>
      </c>
    </row>
    <row r="289" spans="1:242" s="41" customFormat="1" ht="28.8">
      <c r="A289" s="54">
        <v>283</v>
      </c>
      <c r="B289" s="38" t="s">
        <v>766</v>
      </c>
      <c r="C289" s="39" t="s">
        <v>919</v>
      </c>
      <c r="D289" s="41" t="s">
        <v>467</v>
      </c>
      <c r="E289" s="38" t="s">
        <v>1265</v>
      </c>
      <c r="F289" s="38" t="s">
        <v>1280</v>
      </c>
      <c r="G289" s="40"/>
      <c r="H289" s="40" t="s">
        <v>1302</v>
      </c>
      <c r="I289" s="40" t="s">
        <v>1303</v>
      </c>
      <c r="J289" s="41" t="s">
        <v>1304</v>
      </c>
      <c r="K289" s="42">
        <v>65</v>
      </c>
      <c r="L289" s="41">
        <v>2</v>
      </c>
      <c r="M289" s="41">
        <v>3</v>
      </c>
      <c r="N289" s="41">
        <v>2</v>
      </c>
      <c r="O289" s="41">
        <v>1</v>
      </c>
      <c r="P289" s="41">
        <v>4</v>
      </c>
      <c r="Q289" s="41">
        <v>2</v>
      </c>
      <c r="R289" s="43">
        <v>2</v>
      </c>
      <c r="S289" s="41">
        <v>1</v>
      </c>
      <c r="T289" s="60"/>
      <c r="U289" s="41">
        <v>2</v>
      </c>
      <c r="W289" s="41">
        <v>1</v>
      </c>
      <c r="X289" s="41">
        <v>1</v>
      </c>
      <c r="Y289" s="41">
        <v>1</v>
      </c>
      <c r="Z289" s="41">
        <v>1</v>
      </c>
      <c r="AA289" s="41">
        <v>2</v>
      </c>
      <c r="AC289" s="41">
        <v>1</v>
      </c>
      <c r="AD289" s="41">
        <v>1</v>
      </c>
      <c r="AE289" s="41">
        <v>2</v>
      </c>
      <c r="AG289" s="41">
        <v>2</v>
      </c>
      <c r="AI289" s="41">
        <v>1</v>
      </c>
      <c r="AJ289" s="41">
        <v>1</v>
      </c>
      <c r="AK289" s="41">
        <v>1</v>
      </c>
      <c r="AL289" s="41">
        <v>2</v>
      </c>
      <c r="AN289" s="41">
        <v>1</v>
      </c>
      <c r="AO289" s="41">
        <v>1</v>
      </c>
      <c r="AP289" s="41">
        <v>3</v>
      </c>
      <c r="AQ289" s="41">
        <v>3</v>
      </c>
      <c r="AR289" s="41">
        <v>1</v>
      </c>
      <c r="AS289" s="44">
        <f t="shared" si="82"/>
        <v>4.5199999999999996</v>
      </c>
      <c r="AU289" s="41">
        <v>1</v>
      </c>
      <c r="AW289" s="41">
        <v>1</v>
      </c>
      <c r="AX289" s="41">
        <v>0.4</v>
      </c>
      <c r="AY289" s="41">
        <v>0.4</v>
      </c>
      <c r="AZ289" s="41">
        <v>0.2</v>
      </c>
      <c r="BC289" s="41">
        <v>0.02</v>
      </c>
      <c r="BD289" s="41">
        <v>0.5</v>
      </c>
      <c r="BE289" s="41">
        <v>0.5</v>
      </c>
      <c r="BH289" s="41">
        <v>0.5</v>
      </c>
      <c r="BI289" s="44"/>
      <c r="BJ289" s="44">
        <f t="shared" si="80"/>
        <v>4.5199999999999996</v>
      </c>
      <c r="BK289" s="58">
        <f t="shared" si="79"/>
        <v>4</v>
      </c>
      <c r="BL289" s="38">
        <v>2</v>
      </c>
      <c r="BM289" s="38"/>
      <c r="BN289" s="38"/>
      <c r="BO289" s="38"/>
      <c r="BP289" s="38"/>
      <c r="BQ289" s="38">
        <v>2</v>
      </c>
      <c r="BR289" s="38"/>
      <c r="BS289" s="38"/>
      <c r="BT289" s="59">
        <f t="shared" si="81"/>
        <v>4</v>
      </c>
      <c r="BU289" s="41">
        <v>2</v>
      </c>
      <c r="BV289" s="41">
        <v>2</v>
      </c>
      <c r="BW289" s="41">
        <v>1</v>
      </c>
      <c r="BY289" s="38"/>
      <c r="BZ289" s="38"/>
      <c r="CA289" s="38"/>
      <c r="CB289" s="38"/>
      <c r="CC289" s="38"/>
      <c r="CD289" s="38"/>
      <c r="CE289" s="38">
        <v>1</v>
      </c>
      <c r="CF289" s="38">
        <v>1</v>
      </c>
      <c r="CG289" s="38"/>
      <c r="CH289" s="38"/>
      <c r="CI289" s="38"/>
      <c r="CJ289" s="38"/>
      <c r="CK289" s="38"/>
      <c r="CL289" s="38"/>
      <c r="CM289" s="38"/>
      <c r="CN289" s="38"/>
      <c r="CU289" s="41" t="s">
        <v>465</v>
      </c>
      <c r="CV289" s="60"/>
      <c r="DE289" s="38">
        <v>16</v>
      </c>
      <c r="DF289" s="38">
        <v>1</v>
      </c>
      <c r="DG289" s="38"/>
      <c r="DH289" s="38">
        <v>1</v>
      </c>
      <c r="DI289" s="38">
        <v>1</v>
      </c>
      <c r="DP289" s="41">
        <v>1</v>
      </c>
      <c r="DZ289" s="38">
        <v>1</v>
      </c>
      <c r="EA289" s="38"/>
      <c r="EB289" s="38">
        <v>6</v>
      </c>
      <c r="EI289" s="41">
        <v>1</v>
      </c>
      <c r="ES289" s="38"/>
      <c r="ET289" s="38"/>
      <c r="EU289" s="38"/>
      <c r="EY289" s="38"/>
      <c r="EZ289" s="38"/>
      <c r="FA289" s="38"/>
      <c r="FB289" s="38"/>
      <c r="FC289" s="38"/>
      <c r="FD289" s="38"/>
      <c r="FE289" s="38">
        <v>1</v>
      </c>
      <c r="FF289" s="38"/>
      <c r="FG289" s="38"/>
      <c r="FH289" s="38"/>
      <c r="FI289" s="38"/>
      <c r="FJ289" s="38"/>
      <c r="FK289" s="38"/>
      <c r="FL289" s="38"/>
      <c r="FM289" s="38"/>
      <c r="FN289" s="38"/>
      <c r="FO289" s="41">
        <v>1</v>
      </c>
      <c r="FP289" s="41">
        <v>1</v>
      </c>
      <c r="FQ289" s="41">
        <v>1</v>
      </c>
      <c r="FR289" s="41">
        <v>1</v>
      </c>
      <c r="FS289" s="41">
        <v>1</v>
      </c>
      <c r="FT289" s="41">
        <v>1</v>
      </c>
      <c r="FU289" s="41">
        <v>1</v>
      </c>
      <c r="FV289" s="41">
        <v>1</v>
      </c>
      <c r="FX289" s="41">
        <v>3</v>
      </c>
      <c r="FY289" s="41">
        <v>4</v>
      </c>
      <c r="FZ289" s="41">
        <v>1</v>
      </c>
      <c r="GA289" s="41">
        <v>60</v>
      </c>
      <c r="GB289" s="41">
        <v>3</v>
      </c>
      <c r="GC289" s="41">
        <v>2</v>
      </c>
      <c r="GH289" s="41">
        <v>1</v>
      </c>
      <c r="GI289" s="41">
        <v>3</v>
      </c>
      <c r="GJ289" s="41">
        <v>1</v>
      </c>
      <c r="GK289" s="41">
        <v>20000</v>
      </c>
      <c r="GL289" s="41">
        <v>2</v>
      </c>
      <c r="GM289" s="41">
        <v>1</v>
      </c>
      <c r="GN289" s="41">
        <v>2</v>
      </c>
      <c r="GO289" s="41">
        <v>1</v>
      </c>
      <c r="GR289" s="41">
        <v>1</v>
      </c>
      <c r="GU289" s="41">
        <v>1</v>
      </c>
      <c r="GV289" s="41">
        <v>1</v>
      </c>
      <c r="GW289" s="41">
        <v>1</v>
      </c>
      <c r="HA289" s="41">
        <v>1</v>
      </c>
      <c r="HB289" s="41">
        <v>1</v>
      </c>
      <c r="HE289" s="41">
        <v>1</v>
      </c>
      <c r="HI289" s="41">
        <v>1</v>
      </c>
      <c r="HS289" s="60" t="s">
        <v>897</v>
      </c>
      <c r="HT289" s="41">
        <v>2</v>
      </c>
      <c r="HU289" s="41">
        <v>4</v>
      </c>
      <c r="HV289" s="41" t="s">
        <v>502</v>
      </c>
      <c r="HW289" s="41">
        <v>1</v>
      </c>
      <c r="HX289" s="41">
        <v>1</v>
      </c>
      <c r="HZ289" s="41">
        <v>3</v>
      </c>
      <c r="IA289" s="41">
        <v>2</v>
      </c>
      <c r="IB289" s="45"/>
      <c r="IC289" s="41">
        <v>2</v>
      </c>
      <c r="ID289" s="45"/>
      <c r="IE289" s="41">
        <v>1</v>
      </c>
      <c r="IF289" s="41">
        <v>2</v>
      </c>
      <c r="IH289" s="41">
        <v>2</v>
      </c>
    </row>
    <row r="290" spans="1:242" s="41" customFormat="1" ht="32.1" customHeight="1">
      <c r="A290" s="54">
        <v>284</v>
      </c>
      <c r="B290" s="38" t="s">
        <v>766</v>
      </c>
      <c r="C290" s="39" t="s">
        <v>941</v>
      </c>
      <c r="D290" s="41" t="s">
        <v>467</v>
      </c>
      <c r="E290" s="38" t="s">
        <v>1265</v>
      </c>
      <c r="F290" s="38" t="s">
        <v>1305</v>
      </c>
      <c r="G290" s="40"/>
      <c r="H290" s="40" t="s">
        <v>1306</v>
      </c>
      <c r="I290" s="40" t="s">
        <v>1307</v>
      </c>
      <c r="J290" s="41" t="s">
        <v>1308</v>
      </c>
      <c r="K290" s="42">
        <v>70</v>
      </c>
      <c r="L290" s="41">
        <v>1</v>
      </c>
      <c r="M290" s="41">
        <v>3</v>
      </c>
      <c r="N290" s="41">
        <v>2</v>
      </c>
      <c r="O290" s="41">
        <v>1</v>
      </c>
      <c r="P290" s="41">
        <v>6</v>
      </c>
      <c r="Q290" s="41">
        <v>4</v>
      </c>
      <c r="R290" s="43">
        <v>2</v>
      </c>
      <c r="S290" s="41">
        <v>1</v>
      </c>
      <c r="T290" s="60"/>
      <c r="U290" s="41">
        <v>2</v>
      </c>
      <c r="W290" s="41">
        <v>1</v>
      </c>
      <c r="X290" s="41">
        <v>1</v>
      </c>
      <c r="Y290" s="41">
        <v>1</v>
      </c>
      <c r="Z290" s="41">
        <v>1</v>
      </c>
      <c r="AA290" s="41">
        <v>1</v>
      </c>
      <c r="AB290" s="41">
        <v>1</v>
      </c>
      <c r="AC290" s="41">
        <v>1</v>
      </c>
      <c r="AD290" s="41">
        <v>1</v>
      </c>
      <c r="AE290" s="41">
        <v>1</v>
      </c>
      <c r="AF290" s="41">
        <v>1</v>
      </c>
      <c r="AG290" s="41">
        <v>2</v>
      </c>
      <c r="AI290" s="41">
        <v>1</v>
      </c>
      <c r="AJ290" s="41">
        <v>2</v>
      </c>
      <c r="AK290" s="41">
        <v>1</v>
      </c>
      <c r="AL290" s="41">
        <v>2</v>
      </c>
      <c r="AN290" s="41">
        <v>1</v>
      </c>
      <c r="AO290" s="41">
        <v>1</v>
      </c>
      <c r="AP290" s="41">
        <v>4</v>
      </c>
      <c r="AQ290" s="41">
        <v>1</v>
      </c>
      <c r="AR290" s="41">
        <v>1</v>
      </c>
      <c r="AS290" s="44">
        <f t="shared" si="82"/>
        <v>6.7299999999999995</v>
      </c>
      <c r="AU290" s="41">
        <v>1</v>
      </c>
      <c r="AV290" s="41">
        <v>0.5</v>
      </c>
      <c r="AW290" s="41">
        <v>0.5</v>
      </c>
      <c r="AX290" s="41">
        <v>0.4</v>
      </c>
      <c r="AY290" s="41">
        <v>0.7</v>
      </c>
      <c r="AZ290" s="41">
        <v>0.4</v>
      </c>
      <c r="BC290" s="41">
        <v>0.03</v>
      </c>
      <c r="BD290" s="41">
        <v>0.7</v>
      </c>
      <c r="BE290" s="41">
        <v>0.5</v>
      </c>
      <c r="BG290" s="41">
        <v>0.5</v>
      </c>
      <c r="BH290" s="41">
        <v>1.5</v>
      </c>
      <c r="BI290" s="44"/>
      <c r="BJ290" s="44">
        <f t="shared" si="80"/>
        <v>6.7299999999999995</v>
      </c>
      <c r="BK290" s="58">
        <f t="shared" si="79"/>
        <v>7</v>
      </c>
      <c r="BL290" s="38">
        <v>4</v>
      </c>
      <c r="BM290" s="38"/>
      <c r="BN290" s="38"/>
      <c r="BO290" s="38"/>
      <c r="BP290" s="38"/>
      <c r="BQ290" s="38"/>
      <c r="BR290" s="38">
        <v>3</v>
      </c>
      <c r="BS290" s="38"/>
      <c r="BT290" s="59">
        <f t="shared" si="81"/>
        <v>7</v>
      </c>
      <c r="BU290" s="41">
        <v>2</v>
      </c>
      <c r="BV290" s="41">
        <v>2</v>
      </c>
      <c r="BW290" s="41">
        <v>1</v>
      </c>
      <c r="BY290" s="38"/>
      <c r="BZ290" s="38"/>
      <c r="CA290" s="38"/>
      <c r="CB290" s="38"/>
      <c r="CC290" s="38"/>
      <c r="CD290" s="38"/>
      <c r="CE290" s="38">
        <v>1</v>
      </c>
      <c r="CF290" s="38">
        <v>1</v>
      </c>
      <c r="CG290" s="38"/>
      <c r="CH290" s="38"/>
      <c r="CI290" s="38"/>
      <c r="CJ290" s="38"/>
      <c r="CK290" s="38"/>
      <c r="CL290" s="38"/>
      <c r="CM290" s="38"/>
      <c r="CN290" s="38"/>
      <c r="CU290" s="41" t="s">
        <v>465</v>
      </c>
      <c r="CV290" s="60"/>
      <c r="DE290" s="38">
        <v>10</v>
      </c>
      <c r="DF290" s="38">
        <v>1</v>
      </c>
      <c r="DG290" s="38"/>
      <c r="DH290" s="38">
        <v>1</v>
      </c>
      <c r="DI290" s="38">
        <v>1</v>
      </c>
      <c r="DP290" s="41">
        <v>1</v>
      </c>
      <c r="DZ290" s="38">
        <v>1</v>
      </c>
      <c r="EA290" s="38"/>
      <c r="EB290" s="38">
        <v>6</v>
      </c>
      <c r="EI290" s="41">
        <v>1</v>
      </c>
      <c r="ES290" s="38"/>
      <c r="ET290" s="38"/>
      <c r="EU290" s="38"/>
      <c r="EY290" s="38"/>
      <c r="EZ290" s="38"/>
      <c r="FA290" s="38"/>
      <c r="FB290" s="38"/>
      <c r="FC290" s="38"/>
      <c r="FD290" s="38"/>
      <c r="FE290" s="38">
        <v>1</v>
      </c>
      <c r="FF290" s="38"/>
      <c r="FG290" s="38"/>
      <c r="FH290" s="38"/>
      <c r="FI290" s="38"/>
      <c r="FJ290" s="38"/>
      <c r="FK290" s="38"/>
      <c r="FL290" s="38"/>
      <c r="FM290" s="38"/>
      <c r="FN290" s="38"/>
      <c r="FO290" s="41">
        <v>1</v>
      </c>
      <c r="FP290" s="41">
        <v>1</v>
      </c>
      <c r="FQ290" s="41">
        <v>1</v>
      </c>
      <c r="FR290" s="41">
        <v>1</v>
      </c>
      <c r="FS290" s="41">
        <v>1</v>
      </c>
      <c r="FT290" s="41">
        <v>1</v>
      </c>
      <c r="FU290" s="41">
        <v>1</v>
      </c>
      <c r="FV290" s="41">
        <v>1</v>
      </c>
      <c r="FX290" s="41">
        <v>3</v>
      </c>
      <c r="FY290" s="41">
        <v>4</v>
      </c>
      <c r="FZ290" s="41">
        <v>1</v>
      </c>
      <c r="GA290" s="41">
        <v>60</v>
      </c>
      <c r="GB290" s="41">
        <v>3</v>
      </c>
      <c r="GC290" s="41">
        <v>3</v>
      </c>
      <c r="GH290" s="41">
        <v>1</v>
      </c>
      <c r="GI290" s="41">
        <v>3</v>
      </c>
      <c r="GJ290" s="41">
        <v>1</v>
      </c>
      <c r="GK290" s="41">
        <v>30000</v>
      </c>
      <c r="GL290" s="41">
        <v>2</v>
      </c>
      <c r="GM290" s="41">
        <v>2</v>
      </c>
      <c r="GN290" s="41">
        <v>2</v>
      </c>
      <c r="GO290" s="41">
        <v>1</v>
      </c>
      <c r="GR290" s="41">
        <v>1</v>
      </c>
      <c r="GU290" s="41">
        <v>1</v>
      </c>
      <c r="GV290" s="41">
        <v>1</v>
      </c>
      <c r="GW290" s="41">
        <v>1</v>
      </c>
      <c r="HA290" s="41">
        <v>1</v>
      </c>
      <c r="HG290" s="41">
        <v>1</v>
      </c>
      <c r="HI290" s="41">
        <v>1</v>
      </c>
      <c r="HS290" s="60" t="s">
        <v>897</v>
      </c>
      <c r="HT290" s="41">
        <v>2</v>
      </c>
      <c r="HU290" s="41">
        <v>2</v>
      </c>
      <c r="HV290" s="41" t="s">
        <v>502</v>
      </c>
      <c r="HW290" s="41">
        <v>1</v>
      </c>
      <c r="HX290" s="41">
        <v>1</v>
      </c>
      <c r="HZ290" s="41">
        <v>3</v>
      </c>
      <c r="IA290" s="41">
        <v>2</v>
      </c>
      <c r="IB290" s="45"/>
      <c r="IC290" s="41">
        <v>2</v>
      </c>
      <c r="ID290" s="45"/>
      <c r="IE290" s="41">
        <v>1</v>
      </c>
      <c r="IF290" s="41">
        <v>3</v>
      </c>
      <c r="IH290" s="41">
        <v>2</v>
      </c>
    </row>
    <row r="291" spans="1:242" s="41" customFormat="1" ht="29.1" customHeight="1">
      <c r="A291" s="54">
        <v>285</v>
      </c>
      <c r="B291" s="38" t="s">
        <v>766</v>
      </c>
      <c r="C291" s="39" t="s">
        <v>919</v>
      </c>
      <c r="D291" s="41" t="s">
        <v>467</v>
      </c>
      <c r="E291" s="38" t="s">
        <v>1265</v>
      </c>
      <c r="F291" s="38" t="s">
        <v>1305</v>
      </c>
      <c r="G291" s="40"/>
      <c r="H291" s="40" t="s">
        <v>1309</v>
      </c>
      <c r="I291" s="40" t="s">
        <v>1310</v>
      </c>
      <c r="J291" s="41" t="s">
        <v>1311</v>
      </c>
      <c r="K291" s="42">
        <v>53</v>
      </c>
      <c r="L291" s="41">
        <v>2</v>
      </c>
      <c r="M291" s="41">
        <v>3</v>
      </c>
      <c r="N291" s="41">
        <v>2</v>
      </c>
      <c r="O291" s="41">
        <v>1</v>
      </c>
      <c r="P291" s="41">
        <v>4</v>
      </c>
      <c r="Q291" s="41">
        <v>2</v>
      </c>
      <c r="R291" s="43">
        <v>2</v>
      </c>
      <c r="S291" s="41">
        <v>1</v>
      </c>
      <c r="T291" s="60"/>
      <c r="U291" s="41">
        <v>2</v>
      </c>
      <c r="W291" s="41">
        <v>1</v>
      </c>
      <c r="X291" s="41">
        <v>1</v>
      </c>
      <c r="Y291" s="41">
        <v>1</v>
      </c>
      <c r="Z291" s="41">
        <v>1</v>
      </c>
      <c r="AA291" s="41">
        <v>1</v>
      </c>
      <c r="AB291" s="41">
        <v>1</v>
      </c>
      <c r="AC291" s="41">
        <v>1</v>
      </c>
      <c r="AD291" s="41">
        <v>1</v>
      </c>
      <c r="AE291" s="41">
        <v>1</v>
      </c>
      <c r="AF291" s="41">
        <v>1</v>
      </c>
      <c r="AG291" s="41">
        <v>1</v>
      </c>
      <c r="AH291" s="41">
        <v>1</v>
      </c>
      <c r="AI291" s="41">
        <v>1</v>
      </c>
      <c r="AJ291" s="41">
        <v>2</v>
      </c>
      <c r="AK291" s="41">
        <v>1</v>
      </c>
      <c r="AL291" s="41">
        <v>1</v>
      </c>
      <c r="AM291" s="41">
        <v>1</v>
      </c>
      <c r="AN291" s="41">
        <v>1</v>
      </c>
      <c r="AO291" s="41">
        <v>1</v>
      </c>
      <c r="AP291" s="41">
        <v>4</v>
      </c>
      <c r="AQ291" s="41">
        <v>2</v>
      </c>
      <c r="AR291" s="41">
        <v>1</v>
      </c>
      <c r="AS291" s="44">
        <f t="shared" si="82"/>
        <v>6.52</v>
      </c>
      <c r="AU291" s="41">
        <v>1.5</v>
      </c>
      <c r="AV291" s="41">
        <v>0.5</v>
      </c>
      <c r="AW291" s="41">
        <v>0.5</v>
      </c>
      <c r="AX291" s="41">
        <v>0.4</v>
      </c>
      <c r="AY291" s="41">
        <v>0.6</v>
      </c>
      <c r="AZ291" s="41">
        <v>0.5</v>
      </c>
      <c r="BC291" s="41">
        <v>0.02</v>
      </c>
      <c r="BD291" s="41">
        <v>0.5</v>
      </c>
      <c r="BE291" s="41">
        <v>0.5</v>
      </c>
      <c r="BG291" s="41">
        <v>0.5</v>
      </c>
      <c r="BH291" s="41">
        <v>1</v>
      </c>
      <c r="BI291" s="44"/>
      <c r="BJ291" s="44">
        <f t="shared" si="80"/>
        <v>6.52</v>
      </c>
      <c r="BK291" s="58">
        <f t="shared" si="79"/>
        <v>6</v>
      </c>
      <c r="BL291" s="38">
        <v>4</v>
      </c>
      <c r="BM291" s="38"/>
      <c r="BN291" s="38"/>
      <c r="BO291" s="38"/>
      <c r="BP291" s="38"/>
      <c r="BQ291" s="38"/>
      <c r="BR291" s="38">
        <v>2</v>
      </c>
      <c r="BS291" s="38"/>
      <c r="BT291" s="59">
        <f t="shared" si="81"/>
        <v>6</v>
      </c>
      <c r="BU291" s="41">
        <v>2</v>
      </c>
      <c r="BV291" s="41">
        <v>3</v>
      </c>
      <c r="BW291" s="41">
        <v>1</v>
      </c>
      <c r="BY291" s="38"/>
      <c r="BZ291" s="38"/>
      <c r="CA291" s="38"/>
      <c r="CB291" s="38"/>
      <c r="CC291" s="38"/>
      <c r="CD291" s="38"/>
      <c r="CE291" s="38">
        <v>1</v>
      </c>
      <c r="CF291" s="38">
        <v>1</v>
      </c>
      <c r="CG291" s="38"/>
      <c r="CH291" s="38"/>
      <c r="CI291" s="38"/>
      <c r="CJ291" s="38"/>
      <c r="CK291" s="38"/>
      <c r="CL291" s="38"/>
      <c r="CM291" s="38"/>
      <c r="CN291" s="38"/>
      <c r="CU291" s="41" t="s">
        <v>465</v>
      </c>
      <c r="CV291" s="60"/>
      <c r="DE291" s="38">
        <v>15</v>
      </c>
      <c r="DF291" s="38">
        <v>1</v>
      </c>
      <c r="DG291" s="38"/>
      <c r="DH291" s="38">
        <v>1</v>
      </c>
      <c r="DI291" s="38">
        <v>1</v>
      </c>
      <c r="DP291" s="41">
        <v>1</v>
      </c>
      <c r="DZ291" s="38">
        <v>1</v>
      </c>
      <c r="EA291" s="38"/>
      <c r="EB291" s="38">
        <v>6</v>
      </c>
      <c r="EI291" s="41">
        <v>1</v>
      </c>
      <c r="ES291" s="38"/>
      <c r="ET291" s="38"/>
      <c r="EU291" s="38"/>
      <c r="EY291" s="38"/>
      <c r="EZ291" s="38"/>
      <c r="FA291" s="38"/>
      <c r="FB291" s="38"/>
      <c r="FC291" s="38"/>
      <c r="FD291" s="38"/>
      <c r="FE291" s="38">
        <v>1</v>
      </c>
      <c r="FF291" s="38"/>
      <c r="FG291" s="38"/>
      <c r="FH291" s="38"/>
      <c r="FI291" s="38"/>
      <c r="FJ291" s="38"/>
      <c r="FK291" s="38"/>
      <c r="FL291" s="38"/>
      <c r="FM291" s="38"/>
      <c r="FN291" s="38"/>
      <c r="FO291" s="41">
        <v>1</v>
      </c>
      <c r="FP291" s="41">
        <v>1</v>
      </c>
      <c r="FQ291" s="41">
        <v>1</v>
      </c>
      <c r="FR291" s="41">
        <v>1</v>
      </c>
      <c r="FS291" s="41">
        <v>1</v>
      </c>
      <c r="FT291" s="41">
        <v>1</v>
      </c>
      <c r="FU291" s="41">
        <v>1</v>
      </c>
      <c r="FV291" s="41">
        <v>1</v>
      </c>
      <c r="FX291" s="41">
        <v>3</v>
      </c>
      <c r="FY291" s="41">
        <v>4</v>
      </c>
      <c r="FZ291" s="41">
        <v>1</v>
      </c>
      <c r="GA291" s="41">
        <v>60</v>
      </c>
      <c r="GB291" s="41">
        <v>3</v>
      </c>
      <c r="GC291" s="41">
        <v>3</v>
      </c>
      <c r="GH291" s="41">
        <v>1</v>
      </c>
      <c r="GI291" s="41">
        <v>3</v>
      </c>
      <c r="GJ291" s="41">
        <v>1</v>
      </c>
      <c r="GK291" s="41">
        <v>20000</v>
      </c>
      <c r="GL291" s="41">
        <v>2</v>
      </c>
      <c r="GM291" s="41">
        <v>1</v>
      </c>
      <c r="GN291" s="41">
        <v>2</v>
      </c>
      <c r="GO291" s="41">
        <v>1</v>
      </c>
      <c r="GR291" s="41">
        <v>1</v>
      </c>
      <c r="GV291" s="41">
        <v>1</v>
      </c>
      <c r="GW291" s="41">
        <v>1</v>
      </c>
      <c r="GX291" s="41">
        <v>1</v>
      </c>
      <c r="HA291" s="41">
        <v>1</v>
      </c>
      <c r="HH291" s="41">
        <v>1</v>
      </c>
      <c r="HI291" s="41">
        <v>1</v>
      </c>
      <c r="HM291" s="41">
        <v>1</v>
      </c>
      <c r="HS291" s="60" t="s">
        <v>897</v>
      </c>
      <c r="HT291" s="41">
        <v>2</v>
      </c>
      <c r="HU291" s="41">
        <v>4</v>
      </c>
      <c r="HV291" s="41" t="s">
        <v>502</v>
      </c>
      <c r="HW291" s="41">
        <v>1</v>
      </c>
      <c r="HX291" s="41">
        <v>1</v>
      </c>
      <c r="HZ291" s="41">
        <v>3</v>
      </c>
      <c r="IA291" s="41">
        <v>2</v>
      </c>
      <c r="IB291" s="45"/>
      <c r="IC291" s="41">
        <v>1</v>
      </c>
      <c r="ID291" s="45"/>
      <c r="IE291" s="41">
        <v>1</v>
      </c>
      <c r="IF291" s="41">
        <v>7</v>
      </c>
      <c r="IH291" s="41">
        <v>2</v>
      </c>
    </row>
    <row r="292" spans="1:242" s="41" customFormat="1" ht="32.1" customHeight="1">
      <c r="A292" s="54">
        <v>286</v>
      </c>
      <c r="B292" s="38" t="s">
        <v>766</v>
      </c>
      <c r="C292" s="39" t="s">
        <v>919</v>
      </c>
      <c r="D292" s="41" t="s">
        <v>467</v>
      </c>
      <c r="E292" s="38" t="s">
        <v>1265</v>
      </c>
      <c r="F292" s="38" t="s">
        <v>1305</v>
      </c>
      <c r="G292" s="40"/>
      <c r="H292" s="40" t="s">
        <v>1312</v>
      </c>
      <c r="I292" s="40" t="s">
        <v>1313</v>
      </c>
      <c r="J292" s="41" t="s">
        <v>1314</v>
      </c>
      <c r="K292" s="41">
        <v>75</v>
      </c>
      <c r="L292" s="41">
        <v>2</v>
      </c>
      <c r="M292" s="41">
        <v>3</v>
      </c>
      <c r="N292" s="41">
        <v>2</v>
      </c>
      <c r="O292" s="41">
        <v>1</v>
      </c>
      <c r="P292" s="41">
        <v>6</v>
      </c>
      <c r="Q292" s="41">
        <v>4</v>
      </c>
      <c r="R292" s="43">
        <v>2</v>
      </c>
      <c r="S292" s="41">
        <v>1</v>
      </c>
      <c r="T292" s="60"/>
      <c r="U292" s="41">
        <v>1</v>
      </c>
      <c r="V292" s="41">
        <v>1</v>
      </c>
      <c r="W292" s="41">
        <v>1</v>
      </c>
      <c r="X292" s="41">
        <v>1</v>
      </c>
      <c r="Y292" s="41">
        <v>1</v>
      </c>
      <c r="Z292" s="41">
        <v>1</v>
      </c>
      <c r="AA292" s="41">
        <v>1</v>
      </c>
      <c r="AB292" s="41">
        <v>1</v>
      </c>
      <c r="AC292" s="41">
        <v>1</v>
      </c>
      <c r="AD292" s="41">
        <v>1</v>
      </c>
      <c r="AE292" s="41">
        <v>1</v>
      </c>
      <c r="AF292" s="41">
        <v>1</v>
      </c>
      <c r="AG292" s="41">
        <v>1</v>
      </c>
      <c r="AH292" s="41">
        <v>1</v>
      </c>
      <c r="AI292" s="41">
        <v>1</v>
      </c>
      <c r="AJ292" s="41">
        <v>2</v>
      </c>
      <c r="AK292" s="41">
        <v>1</v>
      </c>
      <c r="AL292" s="41">
        <v>2</v>
      </c>
      <c r="AN292" s="41">
        <v>1</v>
      </c>
      <c r="AO292" s="41">
        <v>1</v>
      </c>
      <c r="AP292" s="41">
        <v>3</v>
      </c>
      <c r="AQ292" s="41">
        <v>3</v>
      </c>
      <c r="AR292" s="41">
        <v>1</v>
      </c>
      <c r="AS292" s="44">
        <f t="shared" si="82"/>
        <v>6.0299999999999994</v>
      </c>
      <c r="AU292" s="41">
        <v>1</v>
      </c>
      <c r="AV292" s="41">
        <v>0.5</v>
      </c>
      <c r="AW292" s="41">
        <v>0.5</v>
      </c>
      <c r="AX292" s="41">
        <v>0.4</v>
      </c>
      <c r="AY292" s="41">
        <v>0.4</v>
      </c>
      <c r="AZ292" s="41">
        <v>0.5</v>
      </c>
      <c r="BC292" s="41">
        <v>0.03</v>
      </c>
      <c r="BD292" s="41">
        <v>0.5</v>
      </c>
      <c r="BE292" s="41">
        <v>0.7</v>
      </c>
      <c r="BG292" s="41">
        <v>0.5</v>
      </c>
      <c r="BH292" s="41">
        <v>1</v>
      </c>
      <c r="BI292" s="44"/>
      <c r="BJ292" s="44">
        <f t="shared" si="80"/>
        <v>6.0299999999999994</v>
      </c>
      <c r="BK292" s="58">
        <f t="shared" si="79"/>
        <v>7</v>
      </c>
      <c r="BL292" s="38">
        <v>4</v>
      </c>
      <c r="BM292" s="38"/>
      <c r="BN292" s="38"/>
      <c r="BO292" s="38"/>
      <c r="BP292" s="38"/>
      <c r="BQ292" s="38"/>
      <c r="BR292" s="38">
        <v>3</v>
      </c>
      <c r="BS292" s="38"/>
      <c r="BT292" s="59">
        <f t="shared" si="81"/>
        <v>7</v>
      </c>
      <c r="BU292" s="41">
        <v>3</v>
      </c>
      <c r="BV292" s="41">
        <v>3</v>
      </c>
      <c r="BW292" s="41">
        <v>1</v>
      </c>
      <c r="BY292" s="38"/>
      <c r="BZ292" s="38"/>
      <c r="CA292" s="38"/>
      <c r="CB292" s="38"/>
      <c r="CC292" s="38"/>
      <c r="CD292" s="38"/>
      <c r="CE292" s="38">
        <v>1</v>
      </c>
      <c r="CF292" s="38">
        <v>1</v>
      </c>
      <c r="CG292" s="38"/>
      <c r="CH292" s="38"/>
      <c r="CI292" s="38"/>
      <c r="CJ292" s="38"/>
      <c r="CK292" s="38"/>
      <c r="CL292" s="38"/>
      <c r="CM292" s="38"/>
      <c r="CN292" s="38"/>
      <c r="CU292" s="41" t="s">
        <v>465</v>
      </c>
      <c r="CV292" s="60"/>
      <c r="DE292" s="38">
        <v>15</v>
      </c>
      <c r="DF292" s="38">
        <v>1</v>
      </c>
      <c r="DG292" s="38"/>
      <c r="DH292" s="38">
        <v>1</v>
      </c>
      <c r="DI292" s="38">
        <v>1</v>
      </c>
      <c r="DP292" s="41">
        <v>1</v>
      </c>
      <c r="DZ292" s="38">
        <v>1</v>
      </c>
      <c r="EA292" s="38"/>
      <c r="EB292" s="38">
        <v>7</v>
      </c>
      <c r="EI292" s="41">
        <v>1</v>
      </c>
      <c r="ES292" s="38"/>
      <c r="ET292" s="38"/>
      <c r="EU292" s="38"/>
      <c r="EY292" s="38"/>
      <c r="EZ292" s="38"/>
      <c r="FA292" s="38"/>
      <c r="FB292" s="38"/>
      <c r="FC292" s="38"/>
      <c r="FD292" s="38"/>
      <c r="FE292" s="38">
        <v>1</v>
      </c>
      <c r="FF292" s="38"/>
      <c r="FG292" s="38"/>
      <c r="FH292" s="38"/>
      <c r="FI292" s="38"/>
      <c r="FJ292" s="38"/>
      <c r="FK292" s="38"/>
      <c r="FL292" s="38"/>
      <c r="FM292" s="38"/>
      <c r="FN292" s="38"/>
      <c r="FO292" s="41">
        <v>1</v>
      </c>
      <c r="FP292" s="41">
        <v>1</v>
      </c>
      <c r="FQ292" s="41">
        <v>1</v>
      </c>
      <c r="FR292" s="41">
        <v>1</v>
      </c>
      <c r="FS292" s="41">
        <v>1</v>
      </c>
      <c r="FT292" s="41">
        <v>1</v>
      </c>
      <c r="FU292" s="41">
        <v>1</v>
      </c>
      <c r="FV292" s="41">
        <v>1</v>
      </c>
      <c r="FX292" s="41">
        <v>3</v>
      </c>
      <c r="FY292" s="41">
        <v>4</v>
      </c>
      <c r="FZ292" s="41">
        <v>1</v>
      </c>
      <c r="GA292" s="41">
        <v>60</v>
      </c>
      <c r="GB292" s="41">
        <v>3</v>
      </c>
      <c r="GC292" s="41">
        <v>3</v>
      </c>
      <c r="GH292" s="41">
        <v>1</v>
      </c>
      <c r="GI292" s="41">
        <v>3</v>
      </c>
      <c r="GJ292" s="41">
        <v>1</v>
      </c>
      <c r="GK292" s="41">
        <v>30000</v>
      </c>
      <c r="GL292" s="41">
        <v>2</v>
      </c>
      <c r="GM292" s="41">
        <v>1</v>
      </c>
      <c r="GN292" s="41">
        <v>2</v>
      </c>
      <c r="GO292" s="41">
        <v>1</v>
      </c>
      <c r="GR292" s="41">
        <v>1</v>
      </c>
      <c r="GV292" s="41">
        <v>1</v>
      </c>
      <c r="GW292" s="41">
        <v>1</v>
      </c>
      <c r="GX292" s="41">
        <v>1</v>
      </c>
      <c r="HA292" s="41">
        <v>1</v>
      </c>
      <c r="HH292" s="41">
        <v>1</v>
      </c>
      <c r="HI292" s="41">
        <v>1</v>
      </c>
      <c r="HM292" s="41">
        <v>1</v>
      </c>
      <c r="HS292" s="60" t="s">
        <v>897</v>
      </c>
      <c r="HT292" s="41">
        <v>2</v>
      </c>
      <c r="HU292" s="41">
        <v>2</v>
      </c>
      <c r="HV292" s="41" t="s">
        <v>502</v>
      </c>
      <c r="HW292" s="41">
        <v>1</v>
      </c>
      <c r="HX292" s="41">
        <v>1</v>
      </c>
      <c r="HZ292" s="41">
        <v>3</v>
      </c>
      <c r="IA292" s="41">
        <v>2</v>
      </c>
      <c r="IB292" s="45"/>
      <c r="IC292" s="41">
        <v>2</v>
      </c>
      <c r="ID292" s="45"/>
      <c r="IE292" s="41">
        <v>1</v>
      </c>
      <c r="IF292" s="41">
        <v>2</v>
      </c>
      <c r="IH292" s="41">
        <v>2</v>
      </c>
    </row>
    <row r="293" spans="1:242" s="41" customFormat="1" ht="32.1" customHeight="1">
      <c r="A293" s="54">
        <v>287</v>
      </c>
      <c r="B293" s="38" t="s">
        <v>766</v>
      </c>
      <c r="C293" s="39" t="s">
        <v>919</v>
      </c>
      <c r="D293" s="41" t="s">
        <v>467</v>
      </c>
      <c r="E293" s="38" t="s">
        <v>1265</v>
      </c>
      <c r="F293" s="38" t="s">
        <v>1305</v>
      </c>
      <c r="G293" s="40"/>
      <c r="H293" s="40" t="s">
        <v>1315</v>
      </c>
      <c r="I293" s="40" t="s">
        <v>1316</v>
      </c>
      <c r="J293" s="41" t="s">
        <v>1054</v>
      </c>
      <c r="K293" s="42">
        <v>36</v>
      </c>
      <c r="L293" s="41">
        <v>2</v>
      </c>
      <c r="M293" s="41">
        <v>4</v>
      </c>
      <c r="N293" s="41">
        <v>2</v>
      </c>
      <c r="O293" s="41">
        <v>2</v>
      </c>
      <c r="P293" s="41">
        <v>5</v>
      </c>
      <c r="Q293" s="41">
        <v>2</v>
      </c>
      <c r="R293" s="43">
        <v>3</v>
      </c>
      <c r="S293" s="41">
        <v>1</v>
      </c>
      <c r="T293" s="60"/>
      <c r="U293" s="41">
        <v>1</v>
      </c>
      <c r="V293" s="41">
        <v>1</v>
      </c>
      <c r="W293" s="41">
        <v>1</v>
      </c>
      <c r="X293" s="41">
        <v>1</v>
      </c>
      <c r="Y293" s="41">
        <v>1</v>
      </c>
      <c r="Z293" s="41">
        <v>1</v>
      </c>
      <c r="AA293" s="41">
        <v>2</v>
      </c>
      <c r="AC293" s="41">
        <v>1</v>
      </c>
      <c r="AD293" s="41">
        <v>1</v>
      </c>
      <c r="AE293" s="41">
        <v>1</v>
      </c>
      <c r="AF293" s="41">
        <v>1</v>
      </c>
      <c r="AG293" s="41">
        <v>1</v>
      </c>
      <c r="AH293" s="41">
        <v>1</v>
      </c>
      <c r="AI293" s="41">
        <v>1</v>
      </c>
      <c r="AJ293" s="41">
        <v>2</v>
      </c>
      <c r="AK293" s="41">
        <v>1</v>
      </c>
      <c r="AL293" s="41">
        <v>2</v>
      </c>
      <c r="AN293" s="41">
        <v>1</v>
      </c>
      <c r="AO293" s="41">
        <v>1</v>
      </c>
      <c r="AP293" s="41">
        <v>4</v>
      </c>
      <c r="AQ293" s="41">
        <v>1</v>
      </c>
      <c r="AR293" s="41">
        <v>1</v>
      </c>
      <c r="AS293" s="44">
        <f t="shared" si="82"/>
        <v>6.0250000000000004</v>
      </c>
      <c r="AU293" s="41">
        <v>1</v>
      </c>
      <c r="AV293" s="41">
        <v>0.5</v>
      </c>
      <c r="AW293" s="41">
        <v>0.5</v>
      </c>
      <c r="AX293" s="41">
        <v>0.4</v>
      </c>
      <c r="AY293" s="41">
        <v>0.6</v>
      </c>
      <c r="AZ293" s="41">
        <v>0.5</v>
      </c>
      <c r="BC293" s="41">
        <v>2.5000000000000001E-2</v>
      </c>
      <c r="BD293" s="41">
        <v>0.5</v>
      </c>
      <c r="BE293" s="41">
        <v>0.5</v>
      </c>
      <c r="BG293" s="41">
        <v>0.5</v>
      </c>
      <c r="BH293" s="41">
        <v>1</v>
      </c>
      <c r="BI293" s="44"/>
      <c r="BJ293" s="44">
        <f t="shared" si="80"/>
        <v>6.0250000000000004</v>
      </c>
      <c r="BK293" s="58">
        <f t="shared" si="79"/>
        <v>6</v>
      </c>
      <c r="BL293" s="38">
        <v>4</v>
      </c>
      <c r="BM293" s="38"/>
      <c r="BN293" s="38"/>
      <c r="BO293" s="38"/>
      <c r="BP293" s="38"/>
      <c r="BQ293" s="38"/>
      <c r="BR293" s="38">
        <v>2</v>
      </c>
      <c r="BS293" s="38"/>
      <c r="BT293" s="59">
        <f t="shared" si="81"/>
        <v>6</v>
      </c>
      <c r="BU293" s="41">
        <v>2</v>
      </c>
      <c r="BV293" s="41">
        <v>3</v>
      </c>
      <c r="BW293" s="41">
        <v>1</v>
      </c>
      <c r="BY293" s="38"/>
      <c r="BZ293" s="38"/>
      <c r="CA293" s="38"/>
      <c r="CB293" s="38"/>
      <c r="CC293" s="38"/>
      <c r="CD293" s="38"/>
      <c r="CE293" s="38">
        <v>1</v>
      </c>
      <c r="CF293" s="38">
        <v>1</v>
      </c>
      <c r="CG293" s="38"/>
      <c r="CH293" s="38"/>
      <c r="CI293" s="38"/>
      <c r="CJ293" s="38"/>
      <c r="CK293" s="38"/>
      <c r="CL293" s="38"/>
      <c r="CM293" s="38"/>
      <c r="CN293" s="38"/>
      <c r="CU293" s="41" t="s">
        <v>465</v>
      </c>
      <c r="CV293" s="60"/>
      <c r="DE293" s="38">
        <v>15</v>
      </c>
      <c r="DF293" s="38">
        <v>1</v>
      </c>
      <c r="DG293" s="38"/>
      <c r="DH293" s="38">
        <v>1</v>
      </c>
      <c r="DI293" s="38">
        <v>1</v>
      </c>
      <c r="DP293" s="41">
        <v>1</v>
      </c>
      <c r="DZ293" s="38">
        <v>1</v>
      </c>
      <c r="EA293" s="38"/>
      <c r="EB293" s="38">
        <v>6</v>
      </c>
      <c r="EI293" s="41">
        <v>1</v>
      </c>
      <c r="ES293" s="38"/>
      <c r="ET293" s="38"/>
      <c r="EU293" s="38"/>
      <c r="EY293" s="38"/>
      <c r="EZ293" s="38"/>
      <c r="FA293" s="38"/>
      <c r="FB293" s="38"/>
      <c r="FC293" s="38"/>
      <c r="FD293" s="38"/>
      <c r="FE293" s="38">
        <v>1</v>
      </c>
      <c r="FF293" s="38"/>
      <c r="FG293" s="38"/>
      <c r="FH293" s="38"/>
      <c r="FI293" s="38"/>
      <c r="FJ293" s="38"/>
      <c r="FK293" s="38"/>
      <c r="FL293" s="38"/>
      <c r="FM293" s="38"/>
      <c r="FN293" s="38"/>
      <c r="FO293" s="41">
        <v>1</v>
      </c>
      <c r="FP293" s="41">
        <v>1</v>
      </c>
      <c r="FQ293" s="41">
        <v>1</v>
      </c>
      <c r="FR293" s="41">
        <v>1</v>
      </c>
      <c r="FS293" s="41">
        <v>1</v>
      </c>
      <c r="FT293" s="41">
        <v>1</v>
      </c>
      <c r="FU293" s="41">
        <v>1</v>
      </c>
      <c r="FV293" s="41">
        <v>1</v>
      </c>
      <c r="FX293" s="41">
        <v>3</v>
      </c>
      <c r="FY293" s="41">
        <v>4</v>
      </c>
      <c r="FZ293" s="41">
        <v>1</v>
      </c>
      <c r="GA293" s="41">
        <v>60</v>
      </c>
      <c r="GB293" s="41">
        <v>3</v>
      </c>
      <c r="GC293" s="41">
        <v>3</v>
      </c>
      <c r="GH293" s="41">
        <v>1</v>
      </c>
      <c r="GI293" s="41">
        <v>3</v>
      </c>
      <c r="GJ293" s="41">
        <v>1</v>
      </c>
      <c r="GK293" s="41">
        <v>25000</v>
      </c>
      <c r="GL293" s="41">
        <v>2</v>
      </c>
      <c r="GM293" s="41">
        <v>2</v>
      </c>
      <c r="GN293" s="41">
        <v>2</v>
      </c>
      <c r="GO293" s="41">
        <v>1</v>
      </c>
      <c r="GR293" s="41">
        <v>1</v>
      </c>
      <c r="GV293" s="41">
        <v>1</v>
      </c>
      <c r="GW293" s="41">
        <v>1</v>
      </c>
      <c r="GX293" s="41">
        <v>1</v>
      </c>
      <c r="HA293" s="41">
        <v>1</v>
      </c>
      <c r="HE293" s="41">
        <v>1</v>
      </c>
      <c r="HH293" s="41">
        <v>1</v>
      </c>
      <c r="HM293" s="41">
        <v>1</v>
      </c>
      <c r="HS293" s="60" t="s">
        <v>897</v>
      </c>
      <c r="HT293" s="41">
        <v>2</v>
      </c>
      <c r="HU293" s="41">
        <v>6</v>
      </c>
      <c r="HV293" s="41" t="s">
        <v>502</v>
      </c>
      <c r="HW293" s="41">
        <v>1</v>
      </c>
      <c r="HX293" s="41">
        <v>1</v>
      </c>
      <c r="HZ293" s="41">
        <v>3</v>
      </c>
      <c r="IA293" s="41">
        <v>2</v>
      </c>
      <c r="IB293" s="45"/>
      <c r="IC293" s="41">
        <v>2</v>
      </c>
      <c r="ID293" s="45"/>
      <c r="IE293" s="41">
        <v>1</v>
      </c>
      <c r="IF293" s="41">
        <v>7</v>
      </c>
      <c r="IH293" s="41">
        <v>2</v>
      </c>
    </row>
    <row r="294" spans="1:242" s="41" customFormat="1" ht="27" customHeight="1">
      <c r="A294" s="54">
        <v>288</v>
      </c>
      <c r="B294" s="38" t="s">
        <v>766</v>
      </c>
      <c r="C294" s="39" t="s">
        <v>919</v>
      </c>
      <c r="D294" s="41" t="s">
        <v>467</v>
      </c>
      <c r="E294" s="38" t="s">
        <v>1265</v>
      </c>
      <c r="F294" s="38" t="s">
        <v>1305</v>
      </c>
      <c r="G294" s="40"/>
      <c r="H294" s="40" t="s">
        <v>1317</v>
      </c>
      <c r="I294" s="40" t="s">
        <v>1318</v>
      </c>
      <c r="J294" s="41" t="s">
        <v>1319</v>
      </c>
      <c r="K294" s="42">
        <v>63</v>
      </c>
      <c r="L294" s="41">
        <v>2</v>
      </c>
      <c r="M294" s="41">
        <v>3</v>
      </c>
      <c r="N294" s="41">
        <v>2</v>
      </c>
      <c r="O294" s="41">
        <v>1</v>
      </c>
      <c r="P294" s="41">
        <v>3</v>
      </c>
      <c r="Q294" s="41">
        <v>1</v>
      </c>
      <c r="R294" s="43">
        <v>2</v>
      </c>
      <c r="S294" s="41">
        <v>1</v>
      </c>
      <c r="T294" s="60"/>
      <c r="U294" s="41">
        <v>2</v>
      </c>
      <c r="W294" s="41">
        <v>1</v>
      </c>
      <c r="X294" s="41">
        <v>1</v>
      </c>
      <c r="Y294" s="41">
        <v>1</v>
      </c>
      <c r="Z294" s="41">
        <v>1</v>
      </c>
      <c r="AA294" s="41">
        <v>1</v>
      </c>
      <c r="AB294" s="41">
        <v>1</v>
      </c>
      <c r="AC294" s="41">
        <v>1</v>
      </c>
      <c r="AD294" s="41">
        <v>1</v>
      </c>
      <c r="AE294" s="41">
        <v>1</v>
      </c>
      <c r="AF294" s="41">
        <v>1</v>
      </c>
      <c r="AG294" s="41">
        <v>1</v>
      </c>
      <c r="AH294" s="41">
        <v>1</v>
      </c>
      <c r="AI294" s="41">
        <v>1</v>
      </c>
      <c r="AJ294" s="41">
        <v>2</v>
      </c>
      <c r="AK294" s="41">
        <v>1</v>
      </c>
      <c r="AL294" s="41">
        <v>2</v>
      </c>
      <c r="AN294" s="41">
        <v>1</v>
      </c>
      <c r="AO294" s="41">
        <v>1</v>
      </c>
      <c r="AP294" s="41">
        <v>3</v>
      </c>
      <c r="AQ294" s="41">
        <v>3</v>
      </c>
      <c r="AR294" s="41">
        <v>1</v>
      </c>
      <c r="AS294" s="44">
        <f t="shared" si="82"/>
        <v>4.915</v>
      </c>
      <c r="AU294" s="41">
        <v>1</v>
      </c>
      <c r="AW294" s="41">
        <v>1</v>
      </c>
      <c r="AX294" s="41">
        <v>0.4</v>
      </c>
      <c r="AY294" s="41">
        <v>0.5</v>
      </c>
      <c r="AZ294" s="41">
        <v>0.5</v>
      </c>
      <c r="BC294" s="41">
        <v>1.4999999999999999E-2</v>
      </c>
      <c r="BD294" s="41">
        <v>0.5</v>
      </c>
      <c r="BE294" s="41">
        <v>0.5</v>
      </c>
      <c r="BH294" s="41">
        <v>0.5</v>
      </c>
      <c r="BI294" s="44"/>
      <c r="BJ294" s="44">
        <f t="shared" si="80"/>
        <v>4.915</v>
      </c>
      <c r="BK294" s="58">
        <f t="shared" si="79"/>
        <v>6</v>
      </c>
      <c r="BL294" s="38">
        <v>2</v>
      </c>
      <c r="BM294" s="38"/>
      <c r="BN294" s="38"/>
      <c r="BO294" s="38"/>
      <c r="BP294" s="38"/>
      <c r="BQ294" s="38">
        <v>4</v>
      </c>
      <c r="BR294" s="38"/>
      <c r="BS294" s="38"/>
      <c r="BT294" s="59">
        <f t="shared" si="81"/>
        <v>6</v>
      </c>
      <c r="BU294" s="41">
        <v>2</v>
      </c>
      <c r="BV294" s="41">
        <v>2</v>
      </c>
      <c r="BW294" s="41">
        <v>1</v>
      </c>
      <c r="BY294" s="38"/>
      <c r="BZ294" s="38"/>
      <c r="CA294" s="38"/>
      <c r="CB294" s="38"/>
      <c r="CC294" s="38"/>
      <c r="CD294" s="38"/>
      <c r="CE294" s="38">
        <v>1</v>
      </c>
      <c r="CF294" s="38">
        <v>1</v>
      </c>
      <c r="CG294" s="38"/>
      <c r="CH294" s="38"/>
      <c r="CI294" s="38"/>
      <c r="CJ294" s="38"/>
      <c r="CK294" s="38"/>
      <c r="CL294" s="38"/>
      <c r="CM294" s="38"/>
      <c r="CN294" s="38"/>
      <c r="CU294" s="41" t="s">
        <v>465</v>
      </c>
      <c r="CV294" s="60"/>
      <c r="DE294" s="38">
        <v>16</v>
      </c>
      <c r="DF294" s="38">
        <v>1</v>
      </c>
      <c r="DG294" s="38"/>
      <c r="DH294" s="38">
        <v>1</v>
      </c>
      <c r="DI294" s="38">
        <v>1</v>
      </c>
      <c r="DP294" s="41">
        <v>1</v>
      </c>
      <c r="DZ294" s="38">
        <v>1</v>
      </c>
      <c r="EA294" s="38"/>
      <c r="EB294" s="38">
        <v>6</v>
      </c>
      <c r="EI294" s="41">
        <v>1</v>
      </c>
      <c r="ES294" s="38"/>
      <c r="ET294" s="38"/>
      <c r="EU294" s="38"/>
      <c r="EY294" s="38"/>
      <c r="EZ294" s="38"/>
      <c r="FA294" s="38"/>
      <c r="FB294" s="38"/>
      <c r="FC294" s="38"/>
      <c r="FD294" s="38"/>
      <c r="FE294" s="38">
        <v>1</v>
      </c>
      <c r="FF294" s="38"/>
      <c r="FG294" s="38"/>
      <c r="FH294" s="38"/>
      <c r="FI294" s="38"/>
      <c r="FJ294" s="38"/>
      <c r="FK294" s="38"/>
      <c r="FL294" s="38"/>
      <c r="FM294" s="38"/>
      <c r="FN294" s="38"/>
      <c r="FO294" s="41">
        <v>1</v>
      </c>
      <c r="FP294" s="41">
        <v>1</v>
      </c>
      <c r="FQ294" s="41">
        <v>1</v>
      </c>
      <c r="FR294" s="41">
        <v>1</v>
      </c>
      <c r="FS294" s="41">
        <v>1</v>
      </c>
      <c r="FT294" s="41">
        <v>1</v>
      </c>
      <c r="FU294" s="41">
        <v>1</v>
      </c>
      <c r="FV294" s="41">
        <v>1</v>
      </c>
      <c r="FX294" s="41">
        <v>3</v>
      </c>
      <c r="FY294" s="41">
        <v>4</v>
      </c>
      <c r="FZ294" s="41">
        <v>1</v>
      </c>
      <c r="GA294" s="41">
        <v>60</v>
      </c>
      <c r="GB294" s="41">
        <v>3</v>
      </c>
      <c r="GC294" s="41">
        <v>3</v>
      </c>
      <c r="GH294" s="41">
        <v>1</v>
      </c>
      <c r="GI294" s="41">
        <v>3</v>
      </c>
      <c r="GJ294" s="41">
        <v>1</v>
      </c>
      <c r="GK294" s="41">
        <v>15000</v>
      </c>
      <c r="GL294" s="41">
        <v>2</v>
      </c>
      <c r="GM294" s="41">
        <v>2</v>
      </c>
      <c r="GN294" s="41">
        <v>2</v>
      </c>
      <c r="GO294" s="41">
        <v>1</v>
      </c>
      <c r="GR294" s="41">
        <v>1</v>
      </c>
      <c r="GV294" s="41">
        <v>1</v>
      </c>
      <c r="GW294" s="41">
        <v>1</v>
      </c>
      <c r="GX294" s="41">
        <v>1</v>
      </c>
      <c r="HB294" s="41">
        <v>1</v>
      </c>
      <c r="HE294" s="41">
        <v>1</v>
      </c>
      <c r="HI294" s="41">
        <v>1</v>
      </c>
      <c r="HM294" s="41">
        <v>1</v>
      </c>
      <c r="HS294" s="60" t="s">
        <v>897</v>
      </c>
      <c r="HT294" s="41">
        <v>2</v>
      </c>
      <c r="HU294" s="41">
        <v>4</v>
      </c>
      <c r="HV294" s="41" t="s">
        <v>502</v>
      </c>
      <c r="HW294" s="41">
        <v>1</v>
      </c>
      <c r="HX294" s="41">
        <v>1</v>
      </c>
      <c r="HZ294" s="41">
        <v>2</v>
      </c>
      <c r="IA294" s="41">
        <v>2</v>
      </c>
      <c r="IB294" s="45"/>
      <c r="IC294" s="41">
        <v>2</v>
      </c>
      <c r="ID294" s="45"/>
      <c r="IE294" s="41">
        <v>1</v>
      </c>
      <c r="IF294" s="41">
        <v>2</v>
      </c>
      <c r="IH294" s="41">
        <v>2</v>
      </c>
    </row>
    <row r="295" spans="1:242" s="41" customFormat="1" ht="28.8">
      <c r="A295" s="54">
        <v>289</v>
      </c>
      <c r="B295" s="38" t="s">
        <v>934</v>
      </c>
      <c r="C295" s="39" t="s">
        <v>941</v>
      </c>
      <c r="D295" s="41" t="s">
        <v>467</v>
      </c>
      <c r="E295" s="38" t="s">
        <v>1265</v>
      </c>
      <c r="F295" s="38" t="s">
        <v>1305</v>
      </c>
      <c r="G295" s="40"/>
      <c r="H295" s="40" t="s">
        <v>1320</v>
      </c>
      <c r="I295" s="40" t="s">
        <v>1321</v>
      </c>
      <c r="J295" s="41" t="s">
        <v>1322</v>
      </c>
      <c r="K295" s="42">
        <v>54</v>
      </c>
      <c r="L295" s="41">
        <v>1</v>
      </c>
      <c r="M295" s="41">
        <v>3</v>
      </c>
      <c r="N295" s="41">
        <v>2</v>
      </c>
      <c r="O295" s="41">
        <v>1</v>
      </c>
      <c r="P295" s="41">
        <v>6</v>
      </c>
      <c r="Q295" s="41">
        <v>4</v>
      </c>
      <c r="R295" s="43">
        <v>2</v>
      </c>
      <c r="S295" s="41">
        <v>1</v>
      </c>
      <c r="T295" s="60"/>
      <c r="U295" s="41">
        <v>2</v>
      </c>
      <c r="W295" s="41">
        <v>1</v>
      </c>
      <c r="X295" s="41">
        <v>1</v>
      </c>
      <c r="Y295" s="41">
        <v>1</v>
      </c>
      <c r="Z295" s="41">
        <v>1</v>
      </c>
      <c r="AA295" s="41">
        <v>1</v>
      </c>
      <c r="AB295" s="41">
        <v>1</v>
      </c>
      <c r="AC295" s="41">
        <v>1</v>
      </c>
      <c r="AD295" s="41">
        <v>1</v>
      </c>
      <c r="AE295" s="41">
        <v>1</v>
      </c>
      <c r="AF295" s="41">
        <v>1</v>
      </c>
      <c r="AG295" s="41">
        <v>1</v>
      </c>
      <c r="AH295" s="41">
        <v>1</v>
      </c>
      <c r="AI295" s="41">
        <v>1</v>
      </c>
      <c r="AJ295" s="41">
        <v>2</v>
      </c>
      <c r="AK295" s="41">
        <v>1</v>
      </c>
      <c r="AL295" s="41">
        <v>2</v>
      </c>
      <c r="AN295" s="41">
        <v>1</v>
      </c>
      <c r="AO295" s="41">
        <v>1</v>
      </c>
      <c r="AP295" s="41">
        <v>4</v>
      </c>
      <c r="AQ295" s="41">
        <v>2</v>
      </c>
      <c r="AR295" s="41">
        <v>1</v>
      </c>
      <c r="AS295" s="44">
        <f t="shared" si="82"/>
        <v>6.13</v>
      </c>
      <c r="AU295" s="41">
        <v>1</v>
      </c>
      <c r="AV295" s="41">
        <v>0.5</v>
      </c>
      <c r="AW295" s="41">
        <v>0.5</v>
      </c>
      <c r="AX295" s="41">
        <v>0.4</v>
      </c>
      <c r="AY295" s="41">
        <v>0.5</v>
      </c>
      <c r="AZ295" s="41">
        <v>0.5</v>
      </c>
      <c r="BC295" s="41">
        <v>0.03</v>
      </c>
      <c r="BD295" s="41">
        <v>0.5</v>
      </c>
      <c r="BE295" s="41">
        <v>0.2</v>
      </c>
      <c r="BG295" s="41">
        <v>1</v>
      </c>
      <c r="BH295" s="41">
        <v>1</v>
      </c>
      <c r="BI295" s="44"/>
      <c r="BJ295" s="44">
        <f t="shared" si="80"/>
        <v>6.13</v>
      </c>
      <c r="BK295" s="58">
        <f t="shared" si="79"/>
        <v>7</v>
      </c>
      <c r="BL295" s="38">
        <v>1</v>
      </c>
      <c r="BM295" s="38">
        <v>6</v>
      </c>
      <c r="BN295" s="38"/>
      <c r="BO295" s="38"/>
      <c r="BP295" s="38"/>
      <c r="BQ295" s="38"/>
      <c r="BR295" s="38"/>
      <c r="BS295" s="38"/>
      <c r="BT295" s="59">
        <f t="shared" si="81"/>
        <v>7</v>
      </c>
      <c r="BU295" s="41">
        <v>3</v>
      </c>
      <c r="BV295" s="41">
        <v>3</v>
      </c>
      <c r="BW295" s="41">
        <v>1</v>
      </c>
      <c r="BY295" s="38"/>
      <c r="BZ295" s="38"/>
      <c r="CA295" s="38"/>
      <c r="CB295" s="38"/>
      <c r="CC295" s="38"/>
      <c r="CD295" s="38"/>
      <c r="CE295" s="38">
        <v>1</v>
      </c>
      <c r="CF295" s="38">
        <v>1</v>
      </c>
      <c r="CG295" s="38"/>
      <c r="CH295" s="38"/>
      <c r="CI295" s="38"/>
      <c r="CJ295" s="38"/>
      <c r="CK295" s="38"/>
      <c r="CL295" s="38"/>
      <c r="CM295" s="38"/>
      <c r="CN295" s="38"/>
      <c r="CU295" s="41" t="s">
        <v>465</v>
      </c>
      <c r="CV295" s="60"/>
      <c r="DE295" s="38">
        <v>15</v>
      </c>
      <c r="DF295" s="38">
        <v>1</v>
      </c>
      <c r="DG295" s="38"/>
      <c r="DH295" s="38">
        <v>1</v>
      </c>
      <c r="DI295" s="38">
        <v>1</v>
      </c>
      <c r="DP295" s="41">
        <v>1</v>
      </c>
      <c r="DZ295" s="38">
        <v>1</v>
      </c>
      <c r="EA295" s="38"/>
      <c r="EB295" s="38">
        <v>6</v>
      </c>
      <c r="EI295" s="41">
        <v>1</v>
      </c>
      <c r="ES295" s="38"/>
      <c r="ET295" s="38"/>
      <c r="EU295" s="38"/>
      <c r="EY295" s="38"/>
      <c r="EZ295" s="38"/>
      <c r="FA295" s="38"/>
      <c r="FB295" s="38"/>
      <c r="FC295" s="38"/>
      <c r="FD295" s="38"/>
      <c r="FE295" s="38">
        <v>1</v>
      </c>
      <c r="FF295" s="38"/>
      <c r="FG295" s="38"/>
      <c r="FH295" s="38"/>
      <c r="FI295" s="38"/>
      <c r="FJ295" s="38"/>
      <c r="FK295" s="38"/>
      <c r="FL295" s="38"/>
      <c r="FM295" s="38"/>
      <c r="FN295" s="38"/>
      <c r="FO295" s="41">
        <v>1</v>
      </c>
      <c r="FP295" s="41">
        <v>1</v>
      </c>
      <c r="FQ295" s="41">
        <v>1</v>
      </c>
      <c r="FR295" s="41">
        <v>1</v>
      </c>
      <c r="FS295" s="41">
        <v>1</v>
      </c>
      <c r="FT295" s="41">
        <v>1</v>
      </c>
      <c r="FU295" s="41">
        <v>1</v>
      </c>
      <c r="FV295" s="41">
        <v>1</v>
      </c>
      <c r="FX295" s="41">
        <v>3</v>
      </c>
      <c r="FY295" s="41">
        <v>3</v>
      </c>
      <c r="FZ295" s="41">
        <v>1</v>
      </c>
      <c r="GA295" s="41">
        <v>60</v>
      </c>
      <c r="GB295" s="41">
        <v>3</v>
      </c>
      <c r="GC295" s="41">
        <v>2</v>
      </c>
      <c r="GH295" s="41">
        <v>1</v>
      </c>
      <c r="GI295" s="41">
        <v>3</v>
      </c>
      <c r="GJ295" s="41">
        <v>1</v>
      </c>
      <c r="GK295" s="41">
        <v>30000</v>
      </c>
      <c r="GL295" s="41">
        <v>2</v>
      </c>
      <c r="GM295" s="41">
        <v>2</v>
      </c>
      <c r="GN295" s="41">
        <v>2</v>
      </c>
      <c r="GO295" s="41">
        <v>1</v>
      </c>
      <c r="GR295" s="41">
        <v>1</v>
      </c>
      <c r="GV295" s="41">
        <v>1</v>
      </c>
      <c r="GW295" s="41">
        <v>1</v>
      </c>
      <c r="GX295" s="41">
        <v>1</v>
      </c>
      <c r="HA295" s="41">
        <v>1</v>
      </c>
      <c r="HF295" s="41">
        <v>1</v>
      </c>
      <c r="HI295" s="41">
        <v>1</v>
      </c>
      <c r="HM295" s="41">
        <v>1</v>
      </c>
      <c r="HS295" s="60" t="s">
        <v>897</v>
      </c>
      <c r="HT295" s="41">
        <v>2</v>
      </c>
      <c r="HU295" s="41">
        <v>4</v>
      </c>
      <c r="HV295" s="41" t="s">
        <v>502</v>
      </c>
      <c r="HW295" s="41">
        <v>1</v>
      </c>
      <c r="HX295" s="41">
        <v>1</v>
      </c>
      <c r="HZ295" s="41">
        <v>3</v>
      </c>
      <c r="IA295" s="41">
        <v>1</v>
      </c>
      <c r="IB295" s="45"/>
      <c r="IC295" s="41">
        <v>2</v>
      </c>
      <c r="ID295" s="45"/>
      <c r="IE295" s="41">
        <v>1</v>
      </c>
      <c r="IF295" s="41">
        <v>7</v>
      </c>
      <c r="IH295" s="41">
        <v>2</v>
      </c>
    </row>
    <row r="296" spans="1:242" s="41" customFormat="1" ht="28.8">
      <c r="A296" s="54">
        <v>290</v>
      </c>
      <c r="B296" s="38" t="s">
        <v>466</v>
      </c>
      <c r="C296" s="39" t="s">
        <v>941</v>
      </c>
      <c r="D296" s="41" t="s">
        <v>467</v>
      </c>
      <c r="E296" s="38" t="s">
        <v>1265</v>
      </c>
      <c r="F296" s="38" t="s">
        <v>1305</v>
      </c>
      <c r="G296" s="40"/>
      <c r="H296" s="40" t="s">
        <v>1323</v>
      </c>
      <c r="I296" s="40" t="s">
        <v>1324</v>
      </c>
      <c r="J296" s="41" t="s">
        <v>1325</v>
      </c>
      <c r="K296" s="42">
        <v>60</v>
      </c>
      <c r="L296" s="41">
        <v>1</v>
      </c>
      <c r="M296" s="41">
        <v>3</v>
      </c>
      <c r="N296" s="41">
        <v>2</v>
      </c>
      <c r="O296" s="41">
        <v>1</v>
      </c>
      <c r="P296" s="41">
        <v>6</v>
      </c>
      <c r="Q296" s="41">
        <v>3</v>
      </c>
      <c r="R296" s="43">
        <v>3</v>
      </c>
      <c r="S296" s="41">
        <v>1</v>
      </c>
      <c r="T296" s="60"/>
      <c r="U296" s="41">
        <v>2</v>
      </c>
      <c r="W296" s="41">
        <v>1</v>
      </c>
      <c r="X296" s="41">
        <v>1</v>
      </c>
      <c r="Y296" s="41">
        <v>1</v>
      </c>
      <c r="Z296" s="41">
        <v>1</v>
      </c>
      <c r="AA296" s="41">
        <v>1</v>
      </c>
      <c r="AB296" s="41">
        <v>1</v>
      </c>
      <c r="AC296" s="41">
        <v>1</v>
      </c>
      <c r="AD296" s="41">
        <v>1</v>
      </c>
      <c r="AE296" s="41">
        <v>1</v>
      </c>
      <c r="AF296" s="41">
        <v>1</v>
      </c>
      <c r="AG296" s="41">
        <v>2</v>
      </c>
      <c r="AI296" s="41">
        <v>1</v>
      </c>
      <c r="AJ296" s="41">
        <v>2</v>
      </c>
      <c r="AK296" s="41">
        <v>1</v>
      </c>
      <c r="AL296" s="41">
        <v>2</v>
      </c>
      <c r="AN296" s="41">
        <v>1</v>
      </c>
      <c r="AO296" s="41">
        <v>1</v>
      </c>
      <c r="AP296" s="41">
        <v>4</v>
      </c>
      <c r="AQ296" s="41">
        <v>2</v>
      </c>
      <c r="AR296" s="41">
        <v>1</v>
      </c>
      <c r="AS296" s="44">
        <f t="shared" si="82"/>
        <v>5.83</v>
      </c>
      <c r="AU296" s="41">
        <v>1</v>
      </c>
      <c r="AW296" s="41">
        <v>0.7</v>
      </c>
      <c r="AX296" s="41">
        <v>0.4</v>
      </c>
      <c r="AY296" s="41">
        <v>0.5</v>
      </c>
      <c r="AZ296" s="41">
        <v>0.5</v>
      </c>
      <c r="BC296" s="41">
        <v>0.03</v>
      </c>
      <c r="BD296" s="41">
        <v>0.5</v>
      </c>
      <c r="BE296" s="41">
        <v>1</v>
      </c>
      <c r="BG296" s="41">
        <v>0.2</v>
      </c>
      <c r="BH296" s="41">
        <v>1</v>
      </c>
      <c r="BI296" s="44"/>
      <c r="BJ296" s="44">
        <f t="shared" si="80"/>
        <v>5.83</v>
      </c>
      <c r="BK296" s="58">
        <f t="shared" si="79"/>
        <v>6</v>
      </c>
      <c r="BL296" s="38">
        <v>3</v>
      </c>
      <c r="BM296" s="38"/>
      <c r="BN296" s="38"/>
      <c r="BO296" s="38"/>
      <c r="BP296" s="38"/>
      <c r="BQ296" s="38">
        <v>3</v>
      </c>
      <c r="BR296" s="38"/>
      <c r="BS296" s="38"/>
      <c r="BT296" s="59">
        <f t="shared" si="81"/>
        <v>6</v>
      </c>
      <c r="BU296" s="41">
        <v>2</v>
      </c>
      <c r="BV296" s="41">
        <v>2</v>
      </c>
      <c r="BW296" s="41">
        <v>1</v>
      </c>
      <c r="BY296" s="38"/>
      <c r="BZ296" s="38"/>
      <c r="CA296" s="38"/>
      <c r="CB296" s="38"/>
      <c r="CC296" s="38"/>
      <c r="CD296" s="38"/>
      <c r="CE296" s="38">
        <v>1</v>
      </c>
      <c r="CF296" s="38">
        <v>1</v>
      </c>
      <c r="CG296" s="38"/>
      <c r="CH296" s="38"/>
      <c r="CI296" s="38"/>
      <c r="CJ296" s="38"/>
      <c r="CK296" s="38"/>
      <c r="CL296" s="38"/>
      <c r="CM296" s="38"/>
      <c r="CN296" s="38"/>
      <c r="CU296" s="41" t="s">
        <v>465</v>
      </c>
      <c r="CV296" s="60"/>
      <c r="DE296" s="38">
        <v>15</v>
      </c>
      <c r="DF296" s="38">
        <v>1</v>
      </c>
      <c r="DG296" s="38"/>
      <c r="DH296" s="38">
        <v>1</v>
      </c>
      <c r="DI296" s="38">
        <v>1</v>
      </c>
      <c r="DP296" s="41">
        <v>1</v>
      </c>
      <c r="DZ296" s="38">
        <v>1</v>
      </c>
      <c r="EA296" s="38"/>
      <c r="EB296" s="38">
        <v>6</v>
      </c>
      <c r="EI296" s="41">
        <v>1</v>
      </c>
      <c r="ES296" s="38"/>
      <c r="ET296" s="38"/>
      <c r="EU296" s="38"/>
      <c r="EY296" s="38"/>
      <c r="EZ296" s="38"/>
      <c r="FA296" s="38"/>
      <c r="FB296" s="38"/>
      <c r="FC296" s="38"/>
      <c r="FD296" s="38"/>
      <c r="FE296" s="38">
        <v>1</v>
      </c>
      <c r="FF296" s="38"/>
      <c r="FG296" s="38"/>
      <c r="FH296" s="38"/>
      <c r="FI296" s="38"/>
      <c r="FJ296" s="38"/>
      <c r="FK296" s="38"/>
      <c r="FL296" s="38"/>
      <c r="FM296" s="38"/>
      <c r="FN296" s="38"/>
      <c r="FO296" s="41">
        <v>1</v>
      </c>
      <c r="FP296" s="41">
        <v>1</v>
      </c>
      <c r="FQ296" s="41">
        <v>1</v>
      </c>
      <c r="FR296" s="41">
        <v>1</v>
      </c>
      <c r="FS296" s="41">
        <v>1</v>
      </c>
      <c r="FT296" s="41">
        <v>1</v>
      </c>
      <c r="FU296" s="41">
        <v>1</v>
      </c>
      <c r="FV296" s="41">
        <v>1</v>
      </c>
      <c r="FX296" s="41">
        <v>3</v>
      </c>
      <c r="FY296" s="41">
        <v>3</v>
      </c>
      <c r="FZ296" s="41">
        <v>1</v>
      </c>
      <c r="GA296" s="41">
        <v>60</v>
      </c>
      <c r="GB296" s="41">
        <v>3</v>
      </c>
      <c r="GC296" s="41">
        <v>3</v>
      </c>
      <c r="GH296" s="41">
        <v>1</v>
      </c>
      <c r="GI296" s="41">
        <v>3</v>
      </c>
      <c r="GJ296" s="41">
        <v>1</v>
      </c>
      <c r="GK296" s="41">
        <v>30000</v>
      </c>
      <c r="GL296" s="41">
        <v>2</v>
      </c>
      <c r="GM296" s="41">
        <v>2</v>
      </c>
      <c r="GN296" s="41">
        <v>2</v>
      </c>
      <c r="GO296" s="41">
        <v>1</v>
      </c>
      <c r="GR296" s="41">
        <v>1</v>
      </c>
      <c r="GW296" s="41">
        <v>1</v>
      </c>
      <c r="GX296" s="41">
        <v>1</v>
      </c>
      <c r="HA296" s="41">
        <v>1</v>
      </c>
      <c r="HE296" s="41">
        <v>1</v>
      </c>
      <c r="HI296" s="41">
        <v>1</v>
      </c>
      <c r="HM296" s="41">
        <v>1</v>
      </c>
      <c r="HS296" s="60" t="s">
        <v>897</v>
      </c>
      <c r="HT296" s="41">
        <v>2</v>
      </c>
      <c r="HU296" s="41">
        <v>2</v>
      </c>
      <c r="HV296" s="41" t="s">
        <v>502</v>
      </c>
      <c r="HW296" s="41">
        <v>1</v>
      </c>
      <c r="HX296" s="41">
        <v>1</v>
      </c>
      <c r="HZ296" s="41">
        <v>2</v>
      </c>
      <c r="IA296" s="41">
        <v>2</v>
      </c>
      <c r="IB296" s="45"/>
      <c r="IC296" s="41">
        <v>2</v>
      </c>
      <c r="ID296" s="45"/>
      <c r="IE296" s="41">
        <v>1</v>
      </c>
      <c r="IF296" s="41">
        <v>3</v>
      </c>
      <c r="IH296" s="41">
        <v>2</v>
      </c>
    </row>
    <row r="297" spans="1:242" s="41" customFormat="1" ht="28.8">
      <c r="A297" s="54">
        <v>291</v>
      </c>
      <c r="B297" s="38" t="s">
        <v>1172</v>
      </c>
      <c r="C297" s="39" t="s">
        <v>625</v>
      </c>
      <c r="D297" s="41" t="s">
        <v>467</v>
      </c>
      <c r="E297" s="38" t="s">
        <v>1326</v>
      </c>
      <c r="F297" s="38" t="s">
        <v>1327</v>
      </c>
      <c r="G297" s="40"/>
      <c r="H297" s="40" t="s">
        <v>1328</v>
      </c>
      <c r="I297" s="40" t="s">
        <v>1329</v>
      </c>
      <c r="J297" s="41" t="s">
        <v>1330</v>
      </c>
      <c r="K297" s="42">
        <v>47</v>
      </c>
      <c r="L297" s="41">
        <v>1</v>
      </c>
      <c r="M297" s="41">
        <v>3</v>
      </c>
      <c r="N297" s="41">
        <v>2</v>
      </c>
      <c r="O297" s="41">
        <v>2</v>
      </c>
      <c r="P297" s="41">
        <v>4</v>
      </c>
      <c r="Q297" s="41">
        <v>2</v>
      </c>
      <c r="R297" s="43">
        <v>2</v>
      </c>
      <c r="S297" s="41">
        <v>1</v>
      </c>
      <c r="T297" s="60"/>
      <c r="U297" s="41">
        <v>2</v>
      </c>
      <c r="W297" s="41">
        <v>1</v>
      </c>
      <c r="X297" s="41">
        <v>1</v>
      </c>
      <c r="Y297" s="41">
        <v>1</v>
      </c>
      <c r="Z297" s="41">
        <v>1</v>
      </c>
      <c r="AA297" s="41">
        <v>1</v>
      </c>
      <c r="AB297" s="41">
        <v>1</v>
      </c>
      <c r="AC297" s="41">
        <v>1</v>
      </c>
      <c r="AD297" s="41">
        <v>1</v>
      </c>
      <c r="AE297" s="41">
        <v>1</v>
      </c>
      <c r="AF297" s="41">
        <v>1</v>
      </c>
      <c r="AG297" s="41">
        <v>1</v>
      </c>
      <c r="AH297" s="41">
        <v>1</v>
      </c>
      <c r="AI297" s="41">
        <v>1</v>
      </c>
      <c r="AJ297" s="41">
        <v>4</v>
      </c>
      <c r="AK297" s="41">
        <v>1</v>
      </c>
      <c r="AL297" s="41">
        <v>2</v>
      </c>
      <c r="AN297" s="41">
        <v>1</v>
      </c>
      <c r="AO297" s="41">
        <v>1</v>
      </c>
      <c r="AP297" s="41">
        <v>4</v>
      </c>
      <c r="AQ297" s="41">
        <v>3</v>
      </c>
      <c r="AR297" s="41">
        <v>1</v>
      </c>
      <c r="AS297" s="44">
        <f t="shared" si="82"/>
        <v>5.8</v>
      </c>
      <c r="AU297" s="41">
        <v>1</v>
      </c>
      <c r="AW297" s="41">
        <v>0.5</v>
      </c>
      <c r="AX297" s="41">
        <v>0.4</v>
      </c>
      <c r="AY297" s="41">
        <v>0.5</v>
      </c>
      <c r="AZ297" s="41">
        <v>0.2</v>
      </c>
      <c r="BE297" s="41">
        <v>0.7</v>
      </c>
      <c r="BG297" s="41">
        <v>1</v>
      </c>
      <c r="BH297" s="41">
        <v>1.5</v>
      </c>
      <c r="BI297" s="44"/>
      <c r="BJ297" s="44">
        <f t="shared" si="80"/>
        <v>5.8</v>
      </c>
      <c r="BK297" s="58">
        <f t="shared" si="79"/>
        <v>7</v>
      </c>
      <c r="BL297" s="38">
        <v>1</v>
      </c>
      <c r="BM297" s="38">
        <v>6</v>
      </c>
      <c r="BN297" s="38"/>
      <c r="BO297" s="38"/>
      <c r="BP297" s="38"/>
      <c r="BQ297" s="38"/>
      <c r="BR297" s="38"/>
      <c r="BS297" s="38"/>
      <c r="BT297" s="59">
        <f t="shared" si="81"/>
        <v>7</v>
      </c>
      <c r="BU297" s="41">
        <v>2</v>
      </c>
      <c r="BV297" s="41">
        <v>2</v>
      </c>
      <c r="BW297" s="41">
        <v>1</v>
      </c>
      <c r="BY297" s="38"/>
      <c r="BZ297" s="38"/>
      <c r="CA297" s="38"/>
      <c r="CB297" s="38"/>
      <c r="CC297" s="38"/>
      <c r="CD297" s="38"/>
      <c r="CE297" s="38">
        <v>1</v>
      </c>
      <c r="CF297" s="38">
        <v>1</v>
      </c>
      <c r="CG297" s="38"/>
      <c r="CH297" s="38"/>
      <c r="CI297" s="38"/>
      <c r="CJ297" s="38"/>
      <c r="CK297" s="38"/>
      <c r="CL297" s="38"/>
      <c r="CM297" s="38"/>
      <c r="CN297" s="38"/>
      <c r="CU297" s="41" t="s">
        <v>465</v>
      </c>
      <c r="CV297" s="60"/>
      <c r="DE297" s="38">
        <v>12</v>
      </c>
      <c r="DF297" s="38">
        <v>1</v>
      </c>
      <c r="DG297" s="38"/>
      <c r="DH297" s="38">
        <v>1</v>
      </c>
      <c r="DI297" s="38">
        <v>1</v>
      </c>
      <c r="DP297" s="41">
        <v>1</v>
      </c>
      <c r="DZ297" s="38">
        <v>1</v>
      </c>
      <c r="EA297" s="38"/>
      <c r="EB297" s="38">
        <v>6</v>
      </c>
      <c r="EI297" s="41">
        <v>1</v>
      </c>
      <c r="ES297" s="38"/>
      <c r="ET297" s="38"/>
      <c r="EU297" s="38"/>
      <c r="EY297" s="38"/>
      <c r="EZ297" s="38"/>
      <c r="FA297" s="38"/>
      <c r="FB297" s="38"/>
      <c r="FC297" s="38"/>
      <c r="FD297" s="38"/>
      <c r="FE297" s="38">
        <v>1</v>
      </c>
      <c r="FF297" s="38"/>
      <c r="FG297" s="38"/>
      <c r="FH297" s="38"/>
      <c r="FI297" s="38"/>
      <c r="FJ297" s="38"/>
      <c r="FK297" s="38"/>
      <c r="FL297" s="38"/>
      <c r="FM297" s="38"/>
      <c r="FN297" s="38"/>
      <c r="FO297" s="41">
        <v>1</v>
      </c>
      <c r="FP297" s="41">
        <v>1</v>
      </c>
      <c r="FQ297" s="41">
        <v>1</v>
      </c>
      <c r="FR297" s="41">
        <v>1</v>
      </c>
      <c r="FS297" s="41">
        <v>1</v>
      </c>
      <c r="FT297" s="41">
        <v>1</v>
      </c>
      <c r="FU297" s="41">
        <v>2</v>
      </c>
      <c r="FV297" s="41">
        <v>1</v>
      </c>
      <c r="FX297" s="41">
        <v>3</v>
      </c>
      <c r="FY297" s="41">
        <v>4</v>
      </c>
      <c r="FZ297" s="41">
        <v>1</v>
      </c>
      <c r="GA297" s="41">
        <v>60</v>
      </c>
      <c r="GB297" s="41">
        <v>3</v>
      </c>
      <c r="GC297" s="41">
        <v>3</v>
      </c>
      <c r="GD297" s="41">
        <v>1</v>
      </c>
      <c r="GI297" s="41">
        <v>3</v>
      </c>
      <c r="GJ297" s="41">
        <v>2</v>
      </c>
      <c r="GL297" s="60"/>
      <c r="GM297" s="41">
        <v>1</v>
      </c>
      <c r="GN297" s="41">
        <v>2</v>
      </c>
      <c r="GO297" s="41">
        <v>1</v>
      </c>
      <c r="GR297" s="41">
        <v>1</v>
      </c>
      <c r="GU297" s="41">
        <v>1</v>
      </c>
      <c r="GW297" s="41">
        <v>1</v>
      </c>
      <c r="GX297" s="41">
        <v>1</v>
      </c>
      <c r="HA297" s="41">
        <v>1</v>
      </c>
      <c r="HF297" s="41">
        <v>1</v>
      </c>
      <c r="HI297" s="41">
        <v>1</v>
      </c>
      <c r="HM297" s="41">
        <v>1</v>
      </c>
      <c r="HS297" s="60" t="s">
        <v>897</v>
      </c>
      <c r="HT297" s="41">
        <v>2</v>
      </c>
      <c r="HU297" s="41">
        <v>2</v>
      </c>
      <c r="HV297" s="41" t="s">
        <v>1243</v>
      </c>
      <c r="HW297" s="41">
        <v>1</v>
      </c>
      <c r="HX297" s="41">
        <v>1</v>
      </c>
      <c r="HZ297" s="41">
        <v>3</v>
      </c>
      <c r="IA297" s="41">
        <v>2</v>
      </c>
      <c r="IB297" s="45"/>
      <c r="IC297" s="41">
        <v>1</v>
      </c>
      <c r="ID297" s="45"/>
      <c r="IE297" s="41">
        <v>1</v>
      </c>
      <c r="IF297" s="41">
        <v>6</v>
      </c>
      <c r="IH297" s="41">
        <v>2</v>
      </c>
    </row>
    <row r="298" spans="1:242" s="41" customFormat="1" ht="28.8">
      <c r="A298" s="54">
        <v>292</v>
      </c>
      <c r="B298" s="38" t="s">
        <v>1172</v>
      </c>
      <c r="C298" s="39" t="s">
        <v>625</v>
      </c>
      <c r="D298" s="41" t="s">
        <v>467</v>
      </c>
      <c r="E298" s="38" t="s">
        <v>1326</v>
      </c>
      <c r="F298" s="38" t="s">
        <v>1327</v>
      </c>
      <c r="G298" s="40"/>
      <c r="H298" s="40" t="s">
        <v>1331</v>
      </c>
      <c r="I298" s="40" t="s">
        <v>1332</v>
      </c>
      <c r="J298" s="41" t="s">
        <v>1333</v>
      </c>
      <c r="K298" s="42">
        <v>60</v>
      </c>
      <c r="L298" s="41">
        <v>2</v>
      </c>
      <c r="M298" s="41">
        <v>3</v>
      </c>
      <c r="N298" s="41">
        <v>2</v>
      </c>
      <c r="O298" s="41">
        <v>1</v>
      </c>
      <c r="P298" s="41">
        <v>6</v>
      </c>
      <c r="Q298" s="41">
        <v>3</v>
      </c>
      <c r="R298" s="43">
        <v>3</v>
      </c>
      <c r="S298" s="41">
        <v>1</v>
      </c>
      <c r="T298" s="60"/>
      <c r="U298" s="41">
        <v>2</v>
      </c>
      <c r="W298" s="41">
        <v>1</v>
      </c>
      <c r="X298" s="41">
        <v>1</v>
      </c>
      <c r="Y298" s="41">
        <v>1</v>
      </c>
      <c r="Z298" s="41">
        <v>1</v>
      </c>
      <c r="AA298" s="41">
        <v>2</v>
      </c>
      <c r="AC298" s="41">
        <v>1</v>
      </c>
      <c r="AD298" s="41">
        <v>1</v>
      </c>
      <c r="AE298" s="41">
        <v>1</v>
      </c>
      <c r="AF298" s="41">
        <v>1</v>
      </c>
      <c r="AG298" s="41">
        <v>2</v>
      </c>
      <c r="AI298" s="41">
        <v>1</v>
      </c>
      <c r="AJ298" s="41">
        <v>3</v>
      </c>
      <c r="AK298" s="41">
        <v>1</v>
      </c>
      <c r="AL298" s="41">
        <v>2</v>
      </c>
      <c r="AN298" s="41">
        <v>1</v>
      </c>
      <c r="AO298" s="41">
        <v>1</v>
      </c>
      <c r="AP298" s="41">
        <v>2</v>
      </c>
      <c r="AQ298" s="41">
        <v>3</v>
      </c>
      <c r="AR298" s="41">
        <v>1</v>
      </c>
      <c r="AS298" s="44">
        <f t="shared" si="82"/>
        <v>6.8249999999999993</v>
      </c>
      <c r="AU298" s="41">
        <v>1</v>
      </c>
      <c r="AV298" s="41">
        <v>0.4</v>
      </c>
      <c r="AW298" s="41">
        <v>0.5</v>
      </c>
      <c r="AX298" s="41">
        <v>0.4</v>
      </c>
      <c r="AY298" s="41">
        <v>0.5</v>
      </c>
      <c r="AZ298" s="41">
        <v>0.4</v>
      </c>
      <c r="BC298" s="41">
        <v>2.5000000000000001E-2</v>
      </c>
      <c r="BD298" s="41">
        <v>0.4</v>
      </c>
      <c r="BE298" s="41">
        <v>0.7</v>
      </c>
      <c r="BG298" s="41">
        <v>1</v>
      </c>
      <c r="BH298" s="41">
        <v>1.5</v>
      </c>
      <c r="BI298" s="44"/>
      <c r="BJ298" s="44">
        <f t="shared" si="80"/>
        <v>6.8249999999999993</v>
      </c>
      <c r="BK298" s="58">
        <f t="shared" si="79"/>
        <v>7.2</v>
      </c>
      <c r="BL298" s="38">
        <v>1.2</v>
      </c>
      <c r="BM298" s="38"/>
      <c r="BN298" s="38">
        <v>4</v>
      </c>
      <c r="BO298" s="38"/>
      <c r="BP298" s="38"/>
      <c r="BQ298" s="38"/>
      <c r="BR298" s="38">
        <v>2</v>
      </c>
      <c r="BS298" s="38"/>
      <c r="BT298" s="59">
        <f t="shared" si="81"/>
        <v>7.2</v>
      </c>
      <c r="BU298" s="41">
        <v>2</v>
      </c>
      <c r="BV298" s="41">
        <v>2</v>
      </c>
      <c r="BW298" s="41">
        <v>1</v>
      </c>
      <c r="BY298" s="38"/>
      <c r="BZ298" s="38"/>
      <c r="CA298" s="38"/>
      <c r="CB298" s="38"/>
      <c r="CC298" s="38"/>
      <c r="CD298" s="38"/>
      <c r="CE298" s="38">
        <v>1</v>
      </c>
      <c r="CF298" s="38">
        <v>1</v>
      </c>
      <c r="CG298" s="38"/>
      <c r="CH298" s="38"/>
      <c r="CI298" s="38"/>
      <c r="CJ298" s="38"/>
      <c r="CK298" s="38"/>
      <c r="CL298" s="38"/>
      <c r="CM298" s="38"/>
      <c r="CN298" s="38"/>
      <c r="CU298" s="41" t="s">
        <v>465</v>
      </c>
      <c r="CV298" s="60"/>
      <c r="DE298" s="38">
        <v>15</v>
      </c>
      <c r="DF298" s="38">
        <v>1</v>
      </c>
      <c r="DG298" s="38"/>
      <c r="DH298" s="38">
        <v>1</v>
      </c>
      <c r="DI298" s="38">
        <v>1</v>
      </c>
      <c r="DP298" s="41">
        <v>1</v>
      </c>
      <c r="DZ298" s="38">
        <v>1</v>
      </c>
      <c r="EA298" s="38"/>
      <c r="EB298" s="38">
        <v>6</v>
      </c>
      <c r="EI298" s="41">
        <v>1</v>
      </c>
      <c r="ES298" s="38"/>
      <c r="ET298" s="38"/>
      <c r="EU298" s="38"/>
      <c r="EY298" s="38"/>
      <c r="EZ298" s="38"/>
      <c r="FA298" s="38"/>
      <c r="FB298" s="38"/>
      <c r="FC298" s="38"/>
      <c r="FD298" s="38"/>
      <c r="FE298" s="38">
        <v>1</v>
      </c>
      <c r="FF298" s="38"/>
      <c r="FG298" s="38"/>
      <c r="FH298" s="38"/>
      <c r="FI298" s="38"/>
      <c r="FJ298" s="38"/>
      <c r="FK298" s="38"/>
      <c r="FL298" s="38"/>
      <c r="FM298" s="38"/>
      <c r="FN298" s="38"/>
      <c r="FO298" s="41">
        <v>1</v>
      </c>
      <c r="FP298" s="41">
        <v>2</v>
      </c>
      <c r="FQ298" s="41">
        <v>2</v>
      </c>
      <c r="FR298" s="41">
        <v>1</v>
      </c>
      <c r="FS298" s="41">
        <v>1</v>
      </c>
      <c r="FT298" s="41">
        <v>1</v>
      </c>
      <c r="FU298" s="41">
        <v>2</v>
      </c>
      <c r="FV298" s="41">
        <v>1</v>
      </c>
      <c r="FX298" s="41">
        <v>3</v>
      </c>
      <c r="FY298" s="41">
        <v>3</v>
      </c>
      <c r="FZ298" s="41">
        <v>1</v>
      </c>
      <c r="GA298" s="41">
        <v>60</v>
      </c>
      <c r="GB298" s="41">
        <v>3</v>
      </c>
      <c r="GC298" s="41">
        <v>2</v>
      </c>
      <c r="GH298" s="41">
        <v>1</v>
      </c>
      <c r="GI298" s="41">
        <v>3</v>
      </c>
      <c r="GJ298" s="41">
        <v>1</v>
      </c>
      <c r="GK298" s="41">
        <v>25000</v>
      </c>
      <c r="GL298" s="41">
        <v>2</v>
      </c>
      <c r="GM298" s="41">
        <v>2</v>
      </c>
      <c r="GN298" s="41">
        <v>2</v>
      </c>
      <c r="GO298" s="41">
        <v>1</v>
      </c>
      <c r="GR298" s="41">
        <v>1</v>
      </c>
      <c r="GU298" s="41">
        <v>1</v>
      </c>
      <c r="GV298" s="41">
        <v>1</v>
      </c>
      <c r="GW298" s="41">
        <v>1</v>
      </c>
      <c r="HE298" s="41">
        <v>1</v>
      </c>
      <c r="HH298" s="41">
        <v>1</v>
      </c>
      <c r="HI298" s="41">
        <v>1</v>
      </c>
      <c r="HM298" s="41">
        <v>1</v>
      </c>
      <c r="HN298" s="41">
        <v>1</v>
      </c>
      <c r="HS298" s="60" t="s">
        <v>897</v>
      </c>
      <c r="HT298" s="41">
        <v>2</v>
      </c>
      <c r="HU298" s="41">
        <v>2</v>
      </c>
      <c r="HV298" s="41" t="s">
        <v>1334</v>
      </c>
      <c r="HW298" s="41">
        <v>1</v>
      </c>
      <c r="HX298" s="41">
        <v>1</v>
      </c>
      <c r="HZ298" s="41">
        <v>3</v>
      </c>
      <c r="IA298" s="41">
        <v>2</v>
      </c>
      <c r="IB298" s="45"/>
      <c r="IC298" s="41">
        <v>1</v>
      </c>
      <c r="ID298" s="45"/>
      <c r="IE298" s="41">
        <v>1</v>
      </c>
      <c r="IF298" s="41">
        <v>6</v>
      </c>
      <c r="IH298" s="41">
        <v>2</v>
      </c>
    </row>
    <row r="299" spans="1:242" s="41" customFormat="1" ht="28.8">
      <c r="A299" s="54">
        <v>293</v>
      </c>
      <c r="B299" s="38" t="s">
        <v>1172</v>
      </c>
      <c r="C299" s="39" t="s">
        <v>625</v>
      </c>
      <c r="D299" s="41" t="s">
        <v>467</v>
      </c>
      <c r="E299" s="38" t="s">
        <v>1326</v>
      </c>
      <c r="F299" s="38" t="s">
        <v>1327</v>
      </c>
      <c r="G299" s="40"/>
      <c r="H299" s="40" t="s">
        <v>1335</v>
      </c>
      <c r="I299" s="40" t="s">
        <v>1336</v>
      </c>
      <c r="J299" s="41" t="s">
        <v>1337</v>
      </c>
      <c r="K299" s="42">
        <v>58</v>
      </c>
      <c r="L299" s="41">
        <v>1</v>
      </c>
      <c r="M299" s="41">
        <v>3</v>
      </c>
      <c r="N299" s="41">
        <v>2</v>
      </c>
      <c r="O299" s="41">
        <v>2</v>
      </c>
      <c r="P299" s="41">
        <v>6</v>
      </c>
      <c r="Q299" s="41">
        <v>3</v>
      </c>
      <c r="R299" s="43">
        <v>3</v>
      </c>
      <c r="S299" s="41">
        <v>1</v>
      </c>
      <c r="T299" s="60"/>
      <c r="U299" s="41">
        <v>2</v>
      </c>
      <c r="W299" s="41">
        <v>1</v>
      </c>
      <c r="X299" s="41">
        <v>1</v>
      </c>
      <c r="Y299" s="41">
        <v>1</v>
      </c>
      <c r="Z299" s="41">
        <v>1</v>
      </c>
      <c r="AA299" s="41">
        <v>1</v>
      </c>
      <c r="AB299" s="41">
        <v>1</v>
      </c>
      <c r="AC299" s="41">
        <v>1</v>
      </c>
      <c r="AD299" s="41">
        <v>1</v>
      </c>
      <c r="AE299" s="41">
        <v>2</v>
      </c>
      <c r="AG299" s="41">
        <v>2</v>
      </c>
      <c r="AI299" s="41">
        <v>1</v>
      </c>
      <c r="AJ299" s="41">
        <v>3</v>
      </c>
      <c r="AK299" s="41">
        <v>1</v>
      </c>
      <c r="AL299" s="41">
        <v>2</v>
      </c>
      <c r="AN299" s="41">
        <v>1</v>
      </c>
      <c r="AO299" s="41">
        <v>1</v>
      </c>
      <c r="AP299" s="41">
        <v>3</v>
      </c>
      <c r="AQ299" s="41">
        <v>3</v>
      </c>
      <c r="AR299" s="41">
        <v>1</v>
      </c>
      <c r="AS299" s="44">
        <f t="shared" si="82"/>
        <v>6.5</v>
      </c>
      <c r="AU299" s="41">
        <v>1</v>
      </c>
      <c r="AV299" s="41">
        <v>0.5</v>
      </c>
      <c r="AW299" s="41">
        <v>0.5</v>
      </c>
      <c r="AX299" s="41">
        <v>0.4</v>
      </c>
      <c r="AY299" s="41">
        <v>0.5</v>
      </c>
      <c r="AZ299" s="41">
        <v>0.5</v>
      </c>
      <c r="BD299" s="41">
        <v>0.5</v>
      </c>
      <c r="BE299" s="41">
        <v>0.6</v>
      </c>
      <c r="BG299" s="41">
        <v>1</v>
      </c>
      <c r="BH299" s="41">
        <v>1</v>
      </c>
      <c r="BI299" s="44"/>
      <c r="BJ299" s="44">
        <f t="shared" si="80"/>
        <v>6.5</v>
      </c>
      <c r="BK299" s="58">
        <f t="shared" si="79"/>
        <v>7.2</v>
      </c>
      <c r="BL299" s="38">
        <v>1.2</v>
      </c>
      <c r="BM299" s="38">
        <v>6</v>
      </c>
      <c r="BN299" s="38"/>
      <c r="BO299" s="38"/>
      <c r="BP299" s="38"/>
      <c r="BQ299" s="38"/>
      <c r="BR299" s="38"/>
      <c r="BS299" s="38"/>
      <c r="BT299" s="59">
        <f t="shared" si="81"/>
        <v>7.2</v>
      </c>
      <c r="BU299" s="41">
        <v>2</v>
      </c>
      <c r="BV299" s="41">
        <v>2</v>
      </c>
      <c r="BW299" s="41">
        <v>1</v>
      </c>
      <c r="BY299" s="38"/>
      <c r="BZ299" s="38"/>
      <c r="CA299" s="38"/>
      <c r="CB299" s="38"/>
      <c r="CC299" s="38"/>
      <c r="CD299" s="38"/>
      <c r="CE299" s="38">
        <v>1</v>
      </c>
      <c r="CF299" s="38">
        <v>1</v>
      </c>
      <c r="CG299" s="38"/>
      <c r="CH299" s="38"/>
      <c r="CI299" s="38"/>
      <c r="CJ299" s="38"/>
      <c r="CK299" s="38"/>
      <c r="CL299" s="38"/>
      <c r="CM299" s="38"/>
      <c r="CN299" s="38"/>
      <c r="CU299" s="41" t="s">
        <v>465</v>
      </c>
      <c r="CV299" s="60"/>
      <c r="DE299" s="38">
        <v>15</v>
      </c>
      <c r="DF299" s="38">
        <v>1</v>
      </c>
      <c r="DG299" s="38"/>
      <c r="DH299" s="38">
        <v>1</v>
      </c>
      <c r="DI299" s="38">
        <v>1</v>
      </c>
      <c r="DP299" s="41">
        <v>1</v>
      </c>
      <c r="DZ299" s="38">
        <v>1</v>
      </c>
      <c r="EA299" s="38"/>
      <c r="EB299" s="38">
        <v>6</v>
      </c>
      <c r="EI299" s="41">
        <v>1</v>
      </c>
      <c r="ES299" s="38"/>
      <c r="ET299" s="38"/>
      <c r="EU299" s="38"/>
      <c r="EY299" s="38"/>
      <c r="EZ299" s="38"/>
      <c r="FA299" s="38"/>
      <c r="FB299" s="38"/>
      <c r="FC299" s="38"/>
      <c r="FD299" s="38"/>
      <c r="FE299" s="38">
        <v>1</v>
      </c>
      <c r="FF299" s="38"/>
      <c r="FG299" s="38"/>
      <c r="FH299" s="38"/>
      <c r="FI299" s="38"/>
      <c r="FJ299" s="38"/>
      <c r="FK299" s="38"/>
      <c r="FL299" s="38"/>
      <c r="FM299" s="38"/>
      <c r="FN299" s="38"/>
      <c r="FO299" s="41">
        <v>1</v>
      </c>
      <c r="FP299" s="41">
        <v>1</v>
      </c>
      <c r="FQ299" s="41">
        <v>1</v>
      </c>
      <c r="FR299" s="41">
        <v>1</v>
      </c>
      <c r="FS299" s="41">
        <v>1</v>
      </c>
      <c r="FT299" s="41">
        <v>1</v>
      </c>
      <c r="FU299" s="41">
        <v>1</v>
      </c>
      <c r="FV299" s="41">
        <v>1</v>
      </c>
      <c r="FX299" s="41">
        <v>3</v>
      </c>
      <c r="FY299" s="41">
        <v>4</v>
      </c>
      <c r="FZ299" s="41">
        <v>1</v>
      </c>
      <c r="GA299" s="41">
        <v>60</v>
      </c>
      <c r="GB299" s="41">
        <v>3</v>
      </c>
      <c r="GC299" s="41">
        <v>2</v>
      </c>
      <c r="GD299" s="41">
        <v>1</v>
      </c>
      <c r="GI299" s="41">
        <v>3</v>
      </c>
      <c r="GJ299" s="41">
        <v>2</v>
      </c>
      <c r="GL299" s="41">
        <v>2</v>
      </c>
      <c r="GM299" s="41">
        <v>1</v>
      </c>
      <c r="GN299" s="41">
        <v>2</v>
      </c>
      <c r="GO299" s="41">
        <v>1</v>
      </c>
      <c r="GQ299" s="41">
        <v>1</v>
      </c>
      <c r="GR299" s="41">
        <v>1</v>
      </c>
      <c r="GU299" s="41">
        <v>1</v>
      </c>
      <c r="GW299" s="41">
        <v>1</v>
      </c>
      <c r="GX299" s="41">
        <v>1</v>
      </c>
      <c r="HA299" s="41">
        <v>1</v>
      </c>
      <c r="HH299" s="41">
        <v>1</v>
      </c>
      <c r="HI299" s="41">
        <v>1</v>
      </c>
      <c r="HM299" s="41">
        <v>1</v>
      </c>
      <c r="HN299" s="41">
        <v>1</v>
      </c>
      <c r="HS299" s="60" t="s">
        <v>897</v>
      </c>
      <c r="HT299" s="41">
        <v>2</v>
      </c>
      <c r="HU299" s="41">
        <v>4</v>
      </c>
      <c r="HV299" s="41" t="s">
        <v>502</v>
      </c>
      <c r="HW299" s="41">
        <v>1</v>
      </c>
      <c r="HX299" s="41">
        <v>1</v>
      </c>
      <c r="HZ299" s="41">
        <v>3</v>
      </c>
      <c r="IA299" s="41">
        <v>2</v>
      </c>
      <c r="IB299" s="45"/>
      <c r="IC299" s="41">
        <v>1</v>
      </c>
      <c r="ID299" s="45"/>
      <c r="IE299" s="41">
        <v>1</v>
      </c>
      <c r="IF299" s="41">
        <v>7</v>
      </c>
      <c r="IH299" s="41">
        <v>2</v>
      </c>
    </row>
    <row r="300" spans="1:242" s="41" customFormat="1" ht="28.8">
      <c r="A300" s="54">
        <v>294</v>
      </c>
      <c r="B300" s="38" t="s">
        <v>1172</v>
      </c>
      <c r="C300" s="39" t="s">
        <v>625</v>
      </c>
      <c r="D300" s="41" t="s">
        <v>467</v>
      </c>
      <c r="E300" s="38" t="s">
        <v>1326</v>
      </c>
      <c r="F300" s="38" t="s">
        <v>1327</v>
      </c>
      <c r="G300" s="40"/>
      <c r="H300" s="40" t="s">
        <v>1338</v>
      </c>
      <c r="I300" s="40" t="s">
        <v>1339</v>
      </c>
      <c r="J300" s="41" t="s">
        <v>1340</v>
      </c>
      <c r="K300" s="42">
        <v>46</v>
      </c>
      <c r="L300" s="41">
        <v>2</v>
      </c>
      <c r="M300" s="41">
        <v>3</v>
      </c>
      <c r="N300" s="41">
        <v>2</v>
      </c>
      <c r="O300" s="41">
        <v>2</v>
      </c>
      <c r="P300" s="41">
        <v>4</v>
      </c>
      <c r="Q300" s="41">
        <v>2</v>
      </c>
      <c r="R300" s="43">
        <v>2</v>
      </c>
      <c r="S300" s="41">
        <v>1</v>
      </c>
      <c r="T300" s="60"/>
      <c r="U300" s="41">
        <v>2</v>
      </c>
      <c r="W300" s="41">
        <v>1</v>
      </c>
      <c r="X300" s="41">
        <v>1</v>
      </c>
      <c r="Y300" s="41">
        <v>1</v>
      </c>
      <c r="Z300" s="41">
        <v>1</v>
      </c>
      <c r="AA300" s="41">
        <v>2</v>
      </c>
      <c r="AC300" s="41">
        <v>1</v>
      </c>
      <c r="AD300" s="41">
        <v>1</v>
      </c>
      <c r="AE300" s="41">
        <v>1</v>
      </c>
      <c r="AF300" s="41">
        <v>1</v>
      </c>
      <c r="AG300" s="41">
        <v>2</v>
      </c>
      <c r="AI300" s="41">
        <v>1</v>
      </c>
      <c r="AJ300" s="41">
        <v>3</v>
      </c>
      <c r="AK300" s="41">
        <v>1</v>
      </c>
      <c r="AL300" s="41">
        <v>2</v>
      </c>
      <c r="AN300" s="41">
        <v>1</v>
      </c>
      <c r="AO300" s="41">
        <v>1</v>
      </c>
      <c r="AP300" s="41">
        <v>3</v>
      </c>
      <c r="AQ300" s="41">
        <v>4</v>
      </c>
      <c r="AR300" s="41">
        <v>1</v>
      </c>
      <c r="AS300" s="44">
        <f t="shared" si="82"/>
        <v>6.3999999999999995</v>
      </c>
      <c r="AU300" s="41">
        <v>1</v>
      </c>
      <c r="AV300" s="41">
        <v>0.5</v>
      </c>
      <c r="AW300" s="41">
        <v>0.5</v>
      </c>
      <c r="AX300" s="41">
        <v>0.4</v>
      </c>
      <c r="AY300" s="41">
        <v>0.7</v>
      </c>
      <c r="AZ300" s="41">
        <v>0.4</v>
      </c>
      <c r="BD300" s="41">
        <v>0.5</v>
      </c>
      <c r="BE300" s="41">
        <v>0.4</v>
      </c>
      <c r="BG300" s="41">
        <v>1</v>
      </c>
      <c r="BH300" s="41">
        <v>1</v>
      </c>
      <c r="BI300" s="44"/>
      <c r="BJ300" s="44">
        <f t="shared" si="80"/>
        <v>6.3999999999999995</v>
      </c>
      <c r="BK300" s="58">
        <f t="shared" si="79"/>
        <v>10.5</v>
      </c>
      <c r="BL300" s="38">
        <v>0.5</v>
      </c>
      <c r="BM300" s="38">
        <v>10</v>
      </c>
      <c r="BN300" s="38"/>
      <c r="BO300" s="38"/>
      <c r="BP300" s="38"/>
      <c r="BQ300" s="38"/>
      <c r="BR300" s="38"/>
      <c r="BS300" s="38"/>
      <c r="BT300" s="59">
        <f t="shared" si="81"/>
        <v>10.5</v>
      </c>
      <c r="BU300" s="41">
        <v>2</v>
      </c>
      <c r="BV300" s="41">
        <v>2</v>
      </c>
      <c r="BW300" s="41">
        <v>1</v>
      </c>
      <c r="BY300" s="38"/>
      <c r="BZ300" s="38"/>
      <c r="CA300" s="38"/>
      <c r="CB300" s="38"/>
      <c r="CC300" s="38"/>
      <c r="CD300" s="38"/>
      <c r="CE300" s="38">
        <v>1</v>
      </c>
      <c r="CF300" s="38">
        <v>1</v>
      </c>
      <c r="CG300" s="38"/>
      <c r="CH300" s="38"/>
      <c r="CI300" s="38"/>
      <c r="CJ300" s="38"/>
      <c r="CK300" s="38"/>
      <c r="CL300" s="38"/>
      <c r="CM300" s="38"/>
      <c r="CN300" s="38"/>
      <c r="CU300" s="41" t="s">
        <v>465</v>
      </c>
      <c r="CV300" s="60"/>
      <c r="DE300" s="38">
        <v>15</v>
      </c>
      <c r="DF300" s="38">
        <v>1</v>
      </c>
      <c r="DG300" s="38"/>
      <c r="DH300" s="38">
        <v>1</v>
      </c>
      <c r="DI300" s="38">
        <v>1</v>
      </c>
      <c r="DP300" s="41">
        <v>1</v>
      </c>
      <c r="DZ300" s="38">
        <v>1</v>
      </c>
      <c r="EA300" s="38"/>
      <c r="EB300" s="38">
        <v>6</v>
      </c>
      <c r="EI300" s="41">
        <v>1</v>
      </c>
      <c r="ES300" s="38"/>
      <c r="ET300" s="38"/>
      <c r="EU300" s="38"/>
      <c r="EY300" s="38"/>
      <c r="EZ300" s="38"/>
      <c r="FA300" s="38"/>
      <c r="FB300" s="38"/>
      <c r="FC300" s="38"/>
      <c r="FD300" s="38"/>
      <c r="FE300" s="38">
        <v>1</v>
      </c>
      <c r="FF300" s="38"/>
      <c r="FG300" s="38"/>
      <c r="FH300" s="38"/>
      <c r="FI300" s="38"/>
      <c r="FJ300" s="38"/>
      <c r="FK300" s="38"/>
      <c r="FL300" s="38"/>
      <c r="FM300" s="38"/>
      <c r="FN300" s="38"/>
      <c r="FO300" s="41">
        <v>1</v>
      </c>
      <c r="FP300" s="41">
        <v>1</v>
      </c>
      <c r="FQ300" s="41">
        <v>1</v>
      </c>
      <c r="FR300" s="41">
        <v>1</v>
      </c>
      <c r="FS300" s="41">
        <v>1</v>
      </c>
      <c r="FT300" s="41">
        <v>1</v>
      </c>
      <c r="FU300" s="41">
        <v>1</v>
      </c>
      <c r="FV300" s="41">
        <v>1</v>
      </c>
      <c r="FX300" s="41">
        <v>3</v>
      </c>
      <c r="FY300" s="41">
        <v>3</v>
      </c>
      <c r="FZ300" s="41">
        <v>1</v>
      </c>
      <c r="GA300" s="41">
        <v>60</v>
      </c>
      <c r="GB300" s="41">
        <v>3</v>
      </c>
      <c r="GC300" s="41">
        <v>3</v>
      </c>
      <c r="GD300" s="41">
        <v>1</v>
      </c>
      <c r="GI300" s="41">
        <v>3</v>
      </c>
      <c r="GJ300" s="41">
        <v>2</v>
      </c>
      <c r="GL300" s="41">
        <v>2</v>
      </c>
      <c r="GM300" s="41">
        <v>2</v>
      </c>
      <c r="GN300" s="41">
        <v>2</v>
      </c>
      <c r="GO300" s="41">
        <v>1</v>
      </c>
      <c r="GQ300" s="41">
        <v>1</v>
      </c>
      <c r="GR300" s="41">
        <v>1</v>
      </c>
      <c r="GU300" s="41">
        <v>1</v>
      </c>
      <c r="GV300" s="41">
        <v>1</v>
      </c>
      <c r="HA300" s="41">
        <v>1</v>
      </c>
      <c r="HC300" s="41">
        <v>1</v>
      </c>
      <c r="HH300" s="41">
        <v>1</v>
      </c>
      <c r="HI300" s="41">
        <v>1</v>
      </c>
      <c r="HM300" s="41">
        <v>1</v>
      </c>
      <c r="HS300" s="60" t="s">
        <v>897</v>
      </c>
      <c r="HT300" s="41">
        <v>2</v>
      </c>
      <c r="HU300" s="41">
        <v>2</v>
      </c>
      <c r="HV300" s="41" t="s">
        <v>502</v>
      </c>
      <c r="HW300" s="41">
        <v>1</v>
      </c>
      <c r="HX300" s="41">
        <v>1</v>
      </c>
      <c r="HZ300" s="41">
        <v>3</v>
      </c>
      <c r="IA300" s="41">
        <v>2</v>
      </c>
      <c r="IB300" s="45"/>
      <c r="IC300" s="41">
        <v>1</v>
      </c>
      <c r="ID300" s="45"/>
      <c r="IE300" s="41">
        <v>1</v>
      </c>
      <c r="IF300" s="41">
        <v>7</v>
      </c>
      <c r="IH300" s="41">
        <v>2</v>
      </c>
    </row>
    <row r="301" spans="1:242" s="41" customFormat="1" ht="43.2">
      <c r="A301" s="54">
        <v>295</v>
      </c>
      <c r="B301" s="38" t="s">
        <v>1172</v>
      </c>
      <c r="C301" s="39" t="s">
        <v>625</v>
      </c>
      <c r="D301" s="41" t="s">
        <v>467</v>
      </c>
      <c r="E301" s="38" t="s">
        <v>1326</v>
      </c>
      <c r="F301" s="38" t="s">
        <v>1341</v>
      </c>
      <c r="G301" s="40"/>
      <c r="H301" s="40" t="s">
        <v>1342</v>
      </c>
      <c r="I301" s="40" t="s">
        <v>1343</v>
      </c>
      <c r="J301" s="41" t="s">
        <v>1344</v>
      </c>
      <c r="K301" s="42">
        <v>67</v>
      </c>
      <c r="L301" s="41">
        <v>1</v>
      </c>
      <c r="M301" s="41">
        <v>2</v>
      </c>
      <c r="N301" s="41">
        <v>2</v>
      </c>
      <c r="O301" s="41">
        <v>2</v>
      </c>
      <c r="P301" s="41">
        <v>4</v>
      </c>
      <c r="Q301" s="41">
        <v>1</v>
      </c>
      <c r="R301" s="43">
        <v>3</v>
      </c>
      <c r="S301" s="41">
        <v>1</v>
      </c>
      <c r="T301" s="60"/>
      <c r="U301" s="41">
        <v>2</v>
      </c>
      <c r="W301" s="41">
        <v>1</v>
      </c>
      <c r="X301" s="41">
        <v>1</v>
      </c>
      <c r="Y301" s="41">
        <v>1</v>
      </c>
      <c r="Z301" s="41">
        <v>1</v>
      </c>
      <c r="AA301" s="41">
        <v>2</v>
      </c>
      <c r="AC301" s="41">
        <v>1</v>
      </c>
      <c r="AD301" s="41">
        <v>1</v>
      </c>
      <c r="AE301" s="41">
        <v>2</v>
      </c>
      <c r="AG301" s="41">
        <v>2</v>
      </c>
      <c r="AI301" s="41">
        <v>1</v>
      </c>
      <c r="AJ301" s="41">
        <v>2</v>
      </c>
      <c r="AK301" s="41">
        <v>2</v>
      </c>
      <c r="AL301" s="41">
        <v>2</v>
      </c>
      <c r="AN301" s="41">
        <v>1</v>
      </c>
      <c r="AO301" s="41">
        <v>1</v>
      </c>
      <c r="AP301" s="41">
        <v>3</v>
      </c>
      <c r="AQ301" s="41">
        <v>4</v>
      </c>
      <c r="AR301" s="41">
        <v>1</v>
      </c>
      <c r="AS301" s="44">
        <f t="shared" ref="AS301:AS314" si="83">SUM(AT301:BI301)</f>
        <v>4.8000000000000007</v>
      </c>
      <c r="AU301" s="41">
        <v>0.7</v>
      </c>
      <c r="AW301" s="41">
        <v>0.5</v>
      </c>
      <c r="AX301" s="41">
        <v>0.4</v>
      </c>
      <c r="AY301" s="41">
        <v>0.5</v>
      </c>
      <c r="AZ301" s="41">
        <v>0.2</v>
      </c>
      <c r="BD301" s="41">
        <v>0.5</v>
      </c>
      <c r="BE301" s="41">
        <v>0.5</v>
      </c>
      <c r="BG301" s="41">
        <v>0.5</v>
      </c>
      <c r="BH301" s="41">
        <v>1</v>
      </c>
      <c r="BI301" s="44"/>
      <c r="BJ301" s="44">
        <f t="shared" si="80"/>
        <v>4.8000000000000007</v>
      </c>
      <c r="BK301" s="58">
        <f t="shared" ref="BK301:BK314" si="84">SUM(BL301:BS301)</f>
        <v>5</v>
      </c>
      <c r="BL301" s="38">
        <v>1.5</v>
      </c>
      <c r="BM301" s="38"/>
      <c r="BN301" s="38"/>
      <c r="BO301" s="38"/>
      <c r="BP301" s="38"/>
      <c r="BQ301" s="38"/>
      <c r="BR301" s="38">
        <v>3.5</v>
      </c>
      <c r="BS301" s="38"/>
      <c r="BT301" s="59">
        <f>SUM(BL301:BS301)</f>
        <v>5</v>
      </c>
      <c r="BU301" s="41">
        <v>2</v>
      </c>
      <c r="BV301" s="41">
        <v>2</v>
      </c>
      <c r="BW301" s="41">
        <v>1</v>
      </c>
      <c r="BY301" s="38"/>
      <c r="BZ301" s="38"/>
      <c r="CA301" s="38"/>
      <c r="CB301" s="38"/>
      <c r="CC301" s="38"/>
      <c r="CD301" s="38"/>
      <c r="CE301" s="38">
        <v>1</v>
      </c>
      <c r="CF301" s="38">
        <v>1</v>
      </c>
      <c r="CG301" s="38"/>
      <c r="CH301" s="38"/>
      <c r="CI301" s="38"/>
      <c r="CJ301" s="38"/>
      <c r="CK301" s="38"/>
      <c r="CL301" s="38"/>
      <c r="CM301" s="38"/>
      <c r="CN301" s="38"/>
      <c r="CU301" s="41" t="s">
        <v>465</v>
      </c>
      <c r="CV301" s="60"/>
      <c r="DE301" s="38">
        <v>10</v>
      </c>
      <c r="DF301" s="38">
        <v>1</v>
      </c>
      <c r="DG301" s="38"/>
      <c r="DH301" s="38">
        <v>1</v>
      </c>
      <c r="DI301" s="38">
        <v>1</v>
      </c>
      <c r="DP301" s="41">
        <v>1</v>
      </c>
      <c r="DZ301" s="38">
        <v>1</v>
      </c>
      <c r="EA301" s="38"/>
      <c r="EB301" s="38">
        <v>6</v>
      </c>
      <c r="EI301" s="41">
        <v>1</v>
      </c>
      <c r="ES301" s="38"/>
      <c r="ET301" s="38"/>
      <c r="EU301" s="38"/>
      <c r="EY301" s="38"/>
      <c r="EZ301" s="38"/>
      <c r="FA301" s="38"/>
      <c r="FB301" s="38"/>
      <c r="FC301" s="38"/>
      <c r="FD301" s="38"/>
      <c r="FE301" s="38">
        <v>1</v>
      </c>
      <c r="FF301" s="38"/>
      <c r="FG301" s="38"/>
      <c r="FH301" s="38"/>
      <c r="FI301" s="38"/>
      <c r="FJ301" s="38"/>
      <c r="FK301" s="38"/>
      <c r="FL301" s="38"/>
      <c r="FM301" s="38"/>
      <c r="FN301" s="38"/>
      <c r="FO301" s="41">
        <v>1</v>
      </c>
      <c r="FP301" s="41">
        <v>1</v>
      </c>
      <c r="FQ301" s="41">
        <v>1</v>
      </c>
      <c r="FR301" s="41">
        <v>1</v>
      </c>
      <c r="FS301" s="41">
        <v>1</v>
      </c>
      <c r="FT301" s="41">
        <v>1</v>
      </c>
      <c r="FU301" s="41">
        <v>1</v>
      </c>
      <c r="FV301" s="41">
        <v>1</v>
      </c>
      <c r="FX301" s="41">
        <v>3</v>
      </c>
      <c r="FY301" s="41">
        <v>3</v>
      </c>
      <c r="FZ301" s="41">
        <v>1</v>
      </c>
      <c r="GA301" s="41">
        <v>60</v>
      </c>
      <c r="GB301" s="41">
        <v>3</v>
      </c>
      <c r="GC301" s="41">
        <v>2</v>
      </c>
      <c r="GD301" s="41">
        <v>1</v>
      </c>
      <c r="GI301" s="41">
        <v>3</v>
      </c>
      <c r="GJ301" s="41">
        <v>2</v>
      </c>
      <c r="GL301" s="41">
        <v>2</v>
      </c>
      <c r="GN301" s="41">
        <v>2</v>
      </c>
      <c r="GO301" s="41">
        <v>1</v>
      </c>
      <c r="GR301" s="41">
        <v>1</v>
      </c>
      <c r="GV301" s="41">
        <v>1</v>
      </c>
      <c r="GW301" s="41">
        <v>1</v>
      </c>
      <c r="GX301" s="41">
        <v>1</v>
      </c>
      <c r="HB301" s="41">
        <v>1</v>
      </c>
      <c r="HE301" s="41">
        <v>1</v>
      </c>
      <c r="HF301" s="41">
        <v>1</v>
      </c>
      <c r="HN301" s="41">
        <v>1</v>
      </c>
      <c r="HP301" s="41">
        <v>1</v>
      </c>
      <c r="HS301" s="60" t="s">
        <v>897</v>
      </c>
      <c r="HT301" s="41">
        <v>2</v>
      </c>
      <c r="HU301" s="41">
        <v>3</v>
      </c>
      <c r="HV301" s="41" t="s">
        <v>502</v>
      </c>
      <c r="HW301" s="41">
        <v>1</v>
      </c>
      <c r="HX301" s="41">
        <v>1</v>
      </c>
      <c r="HZ301" s="41">
        <v>3</v>
      </c>
      <c r="IA301" s="41">
        <v>2</v>
      </c>
      <c r="IB301" s="45"/>
      <c r="IC301" s="41">
        <v>1</v>
      </c>
      <c r="ID301" s="45"/>
      <c r="IE301" s="41">
        <v>1</v>
      </c>
      <c r="IF301" s="41">
        <v>7</v>
      </c>
      <c r="IH301" s="41">
        <v>2</v>
      </c>
    </row>
    <row r="302" spans="1:242" s="41" customFormat="1" ht="42.9" customHeight="1">
      <c r="A302" s="54">
        <v>296</v>
      </c>
      <c r="B302" s="38" t="s">
        <v>1172</v>
      </c>
      <c r="C302" s="39" t="s">
        <v>625</v>
      </c>
      <c r="D302" s="41" t="s">
        <v>467</v>
      </c>
      <c r="E302" s="38" t="s">
        <v>1326</v>
      </c>
      <c r="F302" s="38" t="s">
        <v>1345</v>
      </c>
      <c r="G302" s="40"/>
      <c r="H302" s="40" t="s">
        <v>1346</v>
      </c>
      <c r="I302" s="40" t="s">
        <v>1347</v>
      </c>
      <c r="J302" s="41" t="s">
        <v>1348</v>
      </c>
      <c r="K302" s="42">
        <v>63</v>
      </c>
      <c r="L302" s="41">
        <v>1</v>
      </c>
      <c r="M302" s="41">
        <v>4</v>
      </c>
      <c r="N302" s="41">
        <v>2</v>
      </c>
      <c r="O302" s="41">
        <v>2</v>
      </c>
      <c r="P302" s="41">
        <v>5</v>
      </c>
      <c r="Q302" s="41">
        <v>3</v>
      </c>
      <c r="R302" s="43">
        <v>2</v>
      </c>
      <c r="S302" s="41">
        <v>1</v>
      </c>
      <c r="T302" s="60"/>
      <c r="U302" s="41">
        <v>2</v>
      </c>
      <c r="W302" s="41">
        <v>1</v>
      </c>
      <c r="X302" s="41">
        <v>1</v>
      </c>
      <c r="Y302" s="41">
        <v>1</v>
      </c>
      <c r="Z302" s="41">
        <v>1</v>
      </c>
      <c r="AA302" s="41">
        <v>1</v>
      </c>
      <c r="AB302" s="41">
        <v>1</v>
      </c>
      <c r="AC302" s="41">
        <v>1</v>
      </c>
      <c r="AD302" s="41">
        <v>1</v>
      </c>
      <c r="AE302" s="41">
        <v>1</v>
      </c>
      <c r="AF302" s="41">
        <v>1</v>
      </c>
      <c r="AG302" s="41">
        <v>2</v>
      </c>
      <c r="AI302" s="41">
        <v>1</v>
      </c>
      <c r="AJ302" s="41">
        <v>2</v>
      </c>
      <c r="AK302" s="41">
        <v>1</v>
      </c>
      <c r="AL302" s="41">
        <v>2</v>
      </c>
      <c r="AN302" s="41">
        <v>1</v>
      </c>
      <c r="AO302" s="41">
        <v>1</v>
      </c>
      <c r="AP302" s="41">
        <v>3</v>
      </c>
      <c r="AQ302" s="41">
        <v>3</v>
      </c>
      <c r="AR302" s="41">
        <v>1</v>
      </c>
      <c r="AS302" s="44">
        <f t="shared" si="83"/>
        <v>5.9249999999999998</v>
      </c>
      <c r="AU302" s="41">
        <v>1</v>
      </c>
      <c r="AV302" s="41">
        <v>0.5</v>
      </c>
      <c r="AW302" s="41">
        <v>0.4</v>
      </c>
      <c r="AX302" s="41">
        <v>0.4</v>
      </c>
      <c r="AY302" s="41">
        <v>0.7</v>
      </c>
      <c r="AZ302" s="41">
        <v>0.4</v>
      </c>
      <c r="BC302" s="41">
        <v>2.5000000000000001E-2</v>
      </c>
      <c r="BD302" s="41">
        <v>0.5</v>
      </c>
      <c r="BE302" s="41">
        <v>0.5</v>
      </c>
      <c r="BG302" s="41">
        <v>0.5</v>
      </c>
      <c r="BH302" s="41">
        <v>1</v>
      </c>
      <c r="BI302" s="44"/>
      <c r="BJ302" s="44">
        <f t="shared" si="80"/>
        <v>5.9249999999999998</v>
      </c>
      <c r="BK302" s="58">
        <f t="shared" si="84"/>
        <v>6</v>
      </c>
      <c r="BL302" s="38">
        <v>1</v>
      </c>
      <c r="BM302" s="38"/>
      <c r="BN302" s="38"/>
      <c r="BO302" s="38"/>
      <c r="BP302" s="38">
        <v>1</v>
      </c>
      <c r="BQ302" s="38"/>
      <c r="BR302" s="38">
        <v>4</v>
      </c>
      <c r="BS302" s="38"/>
      <c r="BT302" s="59">
        <f t="shared" ref="BT302:BT314" si="85">SUM(BL302:BS302)</f>
        <v>6</v>
      </c>
      <c r="BU302" s="41">
        <v>2</v>
      </c>
      <c r="BV302" s="41">
        <v>2</v>
      </c>
      <c r="BW302" s="41">
        <v>1</v>
      </c>
      <c r="BY302" s="38"/>
      <c r="BZ302" s="38"/>
      <c r="CA302" s="38"/>
      <c r="CB302" s="38"/>
      <c r="CC302" s="38"/>
      <c r="CD302" s="38"/>
      <c r="CE302" s="38">
        <v>1</v>
      </c>
      <c r="CF302" s="38">
        <v>1</v>
      </c>
      <c r="CG302" s="38"/>
      <c r="CH302" s="38"/>
      <c r="CI302" s="38"/>
      <c r="CJ302" s="38"/>
      <c r="CK302" s="38"/>
      <c r="CL302" s="38"/>
      <c r="CM302" s="38"/>
      <c r="CN302" s="38"/>
      <c r="CU302" s="41" t="s">
        <v>465</v>
      </c>
      <c r="CV302" s="60"/>
      <c r="DE302" s="38">
        <v>12</v>
      </c>
      <c r="DF302" s="38">
        <v>1</v>
      </c>
      <c r="DG302" s="38"/>
      <c r="DH302" s="38">
        <v>1</v>
      </c>
      <c r="DI302" s="38">
        <v>1</v>
      </c>
      <c r="DP302" s="41">
        <v>1</v>
      </c>
      <c r="DZ302" s="38">
        <v>1</v>
      </c>
      <c r="EA302" s="38"/>
      <c r="EB302" s="38">
        <v>6</v>
      </c>
      <c r="EI302" s="41">
        <v>1</v>
      </c>
      <c r="ES302" s="38"/>
      <c r="ET302" s="38"/>
      <c r="EU302" s="38"/>
      <c r="EY302" s="38"/>
      <c r="EZ302" s="38"/>
      <c r="FA302" s="38"/>
      <c r="FB302" s="38"/>
      <c r="FC302" s="38"/>
      <c r="FD302" s="38"/>
      <c r="FE302" s="38">
        <v>1</v>
      </c>
      <c r="FF302" s="38"/>
      <c r="FG302" s="38"/>
      <c r="FH302" s="38"/>
      <c r="FI302" s="38"/>
      <c r="FJ302" s="38"/>
      <c r="FK302" s="38"/>
      <c r="FL302" s="38"/>
      <c r="FM302" s="38"/>
      <c r="FN302" s="38"/>
      <c r="FO302" s="41">
        <v>1</v>
      </c>
      <c r="FP302" s="41">
        <v>1</v>
      </c>
      <c r="FQ302" s="41">
        <v>1</v>
      </c>
      <c r="FR302" s="41">
        <v>1</v>
      </c>
      <c r="FS302" s="41">
        <v>1</v>
      </c>
      <c r="FT302" s="41">
        <v>1</v>
      </c>
      <c r="FU302" s="41">
        <v>2</v>
      </c>
      <c r="FV302" s="41">
        <v>1</v>
      </c>
      <c r="FX302" s="41">
        <v>3</v>
      </c>
      <c r="FY302" s="41">
        <v>3</v>
      </c>
      <c r="FZ302" s="41">
        <v>1</v>
      </c>
      <c r="GA302" s="41">
        <v>60</v>
      </c>
      <c r="GB302" s="41">
        <v>3</v>
      </c>
      <c r="GC302" s="41">
        <v>3</v>
      </c>
      <c r="GH302" s="41">
        <v>1</v>
      </c>
      <c r="GI302" s="41">
        <v>3</v>
      </c>
      <c r="GJ302" s="41">
        <v>1</v>
      </c>
      <c r="GK302" s="41">
        <v>25000</v>
      </c>
      <c r="GL302" s="41">
        <v>2</v>
      </c>
      <c r="GM302" s="41">
        <v>1</v>
      </c>
      <c r="GN302" s="41">
        <v>2</v>
      </c>
      <c r="GO302" s="41">
        <v>1</v>
      </c>
      <c r="GR302" s="41">
        <v>1</v>
      </c>
      <c r="GU302" s="41">
        <v>1</v>
      </c>
      <c r="GV302" s="41">
        <v>1</v>
      </c>
      <c r="GX302" s="41">
        <v>1</v>
      </c>
      <c r="HA302" s="41">
        <v>1</v>
      </c>
      <c r="HH302" s="41">
        <v>1</v>
      </c>
      <c r="HI302" s="41">
        <v>1</v>
      </c>
      <c r="HM302" s="41">
        <v>1</v>
      </c>
      <c r="HN302" s="41">
        <v>1</v>
      </c>
      <c r="HS302" s="60" t="s">
        <v>897</v>
      </c>
      <c r="HT302" s="41">
        <v>2</v>
      </c>
      <c r="HU302" s="41">
        <v>2</v>
      </c>
      <c r="HV302" s="41" t="s">
        <v>502</v>
      </c>
      <c r="HW302" s="41">
        <v>1</v>
      </c>
      <c r="HX302" s="41">
        <v>1</v>
      </c>
      <c r="HZ302" s="41">
        <v>3</v>
      </c>
      <c r="IA302" s="41">
        <v>2</v>
      </c>
      <c r="IB302" s="45"/>
      <c r="IC302" s="41">
        <v>1</v>
      </c>
      <c r="ID302" s="45"/>
      <c r="IE302" s="41">
        <v>1</v>
      </c>
      <c r="IF302" s="41">
        <v>6</v>
      </c>
      <c r="IH302" s="41">
        <v>2</v>
      </c>
    </row>
    <row r="303" spans="1:242" s="41" customFormat="1" ht="42.9" customHeight="1">
      <c r="A303" s="54">
        <v>297</v>
      </c>
      <c r="B303" s="38" t="s">
        <v>1172</v>
      </c>
      <c r="C303" s="39" t="s">
        <v>625</v>
      </c>
      <c r="D303" s="41" t="s">
        <v>467</v>
      </c>
      <c r="E303" s="38" t="s">
        <v>1326</v>
      </c>
      <c r="F303" s="38" t="s">
        <v>1345</v>
      </c>
      <c r="G303" s="40"/>
      <c r="H303" s="40" t="s">
        <v>1349</v>
      </c>
      <c r="I303" s="40" t="s">
        <v>1350</v>
      </c>
      <c r="J303" s="41" t="s">
        <v>1155</v>
      </c>
      <c r="K303" s="42">
        <v>63</v>
      </c>
      <c r="L303" s="41">
        <v>1</v>
      </c>
      <c r="M303" s="41">
        <v>3</v>
      </c>
      <c r="N303" s="41">
        <v>2</v>
      </c>
      <c r="O303" s="41">
        <v>2</v>
      </c>
      <c r="P303" s="41">
        <v>6</v>
      </c>
      <c r="Q303" s="41">
        <v>3</v>
      </c>
      <c r="R303" s="43">
        <v>3</v>
      </c>
      <c r="S303" s="41">
        <v>1</v>
      </c>
      <c r="T303" s="60"/>
      <c r="U303" s="41">
        <v>2</v>
      </c>
      <c r="W303" s="41">
        <v>1</v>
      </c>
      <c r="X303" s="41">
        <v>1</v>
      </c>
      <c r="Y303" s="41">
        <v>1</v>
      </c>
      <c r="Z303" s="41">
        <v>1</v>
      </c>
      <c r="AA303" s="41">
        <v>1</v>
      </c>
      <c r="AB303" s="41">
        <v>1</v>
      </c>
      <c r="AC303" s="41">
        <v>1</v>
      </c>
      <c r="AD303" s="41">
        <v>1</v>
      </c>
      <c r="AE303" s="41">
        <v>1</v>
      </c>
      <c r="AF303" s="41">
        <v>1</v>
      </c>
      <c r="AG303" s="41">
        <v>2</v>
      </c>
      <c r="AI303" s="41">
        <v>1</v>
      </c>
      <c r="AJ303" s="41">
        <v>3</v>
      </c>
      <c r="AK303" s="41">
        <v>1</v>
      </c>
      <c r="AL303" s="41">
        <v>2</v>
      </c>
      <c r="AN303" s="41">
        <v>1</v>
      </c>
      <c r="AO303" s="41">
        <v>1</v>
      </c>
      <c r="AP303" s="41">
        <v>4</v>
      </c>
      <c r="AQ303" s="41">
        <v>3</v>
      </c>
      <c r="AR303" s="41">
        <v>1</v>
      </c>
      <c r="AS303" s="44">
        <f t="shared" si="83"/>
        <v>6.3</v>
      </c>
      <c r="AU303" s="41">
        <v>1</v>
      </c>
      <c r="AV303" s="41">
        <v>0.5</v>
      </c>
      <c r="AW303" s="41">
        <v>0.4</v>
      </c>
      <c r="AX303" s="41">
        <v>0.4</v>
      </c>
      <c r="AY303" s="41">
        <v>0.6</v>
      </c>
      <c r="AZ303" s="41">
        <v>0.3</v>
      </c>
      <c r="BD303" s="41">
        <v>0.5</v>
      </c>
      <c r="BE303" s="41">
        <v>0.6</v>
      </c>
      <c r="BG303" s="41">
        <v>1</v>
      </c>
      <c r="BH303" s="41">
        <v>1</v>
      </c>
      <c r="BI303" s="44"/>
      <c r="BJ303" s="44">
        <f t="shared" ref="BJ303:BJ314" si="86">SUM(AT303:BI303)</f>
        <v>6.3</v>
      </c>
      <c r="BK303" s="58">
        <f t="shared" si="84"/>
        <v>8.1999999999999993</v>
      </c>
      <c r="BL303" s="38">
        <v>1.2</v>
      </c>
      <c r="BM303" s="38">
        <v>7</v>
      </c>
      <c r="BN303" s="38"/>
      <c r="BO303" s="38"/>
      <c r="BP303" s="38"/>
      <c r="BQ303" s="38"/>
      <c r="BR303" s="38"/>
      <c r="BS303" s="38"/>
      <c r="BT303" s="59">
        <f t="shared" si="85"/>
        <v>8.1999999999999993</v>
      </c>
      <c r="BU303" s="41">
        <v>2</v>
      </c>
      <c r="BV303" s="41">
        <v>2</v>
      </c>
      <c r="BW303" s="41">
        <v>1</v>
      </c>
      <c r="BY303" s="38"/>
      <c r="BZ303" s="38"/>
      <c r="CA303" s="38"/>
      <c r="CB303" s="38"/>
      <c r="CC303" s="38"/>
      <c r="CD303" s="38"/>
      <c r="CE303" s="38">
        <v>1</v>
      </c>
      <c r="CF303" s="38">
        <v>1</v>
      </c>
      <c r="CG303" s="38"/>
      <c r="CH303" s="38"/>
      <c r="CI303" s="38"/>
      <c r="CJ303" s="38"/>
      <c r="CK303" s="38"/>
      <c r="CL303" s="38"/>
      <c r="CM303" s="38"/>
      <c r="CN303" s="38"/>
      <c r="CU303" s="41" t="s">
        <v>465</v>
      </c>
      <c r="CV303" s="60"/>
      <c r="DE303" s="38">
        <v>15</v>
      </c>
      <c r="DF303" s="38">
        <v>1</v>
      </c>
      <c r="DG303" s="38"/>
      <c r="DH303" s="38">
        <v>1</v>
      </c>
      <c r="DI303" s="38">
        <v>1</v>
      </c>
      <c r="DP303" s="41">
        <v>1</v>
      </c>
      <c r="DZ303" s="38">
        <v>1</v>
      </c>
      <c r="EA303" s="38"/>
      <c r="EB303" s="38">
        <v>6</v>
      </c>
      <c r="EI303" s="41">
        <v>1</v>
      </c>
      <c r="ES303" s="38"/>
      <c r="ET303" s="38"/>
      <c r="EU303" s="38"/>
      <c r="EY303" s="38"/>
      <c r="EZ303" s="38"/>
      <c r="FA303" s="38"/>
      <c r="FB303" s="38"/>
      <c r="FC303" s="38"/>
      <c r="FD303" s="38"/>
      <c r="FE303" s="38">
        <v>1</v>
      </c>
      <c r="FF303" s="38"/>
      <c r="FG303" s="38"/>
      <c r="FH303" s="38"/>
      <c r="FI303" s="38"/>
      <c r="FJ303" s="38"/>
      <c r="FK303" s="38"/>
      <c r="FL303" s="38"/>
      <c r="FM303" s="38"/>
      <c r="FN303" s="38"/>
      <c r="FO303" s="41">
        <v>1</v>
      </c>
      <c r="FP303" s="41">
        <v>1</v>
      </c>
      <c r="FQ303" s="41">
        <v>1</v>
      </c>
      <c r="FR303" s="41">
        <v>1</v>
      </c>
      <c r="FS303" s="41">
        <v>1</v>
      </c>
      <c r="FT303" s="41">
        <v>1</v>
      </c>
      <c r="FU303" s="41">
        <v>2</v>
      </c>
      <c r="FV303" s="41">
        <v>1</v>
      </c>
      <c r="FX303" s="41">
        <v>3</v>
      </c>
      <c r="FY303" s="41">
        <v>4</v>
      </c>
      <c r="FZ303" s="41">
        <v>1</v>
      </c>
      <c r="GA303" s="41">
        <v>60</v>
      </c>
      <c r="GB303" s="41">
        <v>3</v>
      </c>
      <c r="GC303" s="41">
        <v>2</v>
      </c>
      <c r="GD303" s="41">
        <v>1</v>
      </c>
      <c r="GI303" s="41">
        <v>3</v>
      </c>
      <c r="GJ303" s="41">
        <v>2</v>
      </c>
      <c r="GL303" s="41">
        <v>2</v>
      </c>
      <c r="GN303" s="41">
        <v>2</v>
      </c>
      <c r="GO303" s="41">
        <v>1</v>
      </c>
      <c r="GR303" s="41">
        <v>1</v>
      </c>
      <c r="GU303" s="41">
        <v>1</v>
      </c>
      <c r="GV303" s="41">
        <v>1</v>
      </c>
      <c r="GW303" s="41">
        <v>1</v>
      </c>
      <c r="GX303" s="41">
        <v>1</v>
      </c>
      <c r="HA303" s="41">
        <v>1</v>
      </c>
      <c r="HC303" s="41">
        <v>1</v>
      </c>
      <c r="HE303" s="41">
        <v>5</v>
      </c>
      <c r="HH303" s="41">
        <v>1</v>
      </c>
      <c r="HM303" s="41">
        <v>1</v>
      </c>
      <c r="HS303" s="60" t="s">
        <v>897</v>
      </c>
      <c r="HT303" s="41">
        <v>2</v>
      </c>
      <c r="HU303" s="41">
        <v>2</v>
      </c>
      <c r="HV303" s="41" t="s">
        <v>502</v>
      </c>
      <c r="HW303" s="41">
        <v>1</v>
      </c>
      <c r="HX303" s="41">
        <v>1</v>
      </c>
      <c r="HZ303" s="41">
        <v>2</v>
      </c>
      <c r="IA303" s="41">
        <v>2</v>
      </c>
      <c r="IB303" s="45"/>
      <c r="IC303" s="41">
        <v>1</v>
      </c>
      <c r="ID303" s="45"/>
      <c r="IE303" s="41">
        <v>1</v>
      </c>
      <c r="IF303" s="41">
        <v>7</v>
      </c>
      <c r="IH303" s="41">
        <v>2</v>
      </c>
    </row>
    <row r="304" spans="1:242" s="41" customFormat="1" ht="45.9" customHeight="1">
      <c r="A304" s="54">
        <v>298</v>
      </c>
      <c r="B304" s="38" t="s">
        <v>1172</v>
      </c>
      <c r="C304" s="39" t="s">
        <v>625</v>
      </c>
      <c r="D304" s="41" t="s">
        <v>467</v>
      </c>
      <c r="E304" s="38" t="s">
        <v>1326</v>
      </c>
      <c r="F304" s="38" t="s">
        <v>1345</v>
      </c>
      <c r="G304" s="40"/>
      <c r="H304" s="40" t="s">
        <v>1351</v>
      </c>
      <c r="I304" s="40" t="s">
        <v>1352</v>
      </c>
      <c r="J304" s="41" t="s">
        <v>1353</v>
      </c>
      <c r="K304" s="42">
        <v>57</v>
      </c>
      <c r="L304" s="41">
        <v>1</v>
      </c>
      <c r="M304" s="41">
        <v>4</v>
      </c>
      <c r="N304" s="41">
        <v>5</v>
      </c>
      <c r="O304" s="41">
        <v>2</v>
      </c>
      <c r="P304" s="41">
        <v>8</v>
      </c>
      <c r="Q304" s="41">
        <v>2</v>
      </c>
      <c r="R304" s="43">
        <v>6</v>
      </c>
      <c r="S304" s="41">
        <v>1</v>
      </c>
      <c r="T304" s="60"/>
      <c r="U304" s="41">
        <v>2</v>
      </c>
      <c r="W304" s="41">
        <v>1</v>
      </c>
      <c r="X304" s="41">
        <v>1</v>
      </c>
      <c r="Y304" s="41">
        <v>1</v>
      </c>
      <c r="Z304" s="41">
        <v>1</v>
      </c>
      <c r="AA304" s="41">
        <v>2</v>
      </c>
      <c r="AC304" s="41">
        <v>1</v>
      </c>
      <c r="AD304" s="41">
        <v>1</v>
      </c>
      <c r="AE304" s="41">
        <v>2</v>
      </c>
      <c r="AG304" s="41">
        <v>2</v>
      </c>
      <c r="AI304" s="41">
        <v>1</v>
      </c>
      <c r="AJ304" s="41">
        <v>4</v>
      </c>
      <c r="AK304" s="41">
        <v>1</v>
      </c>
      <c r="AL304" s="41">
        <v>2</v>
      </c>
      <c r="AN304" s="41">
        <v>1</v>
      </c>
      <c r="AO304" s="41">
        <v>1</v>
      </c>
      <c r="AP304" s="41">
        <v>3</v>
      </c>
      <c r="AQ304" s="41">
        <v>3</v>
      </c>
      <c r="AR304" s="41">
        <v>1</v>
      </c>
      <c r="AS304" s="44">
        <f t="shared" si="83"/>
        <v>6.5</v>
      </c>
      <c r="AU304" s="41">
        <v>1</v>
      </c>
      <c r="AV304" s="41">
        <v>0.5</v>
      </c>
      <c r="AW304" s="41">
        <v>0.5</v>
      </c>
      <c r="AX304" s="41">
        <v>0.4</v>
      </c>
      <c r="AY304" s="41">
        <v>0.6</v>
      </c>
      <c r="AZ304" s="41">
        <v>0.5</v>
      </c>
      <c r="BD304" s="41">
        <v>0.5</v>
      </c>
      <c r="BE304" s="41">
        <v>0.5</v>
      </c>
      <c r="BG304" s="41">
        <v>1</v>
      </c>
      <c r="BH304" s="41">
        <v>1</v>
      </c>
      <c r="BI304" s="44"/>
      <c r="BJ304" s="44">
        <f t="shared" si="86"/>
        <v>6.5</v>
      </c>
      <c r="BK304" s="58">
        <f t="shared" si="84"/>
        <v>7.5</v>
      </c>
      <c r="BL304" s="38">
        <v>1.5</v>
      </c>
      <c r="BM304" s="38">
        <v>6</v>
      </c>
      <c r="BN304" s="38"/>
      <c r="BO304" s="38"/>
      <c r="BP304" s="38"/>
      <c r="BQ304" s="38"/>
      <c r="BR304" s="38"/>
      <c r="BS304" s="38"/>
      <c r="BT304" s="59">
        <f t="shared" si="85"/>
        <v>7.5</v>
      </c>
      <c r="BU304" s="41">
        <v>2</v>
      </c>
      <c r="BV304" s="41">
        <v>2</v>
      </c>
      <c r="BW304" s="41">
        <v>1</v>
      </c>
      <c r="BY304" s="38"/>
      <c r="BZ304" s="38"/>
      <c r="CA304" s="38"/>
      <c r="CB304" s="38"/>
      <c r="CC304" s="38"/>
      <c r="CD304" s="38"/>
      <c r="CE304" s="38">
        <v>1</v>
      </c>
      <c r="CF304" s="38">
        <v>1</v>
      </c>
      <c r="CG304" s="38"/>
      <c r="CH304" s="38"/>
      <c r="CI304" s="38"/>
      <c r="CJ304" s="38"/>
      <c r="CK304" s="38"/>
      <c r="CL304" s="38"/>
      <c r="CM304" s="38"/>
      <c r="CN304" s="38"/>
      <c r="CU304" s="41" t="s">
        <v>465</v>
      </c>
      <c r="CV304" s="60"/>
      <c r="DE304" s="38">
        <v>12</v>
      </c>
      <c r="DF304" s="38">
        <v>1</v>
      </c>
      <c r="DG304" s="38"/>
      <c r="DH304" s="38">
        <v>1</v>
      </c>
      <c r="DI304" s="38">
        <v>1</v>
      </c>
      <c r="DP304" s="41">
        <v>1</v>
      </c>
      <c r="DZ304" s="38">
        <v>1</v>
      </c>
      <c r="EA304" s="38"/>
      <c r="EB304" s="38">
        <v>6</v>
      </c>
      <c r="EI304" s="41">
        <v>1</v>
      </c>
      <c r="ES304" s="38"/>
      <c r="ET304" s="38"/>
      <c r="EU304" s="38"/>
      <c r="EY304" s="38"/>
      <c r="EZ304" s="38"/>
      <c r="FA304" s="38"/>
      <c r="FB304" s="38"/>
      <c r="FC304" s="38"/>
      <c r="FD304" s="38"/>
      <c r="FE304" s="38">
        <v>1</v>
      </c>
      <c r="FF304" s="38"/>
      <c r="FG304" s="38"/>
      <c r="FH304" s="38"/>
      <c r="FI304" s="38"/>
      <c r="FJ304" s="38"/>
      <c r="FK304" s="38"/>
      <c r="FL304" s="38"/>
      <c r="FM304" s="38"/>
      <c r="FN304" s="38"/>
      <c r="FO304" s="41">
        <v>1</v>
      </c>
      <c r="FP304" s="41">
        <v>1</v>
      </c>
      <c r="FQ304" s="41">
        <v>1</v>
      </c>
      <c r="FR304" s="41">
        <v>1</v>
      </c>
      <c r="FS304" s="41">
        <v>1</v>
      </c>
      <c r="FT304" s="41">
        <v>1</v>
      </c>
      <c r="FU304" s="41">
        <v>2</v>
      </c>
      <c r="FV304" s="41">
        <v>1</v>
      </c>
      <c r="FX304" s="41">
        <v>3</v>
      </c>
      <c r="FY304" s="41">
        <v>2</v>
      </c>
      <c r="FZ304" s="41">
        <v>1</v>
      </c>
      <c r="GA304" s="41">
        <v>60</v>
      </c>
      <c r="GB304" s="41">
        <v>3</v>
      </c>
      <c r="GC304" s="41">
        <v>2</v>
      </c>
      <c r="GD304" s="41">
        <v>1</v>
      </c>
      <c r="GI304" s="41">
        <v>3</v>
      </c>
      <c r="GJ304" s="41">
        <v>2</v>
      </c>
      <c r="GL304" s="60"/>
      <c r="GM304" s="41">
        <v>0.5</v>
      </c>
      <c r="GN304" s="41">
        <v>2</v>
      </c>
      <c r="GO304" s="41">
        <v>1</v>
      </c>
      <c r="GR304" s="41">
        <v>1</v>
      </c>
      <c r="GV304" s="41">
        <v>1</v>
      </c>
      <c r="GW304" s="41">
        <v>1</v>
      </c>
      <c r="GX304" s="41">
        <v>1</v>
      </c>
      <c r="HA304" s="41">
        <v>1</v>
      </c>
      <c r="HC304" s="41">
        <v>1</v>
      </c>
      <c r="HF304" s="41">
        <v>1</v>
      </c>
      <c r="HS304" s="60" t="s">
        <v>897</v>
      </c>
      <c r="HT304" s="41">
        <v>2</v>
      </c>
      <c r="HU304" s="41">
        <v>2</v>
      </c>
      <c r="HV304" s="41" t="s">
        <v>1334</v>
      </c>
      <c r="HW304" s="41">
        <v>1</v>
      </c>
      <c r="HX304" s="41">
        <v>1</v>
      </c>
      <c r="HZ304" s="41">
        <v>3</v>
      </c>
      <c r="IA304" s="41">
        <v>1</v>
      </c>
      <c r="IB304" s="45"/>
      <c r="IC304" s="41">
        <v>1</v>
      </c>
      <c r="ID304" s="45"/>
      <c r="IE304" s="41">
        <v>1</v>
      </c>
      <c r="IF304" s="41">
        <v>6</v>
      </c>
      <c r="IH304" s="41">
        <v>2</v>
      </c>
    </row>
    <row r="305" spans="1:242" s="41" customFormat="1" ht="28.8">
      <c r="A305" s="54">
        <v>299</v>
      </c>
      <c r="B305" s="38" t="s">
        <v>1172</v>
      </c>
      <c r="C305" s="39" t="s">
        <v>625</v>
      </c>
      <c r="D305" s="41" t="s">
        <v>467</v>
      </c>
      <c r="E305" s="38" t="s">
        <v>1326</v>
      </c>
      <c r="F305" s="38" t="s">
        <v>1354</v>
      </c>
      <c r="G305" s="40"/>
      <c r="H305" s="40" t="s">
        <v>1355</v>
      </c>
      <c r="I305" s="40" t="s">
        <v>1356</v>
      </c>
      <c r="J305" s="41" t="s">
        <v>1357</v>
      </c>
      <c r="K305" s="42">
        <v>37</v>
      </c>
      <c r="L305" s="41">
        <v>1</v>
      </c>
      <c r="M305" s="41">
        <v>4</v>
      </c>
      <c r="N305" s="41">
        <v>3</v>
      </c>
      <c r="O305" s="41">
        <v>2</v>
      </c>
      <c r="P305" s="41">
        <v>4</v>
      </c>
      <c r="Q305" s="41">
        <v>3</v>
      </c>
      <c r="R305" s="43">
        <v>1</v>
      </c>
      <c r="S305" s="41">
        <v>1</v>
      </c>
      <c r="T305" s="60"/>
      <c r="U305" s="41">
        <v>2</v>
      </c>
      <c r="W305" s="41">
        <v>1</v>
      </c>
      <c r="X305" s="41">
        <v>1</v>
      </c>
      <c r="Y305" s="41">
        <v>1</v>
      </c>
      <c r="Z305" s="41">
        <v>1</v>
      </c>
      <c r="AA305" s="41">
        <v>1</v>
      </c>
      <c r="AB305" s="41">
        <v>1</v>
      </c>
      <c r="AC305" s="41">
        <v>1</v>
      </c>
      <c r="AD305" s="41">
        <v>1</v>
      </c>
      <c r="AE305" s="41">
        <v>1</v>
      </c>
      <c r="AF305" s="41">
        <v>1</v>
      </c>
      <c r="AG305" s="41">
        <v>2</v>
      </c>
      <c r="AI305" s="41">
        <v>1</v>
      </c>
      <c r="AJ305" s="41">
        <v>2</v>
      </c>
      <c r="AK305" s="41">
        <v>1</v>
      </c>
      <c r="AL305" s="41">
        <v>2</v>
      </c>
      <c r="AN305" s="41">
        <v>1</v>
      </c>
      <c r="AO305" s="41">
        <v>1</v>
      </c>
      <c r="AP305" s="41">
        <v>5</v>
      </c>
      <c r="AQ305" s="41">
        <v>3</v>
      </c>
      <c r="AR305" s="41">
        <v>1</v>
      </c>
      <c r="AS305" s="44">
        <f t="shared" si="83"/>
        <v>10.119999999999999</v>
      </c>
      <c r="AU305" s="41">
        <v>1.5</v>
      </c>
      <c r="AV305" s="41">
        <v>0.5</v>
      </c>
      <c r="AW305" s="41">
        <v>0.3</v>
      </c>
      <c r="AX305" s="41">
        <v>0.4</v>
      </c>
      <c r="AY305" s="41">
        <v>1.5</v>
      </c>
      <c r="AZ305" s="41">
        <v>0.4</v>
      </c>
      <c r="BC305" s="41">
        <v>0.02</v>
      </c>
      <c r="BD305" s="41">
        <v>0.5</v>
      </c>
      <c r="BF305" s="41">
        <v>2</v>
      </c>
      <c r="BG305" s="41">
        <v>2</v>
      </c>
      <c r="BH305" s="41">
        <v>1</v>
      </c>
      <c r="BI305" s="44"/>
      <c r="BJ305" s="44">
        <f t="shared" si="86"/>
        <v>10.119999999999999</v>
      </c>
      <c r="BK305" s="58">
        <f t="shared" si="84"/>
        <v>11</v>
      </c>
      <c r="BL305" s="38"/>
      <c r="BM305" s="38"/>
      <c r="BN305" s="38"/>
      <c r="BO305" s="38">
        <v>10</v>
      </c>
      <c r="BP305" s="38">
        <v>1</v>
      </c>
      <c r="BQ305" s="38"/>
      <c r="BR305" s="38"/>
      <c r="BS305" s="38"/>
      <c r="BT305" s="59">
        <f t="shared" si="85"/>
        <v>11</v>
      </c>
      <c r="BU305" s="41">
        <v>2</v>
      </c>
      <c r="BV305" s="41">
        <v>2</v>
      </c>
      <c r="BW305" s="41">
        <v>1</v>
      </c>
      <c r="BY305" s="38"/>
      <c r="BZ305" s="38"/>
      <c r="CA305" s="38"/>
      <c r="CB305" s="38"/>
      <c r="CC305" s="38"/>
      <c r="CD305" s="38"/>
      <c r="CE305" s="38">
        <v>1</v>
      </c>
      <c r="CF305" s="38">
        <v>1</v>
      </c>
      <c r="CG305" s="38"/>
      <c r="CH305" s="38"/>
      <c r="CI305" s="38"/>
      <c r="CJ305" s="38"/>
      <c r="CK305" s="38"/>
      <c r="CL305" s="38"/>
      <c r="CM305" s="38"/>
      <c r="CN305" s="38"/>
      <c r="CU305" s="41" t="s">
        <v>465</v>
      </c>
      <c r="CV305" s="60"/>
      <c r="DE305" s="38">
        <v>15</v>
      </c>
      <c r="DF305" s="38">
        <v>1</v>
      </c>
      <c r="DG305" s="38"/>
      <c r="DH305" s="38">
        <v>1</v>
      </c>
      <c r="DI305" s="38">
        <v>1</v>
      </c>
      <c r="DP305" s="41">
        <v>1</v>
      </c>
      <c r="DZ305" s="38">
        <v>1</v>
      </c>
      <c r="EA305" s="38"/>
      <c r="EB305" s="38">
        <v>2</v>
      </c>
      <c r="EI305" s="41">
        <v>1</v>
      </c>
      <c r="ES305" s="38"/>
      <c r="ET305" s="38"/>
      <c r="EU305" s="38"/>
      <c r="EY305" s="38"/>
      <c r="EZ305" s="38"/>
      <c r="FA305" s="38"/>
      <c r="FB305" s="38"/>
      <c r="FC305" s="38"/>
      <c r="FD305" s="38"/>
      <c r="FE305" s="38">
        <v>1</v>
      </c>
      <c r="FF305" s="38"/>
      <c r="FG305" s="38"/>
      <c r="FH305" s="38"/>
      <c r="FI305" s="38"/>
      <c r="FJ305" s="38"/>
      <c r="FK305" s="38"/>
      <c r="FL305" s="38"/>
      <c r="FM305" s="38"/>
      <c r="FN305" s="38"/>
      <c r="FO305" s="41">
        <v>1</v>
      </c>
      <c r="FP305" s="41">
        <v>1</v>
      </c>
      <c r="FQ305" s="41">
        <v>1</v>
      </c>
      <c r="FR305" s="41">
        <v>1</v>
      </c>
      <c r="FS305" s="41">
        <v>1</v>
      </c>
      <c r="FT305" s="41">
        <v>1</v>
      </c>
      <c r="FU305" s="41">
        <v>2</v>
      </c>
      <c r="FV305" s="41">
        <v>1</v>
      </c>
      <c r="FX305" s="41">
        <v>3</v>
      </c>
      <c r="FY305" s="41">
        <v>3</v>
      </c>
      <c r="FZ305" s="41">
        <v>2</v>
      </c>
      <c r="GA305" s="41">
        <v>60</v>
      </c>
      <c r="GB305" s="41">
        <v>3</v>
      </c>
      <c r="GC305" s="41">
        <v>2</v>
      </c>
      <c r="GH305" s="41">
        <v>1</v>
      </c>
      <c r="GI305" s="41">
        <v>3</v>
      </c>
      <c r="GJ305" s="41">
        <v>1</v>
      </c>
      <c r="GK305" s="41">
        <v>20000</v>
      </c>
      <c r="GL305" s="41">
        <v>2</v>
      </c>
      <c r="GM305" s="41">
        <v>2</v>
      </c>
      <c r="GN305" s="41">
        <v>2</v>
      </c>
      <c r="GO305" s="41">
        <v>1</v>
      </c>
      <c r="GR305" s="41">
        <v>1</v>
      </c>
      <c r="GV305" s="41">
        <v>1</v>
      </c>
      <c r="GW305" s="41">
        <v>1</v>
      </c>
      <c r="GY305" s="41">
        <v>1</v>
      </c>
      <c r="HA305" s="41">
        <v>1</v>
      </c>
      <c r="HE305" s="41">
        <v>1</v>
      </c>
      <c r="HH305" s="41">
        <v>1</v>
      </c>
      <c r="HM305" s="41">
        <v>1</v>
      </c>
      <c r="HN305" s="41">
        <v>1</v>
      </c>
      <c r="HS305" s="60" t="s">
        <v>897</v>
      </c>
      <c r="HT305" s="41">
        <v>2</v>
      </c>
      <c r="HU305" s="41">
        <v>2</v>
      </c>
      <c r="HV305" s="41" t="s">
        <v>502</v>
      </c>
      <c r="HW305" s="41">
        <v>1</v>
      </c>
      <c r="HX305" s="41">
        <v>1</v>
      </c>
      <c r="HZ305" s="41">
        <v>3</v>
      </c>
      <c r="IA305" s="41">
        <v>2</v>
      </c>
      <c r="IB305" s="45"/>
      <c r="IC305" s="41">
        <v>1</v>
      </c>
      <c r="ID305" s="45"/>
      <c r="IE305" s="41">
        <v>1</v>
      </c>
      <c r="IF305" s="41">
        <v>7</v>
      </c>
      <c r="IH305" s="41">
        <v>2</v>
      </c>
    </row>
    <row r="306" spans="1:242" s="41" customFormat="1" ht="28.8">
      <c r="A306" s="54">
        <v>300</v>
      </c>
      <c r="B306" s="38" t="s">
        <v>1172</v>
      </c>
      <c r="C306" s="39" t="s">
        <v>625</v>
      </c>
      <c r="D306" s="41" t="s">
        <v>467</v>
      </c>
      <c r="E306" s="38" t="s">
        <v>1326</v>
      </c>
      <c r="F306" s="38" t="s">
        <v>1354</v>
      </c>
      <c r="G306" s="40"/>
      <c r="H306" s="40" t="s">
        <v>1358</v>
      </c>
      <c r="I306" s="40" t="s">
        <v>1359</v>
      </c>
      <c r="J306" s="41" t="s">
        <v>1360</v>
      </c>
      <c r="K306" s="42">
        <v>52</v>
      </c>
      <c r="L306" s="41">
        <v>1</v>
      </c>
      <c r="M306" s="41">
        <v>4</v>
      </c>
      <c r="N306" s="41">
        <v>2</v>
      </c>
      <c r="O306" s="41">
        <v>2</v>
      </c>
      <c r="P306" s="41">
        <v>4</v>
      </c>
      <c r="Q306" s="41">
        <v>2</v>
      </c>
      <c r="R306" s="43">
        <v>2</v>
      </c>
      <c r="S306" s="41">
        <v>1</v>
      </c>
      <c r="T306" s="60"/>
      <c r="U306" s="41">
        <v>2</v>
      </c>
      <c r="W306" s="41">
        <v>1</v>
      </c>
      <c r="X306" s="41">
        <v>1</v>
      </c>
      <c r="Y306" s="41">
        <v>1</v>
      </c>
      <c r="Z306" s="41">
        <v>1</v>
      </c>
      <c r="AA306" s="41">
        <v>2</v>
      </c>
      <c r="AC306" s="41">
        <v>1</v>
      </c>
      <c r="AD306" s="41">
        <v>1</v>
      </c>
      <c r="AE306" s="41">
        <v>1</v>
      </c>
      <c r="AF306" s="41">
        <v>1</v>
      </c>
      <c r="AG306" s="41">
        <v>2</v>
      </c>
      <c r="AI306" s="41">
        <v>1</v>
      </c>
      <c r="AJ306" s="41">
        <v>2</v>
      </c>
      <c r="AK306" s="41">
        <v>1</v>
      </c>
      <c r="AL306" s="41">
        <v>2</v>
      </c>
      <c r="AN306" s="41">
        <v>1</v>
      </c>
      <c r="AO306" s="41">
        <v>1</v>
      </c>
      <c r="AP306" s="41">
        <v>5</v>
      </c>
      <c r="AQ306" s="41">
        <v>3</v>
      </c>
      <c r="AR306" s="41">
        <v>1</v>
      </c>
      <c r="AS306" s="44">
        <f t="shared" si="83"/>
        <v>5.3599999999999994</v>
      </c>
      <c r="AU306" s="41">
        <v>1</v>
      </c>
      <c r="AV306" s="41">
        <v>0.5</v>
      </c>
      <c r="AW306" s="41">
        <v>0.5</v>
      </c>
      <c r="AX306" s="41">
        <v>0.4</v>
      </c>
      <c r="AY306" s="41">
        <v>0.5</v>
      </c>
      <c r="AZ306" s="41">
        <v>0.4</v>
      </c>
      <c r="BC306" s="41">
        <v>0.02</v>
      </c>
      <c r="BD306" s="41">
        <v>0.04</v>
      </c>
      <c r="BE306" s="41">
        <v>0.5</v>
      </c>
      <c r="BG306" s="41">
        <v>0.5</v>
      </c>
      <c r="BH306" s="41">
        <v>1</v>
      </c>
      <c r="BI306" s="44"/>
      <c r="BJ306" s="44">
        <f t="shared" si="86"/>
        <v>5.3599999999999994</v>
      </c>
      <c r="BK306" s="58">
        <f t="shared" si="84"/>
        <v>5.7</v>
      </c>
      <c r="BL306" s="38">
        <v>1.2</v>
      </c>
      <c r="BM306" s="38"/>
      <c r="BN306" s="38"/>
      <c r="BO306" s="38"/>
      <c r="BP306" s="38">
        <v>0.5</v>
      </c>
      <c r="BQ306" s="38">
        <v>4</v>
      </c>
      <c r="BR306" s="38"/>
      <c r="BS306" s="38"/>
      <c r="BT306" s="59">
        <f t="shared" si="85"/>
        <v>5.7</v>
      </c>
      <c r="BU306" s="41">
        <v>2</v>
      </c>
      <c r="BV306" s="41">
        <v>2</v>
      </c>
      <c r="BW306" s="41">
        <v>1</v>
      </c>
      <c r="BY306" s="38"/>
      <c r="BZ306" s="38"/>
      <c r="CA306" s="38"/>
      <c r="CB306" s="38"/>
      <c r="CC306" s="38"/>
      <c r="CD306" s="38"/>
      <c r="CE306" s="38">
        <v>1</v>
      </c>
      <c r="CF306" s="38">
        <v>1</v>
      </c>
      <c r="CG306" s="38"/>
      <c r="CH306" s="38"/>
      <c r="CI306" s="38"/>
      <c r="CJ306" s="38"/>
      <c r="CK306" s="38"/>
      <c r="CL306" s="38"/>
      <c r="CM306" s="38"/>
      <c r="CN306" s="38"/>
      <c r="CU306" s="41" t="s">
        <v>465</v>
      </c>
      <c r="CV306" s="60"/>
      <c r="DE306" s="38">
        <v>10</v>
      </c>
      <c r="DF306" s="38">
        <v>1</v>
      </c>
      <c r="DG306" s="38"/>
      <c r="DH306" s="38">
        <v>1</v>
      </c>
      <c r="DI306" s="38">
        <v>1</v>
      </c>
      <c r="DP306" s="41">
        <v>1</v>
      </c>
      <c r="DZ306" s="38">
        <v>1</v>
      </c>
      <c r="EA306" s="38"/>
      <c r="EB306" s="38">
        <v>6</v>
      </c>
      <c r="EI306" s="41">
        <v>1</v>
      </c>
      <c r="ES306" s="38"/>
      <c r="ET306" s="38"/>
      <c r="EU306" s="38"/>
      <c r="EY306" s="38"/>
      <c r="EZ306" s="38"/>
      <c r="FA306" s="38"/>
      <c r="FB306" s="38"/>
      <c r="FC306" s="38"/>
      <c r="FD306" s="38"/>
      <c r="FE306" s="38">
        <v>1</v>
      </c>
      <c r="FF306" s="38"/>
      <c r="FG306" s="38"/>
      <c r="FH306" s="38"/>
      <c r="FI306" s="38"/>
      <c r="FJ306" s="38"/>
      <c r="FK306" s="38"/>
      <c r="FL306" s="38"/>
      <c r="FM306" s="38"/>
      <c r="FN306" s="38"/>
      <c r="FO306" s="41">
        <v>1</v>
      </c>
      <c r="FP306" s="41">
        <v>1</v>
      </c>
      <c r="FQ306" s="41">
        <v>1</v>
      </c>
      <c r="FR306" s="41">
        <v>1</v>
      </c>
      <c r="FS306" s="41">
        <v>1</v>
      </c>
      <c r="FT306" s="41">
        <v>1</v>
      </c>
      <c r="FU306" s="41">
        <v>2</v>
      </c>
      <c r="FV306" s="41">
        <v>1</v>
      </c>
      <c r="FX306" s="41">
        <v>3</v>
      </c>
      <c r="FY306" s="41">
        <v>3</v>
      </c>
      <c r="FZ306" s="41">
        <v>1</v>
      </c>
      <c r="GA306" s="41">
        <v>60</v>
      </c>
      <c r="GB306" s="41">
        <v>3</v>
      </c>
      <c r="GC306" s="41">
        <v>3</v>
      </c>
      <c r="GH306" s="41">
        <v>1</v>
      </c>
      <c r="GI306" s="41">
        <v>3</v>
      </c>
      <c r="GJ306" s="41">
        <v>1</v>
      </c>
      <c r="GK306" s="41">
        <v>20000</v>
      </c>
      <c r="GL306" s="41">
        <v>2</v>
      </c>
      <c r="GN306" s="41">
        <v>2</v>
      </c>
      <c r="GO306" s="41">
        <v>1</v>
      </c>
      <c r="GR306" s="41">
        <v>1</v>
      </c>
      <c r="GU306" s="41">
        <v>1</v>
      </c>
      <c r="GW306" s="41">
        <v>1</v>
      </c>
      <c r="GX306" s="41">
        <v>1</v>
      </c>
      <c r="HC306" s="41">
        <v>1</v>
      </c>
      <c r="HH306" s="41">
        <v>1</v>
      </c>
      <c r="HI306" s="41">
        <v>1</v>
      </c>
      <c r="HM306" s="41">
        <v>1</v>
      </c>
      <c r="HN306" s="41">
        <v>1</v>
      </c>
      <c r="HS306" s="60" t="s">
        <v>897</v>
      </c>
      <c r="HT306" s="41">
        <v>2</v>
      </c>
      <c r="HU306" s="41">
        <v>2</v>
      </c>
      <c r="HV306" s="41" t="s">
        <v>502</v>
      </c>
      <c r="HW306" s="41">
        <v>1</v>
      </c>
      <c r="HX306" s="41">
        <v>1</v>
      </c>
      <c r="HZ306" s="41">
        <v>3</v>
      </c>
      <c r="IA306" s="41">
        <v>1</v>
      </c>
      <c r="IB306" s="45"/>
      <c r="IC306" s="41">
        <v>1</v>
      </c>
      <c r="ID306" s="45"/>
      <c r="IE306" s="41">
        <v>1</v>
      </c>
      <c r="IF306" s="41">
        <v>5</v>
      </c>
      <c r="IH306" s="41">
        <v>2</v>
      </c>
    </row>
    <row r="307" spans="1:242" s="41" customFormat="1" ht="28.8">
      <c r="A307" s="54">
        <v>301</v>
      </c>
      <c r="B307" s="38" t="s">
        <v>1172</v>
      </c>
      <c r="C307" s="39" t="s">
        <v>1632</v>
      </c>
      <c r="D307" s="41" t="s">
        <v>467</v>
      </c>
      <c r="E307" s="38" t="s">
        <v>1633</v>
      </c>
      <c r="F307" s="38" t="s">
        <v>1634</v>
      </c>
      <c r="G307" s="40"/>
      <c r="H307" s="40" t="s">
        <v>1635</v>
      </c>
      <c r="I307" s="40" t="s">
        <v>1636</v>
      </c>
      <c r="J307" s="41" t="s">
        <v>1637</v>
      </c>
      <c r="K307" s="42">
        <v>68</v>
      </c>
      <c r="L307" s="41">
        <v>1</v>
      </c>
      <c r="M307" s="41">
        <v>3</v>
      </c>
      <c r="N307" s="41">
        <v>4</v>
      </c>
      <c r="O307" s="41">
        <v>1</v>
      </c>
      <c r="P307" s="41">
        <v>6</v>
      </c>
      <c r="Q307" s="41">
        <v>3</v>
      </c>
      <c r="R307" s="43">
        <v>3</v>
      </c>
      <c r="S307" s="41">
        <v>1</v>
      </c>
      <c r="T307" s="41">
        <v>3</v>
      </c>
      <c r="U307" s="41">
        <v>2</v>
      </c>
      <c r="W307" s="41">
        <v>1</v>
      </c>
      <c r="X307" s="41">
        <v>1</v>
      </c>
      <c r="Y307" s="41">
        <v>1</v>
      </c>
      <c r="Z307" s="41">
        <v>1</v>
      </c>
      <c r="AA307" s="41">
        <v>1</v>
      </c>
      <c r="AB307" s="41">
        <v>2</v>
      </c>
      <c r="AC307" s="41">
        <v>1</v>
      </c>
      <c r="AD307" s="41">
        <v>1</v>
      </c>
      <c r="AE307" s="41">
        <v>1</v>
      </c>
      <c r="AF307" s="41">
        <v>1</v>
      </c>
      <c r="AG307" s="41">
        <v>1</v>
      </c>
      <c r="AH307" s="41">
        <v>1</v>
      </c>
      <c r="AI307" s="41">
        <v>1</v>
      </c>
      <c r="AJ307" s="41">
        <v>4</v>
      </c>
      <c r="AK307" s="41">
        <v>1</v>
      </c>
      <c r="AL307" s="41">
        <v>2</v>
      </c>
      <c r="AN307" s="41">
        <v>1</v>
      </c>
      <c r="AO307" s="41">
        <v>1</v>
      </c>
      <c r="AP307" s="41">
        <v>5</v>
      </c>
      <c r="AQ307" s="41">
        <v>2</v>
      </c>
      <c r="AR307" s="41">
        <v>1</v>
      </c>
      <c r="AS307" s="41">
        <f t="shared" si="83"/>
        <v>6.85</v>
      </c>
      <c r="AU307" s="41">
        <v>2.5</v>
      </c>
      <c r="AV307" s="41">
        <v>0.4</v>
      </c>
      <c r="AW307" s="41">
        <v>0.5</v>
      </c>
      <c r="AX307" s="41">
        <v>0.2</v>
      </c>
      <c r="AY307" s="41">
        <v>0.7</v>
      </c>
      <c r="AZ307" s="41">
        <v>0.2</v>
      </c>
      <c r="BD307" s="41">
        <v>0.05</v>
      </c>
      <c r="BG307" s="41">
        <v>0.8</v>
      </c>
      <c r="BH307" s="41">
        <v>1.5</v>
      </c>
      <c r="BI307" s="44"/>
      <c r="BJ307" s="44">
        <f t="shared" si="86"/>
        <v>6.85</v>
      </c>
      <c r="BK307" s="58">
        <f t="shared" si="84"/>
        <v>8.6999999999999993</v>
      </c>
      <c r="BL307" s="58">
        <v>1.7</v>
      </c>
      <c r="BM307" s="38">
        <v>7</v>
      </c>
      <c r="BN307" s="38"/>
      <c r="BO307" s="38"/>
      <c r="BP307" s="38"/>
      <c r="BQ307" s="38"/>
      <c r="BR307" s="38"/>
      <c r="BS307" s="38"/>
      <c r="BT307" s="58">
        <f t="shared" si="85"/>
        <v>8.6999999999999993</v>
      </c>
      <c r="BU307" s="41">
        <v>2</v>
      </c>
      <c r="BV307" s="41">
        <v>2</v>
      </c>
      <c r="BW307" s="41">
        <v>1</v>
      </c>
      <c r="BY307" s="38"/>
      <c r="BZ307" s="38"/>
      <c r="CA307" s="38"/>
      <c r="CB307" s="38"/>
      <c r="CC307" s="38"/>
      <c r="CD307" s="38"/>
      <c r="CE307" s="38">
        <v>1</v>
      </c>
      <c r="CF307" s="38">
        <v>1</v>
      </c>
      <c r="CG307" s="38"/>
      <c r="CH307" s="38"/>
      <c r="CI307" s="38"/>
      <c r="CJ307" s="38"/>
      <c r="CK307" s="38"/>
      <c r="CL307" s="38"/>
      <c r="CM307" s="38"/>
      <c r="CN307" s="38"/>
      <c r="CU307" s="41" t="s">
        <v>465</v>
      </c>
      <c r="CV307" s="60"/>
      <c r="DE307" s="38">
        <v>30</v>
      </c>
      <c r="DF307" s="38">
        <v>1</v>
      </c>
      <c r="DG307" s="38"/>
      <c r="DH307" s="38">
        <v>1</v>
      </c>
      <c r="DI307" s="38">
        <v>2</v>
      </c>
      <c r="DP307" s="41">
        <v>1</v>
      </c>
      <c r="DZ307" s="38">
        <v>2</v>
      </c>
      <c r="EA307" s="38"/>
      <c r="EB307" s="38">
        <v>4</v>
      </c>
      <c r="EC307" s="41">
        <v>1</v>
      </c>
      <c r="EI307" s="41">
        <v>1</v>
      </c>
      <c r="EK307" s="41">
        <v>2</v>
      </c>
      <c r="EM307" s="41">
        <v>2</v>
      </c>
      <c r="ES307" s="38"/>
      <c r="ET307" s="38"/>
      <c r="EU307" s="38"/>
      <c r="EY307" s="38"/>
      <c r="EZ307" s="38"/>
      <c r="FA307" s="38"/>
      <c r="FB307" s="38"/>
      <c r="FC307" s="38"/>
      <c r="FD307" s="38"/>
      <c r="FE307" s="38">
        <v>1</v>
      </c>
      <c r="FF307" s="38"/>
      <c r="FG307" s="38"/>
      <c r="FH307" s="38"/>
      <c r="FI307" s="38"/>
      <c r="FJ307" s="38"/>
      <c r="FK307" s="38"/>
      <c r="FL307" s="38"/>
      <c r="FM307" s="38"/>
      <c r="FN307" s="38"/>
      <c r="FO307" s="41">
        <v>1</v>
      </c>
      <c r="FP307" s="41">
        <v>1</v>
      </c>
      <c r="FQ307" s="41">
        <v>2</v>
      </c>
      <c r="FR307" s="60"/>
      <c r="FS307" s="41">
        <v>1</v>
      </c>
      <c r="FT307" s="41">
        <v>1</v>
      </c>
      <c r="FU307" s="41">
        <v>3</v>
      </c>
      <c r="FV307" s="41">
        <v>1</v>
      </c>
      <c r="FX307" s="41">
        <v>3</v>
      </c>
      <c r="FY307" s="41">
        <v>3</v>
      </c>
      <c r="FZ307" s="41">
        <v>2</v>
      </c>
      <c r="GB307" s="41">
        <v>2</v>
      </c>
      <c r="GC307" s="41">
        <v>3</v>
      </c>
      <c r="GD307" s="41">
        <v>1</v>
      </c>
      <c r="GI307" s="41">
        <v>3</v>
      </c>
      <c r="GJ307" s="41">
        <v>2</v>
      </c>
      <c r="GL307" s="41">
        <v>2</v>
      </c>
      <c r="GN307" s="41">
        <v>1</v>
      </c>
      <c r="GO307" s="41">
        <v>1</v>
      </c>
      <c r="GP307" s="41">
        <v>1</v>
      </c>
      <c r="GQ307" s="41">
        <v>1</v>
      </c>
      <c r="GT307" s="41">
        <v>1</v>
      </c>
      <c r="GU307" s="41">
        <v>1</v>
      </c>
      <c r="GV307" s="41">
        <v>1</v>
      </c>
      <c r="HA307" s="41">
        <v>1</v>
      </c>
      <c r="HB307" s="41">
        <v>1</v>
      </c>
      <c r="HC307" s="41">
        <v>1</v>
      </c>
      <c r="HH307" s="41">
        <v>1</v>
      </c>
      <c r="HJ307" s="41">
        <v>1</v>
      </c>
      <c r="HK307" s="41">
        <v>1</v>
      </c>
      <c r="HN307" s="41">
        <v>1</v>
      </c>
      <c r="HS307" s="41" t="s">
        <v>1638</v>
      </c>
      <c r="HT307" s="41">
        <v>2</v>
      </c>
      <c r="HU307" s="41" t="s">
        <v>1639</v>
      </c>
      <c r="HV307" s="41" t="s">
        <v>1640</v>
      </c>
      <c r="HW307" s="41">
        <v>1</v>
      </c>
      <c r="HX307" s="41">
        <v>1</v>
      </c>
      <c r="HZ307" s="41">
        <v>1</v>
      </c>
      <c r="IA307" s="41">
        <v>1</v>
      </c>
      <c r="IB307" s="45"/>
      <c r="IC307" s="41">
        <v>3</v>
      </c>
      <c r="ID307" s="45"/>
      <c r="IE307" s="41">
        <v>1</v>
      </c>
      <c r="IF307" s="41">
        <v>1</v>
      </c>
      <c r="IH307" s="41">
        <v>2</v>
      </c>
    </row>
    <row r="308" spans="1:242" s="41" customFormat="1" ht="28.8">
      <c r="A308" s="54">
        <v>302</v>
      </c>
      <c r="B308" s="38" t="s">
        <v>759</v>
      </c>
      <c r="C308" s="39" t="s">
        <v>625</v>
      </c>
      <c r="D308" s="41" t="s">
        <v>467</v>
      </c>
      <c r="E308" s="38" t="s">
        <v>1633</v>
      </c>
      <c r="F308" s="38" t="s">
        <v>1641</v>
      </c>
      <c r="G308" s="40"/>
      <c r="H308" s="40" t="s">
        <v>1642</v>
      </c>
      <c r="I308" s="40" t="s">
        <v>1636</v>
      </c>
      <c r="J308" s="41" t="s">
        <v>1643</v>
      </c>
      <c r="K308" s="42">
        <v>56</v>
      </c>
      <c r="L308" s="41">
        <v>2</v>
      </c>
      <c r="M308" s="41">
        <v>3</v>
      </c>
      <c r="N308" s="41">
        <v>2</v>
      </c>
      <c r="O308" s="41">
        <v>2</v>
      </c>
      <c r="P308" s="41">
        <v>6</v>
      </c>
      <c r="Q308" s="41">
        <v>4</v>
      </c>
      <c r="R308" s="43">
        <v>2</v>
      </c>
      <c r="S308" s="41">
        <v>1</v>
      </c>
      <c r="T308" s="41">
        <v>3</v>
      </c>
      <c r="U308" s="41">
        <v>2</v>
      </c>
      <c r="W308" s="41">
        <v>1</v>
      </c>
      <c r="X308" s="41">
        <v>1</v>
      </c>
      <c r="Y308" s="41">
        <v>1</v>
      </c>
      <c r="Z308" s="41">
        <v>1</v>
      </c>
      <c r="AA308" s="41">
        <v>1</v>
      </c>
      <c r="AB308" s="41">
        <v>2</v>
      </c>
      <c r="AC308" s="41">
        <v>1</v>
      </c>
      <c r="AD308" s="41">
        <v>1</v>
      </c>
      <c r="AE308" s="41">
        <v>1</v>
      </c>
      <c r="AF308" s="41">
        <v>1</v>
      </c>
      <c r="AG308" s="41">
        <v>2</v>
      </c>
      <c r="AI308" s="41">
        <v>1</v>
      </c>
      <c r="AJ308" s="41">
        <v>4</v>
      </c>
      <c r="AK308" s="41">
        <v>1</v>
      </c>
      <c r="AL308" s="41">
        <v>2</v>
      </c>
      <c r="AN308" s="41">
        <v>1</v>
      </c>
      <c r="AO308" s="41">
        <v>1</v>
      </c>
      <c r="AP308" s="41">
        <v>5</v>
      </c>
      <c r="AQ308" s="41">
        <v>3</v>
      </c>
      <c r="AR308" s="41">
        <v>1</v>
      </c>
      <c r="AS308" s="41">
        <f t="shared" si="83"/>
        <v>16.41</v>
      </c>
      <c r="AU308" s="41">
        <v>3</v>
      </c>
      <c r="AV308" s="41">
        <v>0.5</v>
      </c>
      <c r="AW308" s="41">
        <v>10</v>
      </c>
      <c r="AX308" s="41">
        <v>0.2</v>
      </c>
      <c r="AY308" s="41">
        <v>0.75</v>
      </c>
      <c r="AZ308" s="41">
        <v>0.06</v>
      </c>
      <c r="BD308" s="41">
        <v>0.1</v>
      </c>
      <c r="BG308" s="41">
        <v>0.8</v>
      </c>
      <c r="BH308" s="41">
        <v>1</v>
      </c>
      <c r="BI308" s="44"/>
      <c r="BJ308" s="44">
        <f t="shared" si="86"/>
        <v>16.41</v>
      </c>
      <c r="BK308" s="58">
        <f t="shared" si="84"/>
        <v>10</v>
      </c>
      <c r="BL308" s="58"/>
      <c r="BM308" s="38">
        <v>10</v>
      </c>
      <c r="BN308" s="38"/>
      <c r="BO308" s="38"/>
      <c r="BP308" s="38"/>
      <c r="BQ308" s="38"/>
      <c r="BR308" s="38"/>
      <c r="BS308" s="38"/>
      <c r="BT308" s="58">
        <f t="shared" si="85"/>
        <v>10</v>
      </c>
      <c r="BU308" s="41">
        <v>2</v>
      </c>
      <c r="BV308" s="41">
        <v>2</v>
      </c>
      <c r="BW308" s="41">
        <v>1</v>
      </c>
      <c r="BY308" s="38"/>
      <c r="BZ308" s="38"/>
      <c r="CA308" s="38"/>
      <c r="CB308" s="38"/>
      <c r="CC308" s="38"/>
      <c r="CD308" s="38"/>
      <c r="CE308" s="38">
        <v>1</v>
      </c>
      <c r="CF308" s="38">
        <v>1</v>
      </c>
      <c r="CG308" s="38"/>
      <c r="CH308" s="38"/>
      <c r="CI308" s="38"/>
      <c r="CJ308" s="38"/>
      <c r="CK308" s="38"/>
      <c r="CL308" s="38"/>
      <c r="CM308" s="38"/>
      <c r="CN308" s="38"/>
      <c r="CU308" s="41" t="s">
        <v>465</v>
      </c>
      <c r="CV308" s="60"/>
      <c r="DE308" s="38">
        <v>30</v>
      </c>
      <c r="DF308" s="38">
        <v>1</v>
      </c>
      <c r="DG308" s="38"/>
      <c r="DH308" s="38">
        <v>1</v>
      </c>
      <c r="DI308" s="38">
        <v>2</v>
      </c>
      <c r="DP308" s="41">
        <v>2</v>
      </c>
      <c r="DZ308" s="38">
        <v>2</v>
      </c>
      <c r="EA308" s="38"/>
      <c r="EB308" s="38">
        <v>5</v>
      </c>
      <c r="EI308" s="41">
        <v>1</v>
      </c>
      <c r="ES308" s="38"/>
      <c r="ET308" s="38"/>
      <c r="EU308" s="38"/>
      <c r="EY308" s="38"/>
      <c r="EZ308" s="38"/>
      <c r="FA308" s="38"/>
      <c r="FB308" s="38"/>
      <c r="FC308" s="38"/>
      <c r="FD308" s="38"/>
      <c r="FE308" s="38">
        <v>1</v>
      </c>
      <c r="FF308" s="38"/>
      <c r="FG308" s="38"/>
      <c r="FH308" s="38"/>
      <c r="FI308" s="38"/>
      <c r="FJ308" s="38"/>
      <c r="FK308" s="38"/>
      <c r="FL308" s="38"/>
      <c r="FM308" s="38"/>
      <c r="FN308" s="38"/>
      <c r="FO308" s="41">
        <v>1</v>
      </c>
      <c r="FP308" s="41">
        <v>4</v>
      </c>
      <c r="FQ308" s="41">
        <v>2</v>
      </c>
      <c r="FR308" s="60"/>
      <c r="FS308" s="41">
        <v>1</v>
      </c>
      <c r="FT308" s="41">
        <v>1</v>
      </c>
      <c r="FU308" s="41">
        <v>3</v>
      </c>
      <c r="FV308" s="41">
        <v>1</v>
      </c>
      <c r="FX308" s="41">
        <v>3</v>
      </c>
      <c r="FY308" s="41">
        <v>4</v>
      </c>
      <c r="FZ308" s="41">
        <v>2</v>
      </c>
      <c r="GB308" s="41">
        <v>3</v>
      </c>
      <c r="GC308" s="41">
        <v>3</v>
      </c>
      <c r="GD308" s="41">
        <v>1</v>
      </c>
      <c r="GI308" s="41">
        <v>3</v>
      </c>
      <c r="GJ308" s="41">
        <v>2</v>
      </c>
      <c r="GL308" s="41">
        <v>2</v>
      </c>
      <c r="GN308" s="41">
        <v>1</v>
      </c>
      <c r="GO308" s="41">
        <v>1</v>
      </c>
      <c r="GP308" s="41">
        <v>1</v>
      </c>
      <c r="GQ308" s="41">
        <v>1</v>
      </c>
      <c r="GS308" s="41">
        <v>1</v>
      </c>
      <c r="GU308" s="41">
        <v>1</v>
      </c>
      <c r="GV308" s="41">
        <v>1</v>
      </c>
      <c r="HA308" s="41">
        <v>1</v>
      </c>
      <c r="HB308" s="41">
        <v>1</v>
      </c>
      <c r="HH308" s="41">
        <v>1</v>
      </c>
      <c r="HI308" s="41">
        <v>1</v>
      </c>
      <c r="HJ308" s="41">
        <v>1</v>
      </c>
      <c r="HK308" s="41">
        <v>1</v>
      </c>
      <c r="HL308" s="41">
        <v>1</v>
      </c>
      <c r="HN308" s="41">
        <v>1</v>
      </c>
      <c r="HS308" s="41">
        <v>14</v>
      </c>
      <c r="HT308" s="41">
        <v>1</v>
      </c>
      <c r="HU308" s="41" t="s">
        <v>520</v>
      </c>
      <c r="HV308" s="41" t="s">
        <v>1644</v>
      </c>
      <c r="HW308" s="41">
        <v>1</v>
      </c>
      <c r="HX308" s="41">
        <v>2</v>
      </c>
      <c r="HY308" s="41" t="s">
        <v>1645</v>
      </c>
      <c r="IA308" s="41">
        <v>1</v>
      </c>
      <c r="IB308" s="45"/>
      <c r="ID308" s="45"/>
      <c r="IE308" s="41">
        <v>1</v>
      </c>
      <c r="IF308" s="41">
        <v>1</v>
      </c>
      <c r="IH308" s="41">
        <v>2</v>
      </c>
    </row>
    <row r="309" spans="1:242" s="41" customFormat="1" ht="28.8">
      <c r="A309" s="54">
        <v>303</v>
      </c>
      <c r="B309" s="38" t="s">
        <v>1172</v>
      </c>
      <c r="C309" s="39" t="s">
        <v>625</v>
      </c>
      <c r="D309" s="41" t="s">
        <v>467</v>
      </c>
      <c r="E309" s="38" t="s">
        <v>1646</v>
      </c>
      <c r="F309" s="38" t="s">
        <v>1647</v>
      </c>
      <c r="G309" s="40"/>
      <c r="H309" s="40" t="s">
        <v>1648</v>
      </c>
      <c r="I309" s="40" t="s">
        <v>1649</v>
      </c>
      <c r="J309" s="41" t="s">
        <v>1650</v>
      </c>
      <c r="K309" s="42">
        <v>40</v>
      </c>
      <c r="L309" s="41">
        <v>2</v>
      </c>
      <c r="M309" s="41">
        <v>3</v>
      </c>
      <c r="N309" s="41">
        <v>4</v>
      </c>
      <c r="O309" s="41">
        <v>2</v>
      </c>
      <c r="P309" s="41">
        <v>7</v>
      </c>
      <c r="Q309" s="41">
        <v>2</v>
      </c>
      <c r="R309" s="43">
        <v>5</v>
      </c>
      <c r="S309" s="41">
        <v>1</v>
      </c>
      <c r="T309" s="41">
        <v>3</v>
      </c>
      <c r="U309" s="41">
        <v>2</v>
      </c>
      <c r="W309" s="41">
        <v>1</v>
      </c>
      <c r="X309" s="41">
        <v>1</v>
      </c>
      <c r="Y309" s="41">
        <v>1</v>
      </c>
      <c r="Z309" s="41">
        <v>1</v>
      </c>
      <c r="AA309" s="41">
        <v>1</v>
      </c>
      <c r="AB309" s="41">
        <v>1</v>
      </c>
      <c r="AC309" s="41">
        <v>1</v>
      </c>
      <c r="AD309" s="41">
        <v>1</v>
      </c>
      <c r="AE309" s="41">
        <v>1</v>
      </c>
      <c r="AF309" s="41">
        <v>1</v>
      </c>
      <c r="AG309" s="41">
        <v>1</v>
      </c>
      <c r="AH309" s="41">
        <v>1</v>
      </c>
      <c r="AI309" s="41">
        <v>1</v>
      </c>
      <c r="AJ309" s="41">
        <v>3</v>
      </c>
      <c r="AK309" s="41">
        <v>1</v>
      </c>
      <c r="AL309" s="41">
        <v>2</v>
      </c>
      <c r="AN309" s="41">
        <v>1</v>
      </c>
      <c r="AO309" s="41">
        <v>1</v>
      </c>
      <c r="AP309" s="41">
        <v>5</v>
      </c>
      <c r="AQ309" s="41">
        <v>1</v>
      </c>
      <c r="AR309" s="41">
        <v>1</v>
      </c>
      <c r="AS309" s="41">
        <f t="shared" si="83"/>
        <v>5.6499999999999995</v>
      </c>
      <c r="AU309" s="41">
        <v>1.5</v>
      </c>
      <c r="AV309" s="41">
        <v>1</v>
      </c>
      <c r="AW309" s="41">
        <v>0.5</v>
      </c>
      <c r="AX309" s="41">
        <v>0.25</v>
      </c>
      <c r="AY309" s="41">
        <v>0.6</v>
      </c>
      <c r="AZ309" s="41">
        <v>0.2</v>
      </c>
      <c r="BD309" s="41">
        <v>0.1</v>
      </c>
      <c r="BG309" s="41">
        <v>1</v>
      </c>
      <c r="BH309" s="41">
        <v>0.5</v>
      </c>
      <c r="BI309" s="44"/>
      <c r="BJ309" s="44">
        <f t="shared" si="86"/>
        <v>5.6499999999999995</v>
      </c>
      <c r="BK309" s="58">
        <f t="shared" si="84"/>
        <v>3</v>
      </c>
      <c r="BL309" s="58">
        <v>2</v>
      </c>
      <c r="BM309" s="38">
        <v>1</v>
      </c>
      <c r="BN309" s="38"/>
      <c r="BO309" s="38"/>
      <c r="BP309" s="38"/>
      <c r="BQ309" s="38"/>
      <c r="BR309" s="38"/>
      <c r="BS309" s="38"/>
      <c r="BT309" s="58">
        <f t="shared" si="85"/>
        <v>3</v>
      </c>
      <c r="BU309" s="41">
        <v>2</v>
      </c>
      <c r="BV309" s="41">
        <v>2</v>
      </c>
      <c r="BW309" s="41">
        <v>1</v>
      </c>
      <c r="BY309" s="38"/>
      <c r="BZ309" s="38"/>
      <c r="CA309" s="38"/>
      <c r="CB309" s="38"/>
      <c r="CC309" s="38"/>
      <c r="CD309" s="38"/>
      <c r="CE309" s="38">
        <v>1</v>
      </c>
      <c r="CF309" s="38">
        <v>1</v>
      </c>
      <c r="CG309" s="38"/>
      <c r="CH309" s="38"/>
      <c r="CI309" s="38"/>
      <c r="CJ309" s="38"/>
      <c r="CK309" s="38"/>
      <c r="CL309" s="38"/>
      <c r="CM309" s="38"/>
      <c r="CN309" s="38"/>
      <c r="CU309" s="41" t="s">
        <v>465</v>
      </c>
      <c r="CV309" s="60"/>
      <c r="DE309" s="38">
        <v>25</v>
      </c>
      <c r="DF309" s="38">
        <v>1</v>
      </c>
      <c r="DG309" s="38"/>
      <c r="DH309" s="38">
        <v>1</v>
      </c>
      <c r="DI309" s="38">
        <v>2</v>
      </c>
      <c r="DP309" s="41">
        <v>1</v>
      </c>
      <c r="DZ309" s="38">
        <v>2</v>
      </c>
      <c r="EA309" s="38"/>
      <c r="EB309" s="38">
        <v>5</v>
      </c>
      <c r="EI309" s="41">
        <v>1</v>
      </c>
      <c r="ES309" s="38"/>
      <c r="ET309" s="38"/>
      <c r="EU309" s="38"/>
      <c r="EY309" s="38"/>
      <c r="EZ309" s="38"/>
      <c r="FA309" s="38"/>
      <c r="FB309" s="38"/>
      <c r="FC309" s="38"/>
      <c r="FD309" s="38"/>
      <c r="FE309" s="38">
        <v>1</v>
      </c>
      <c r="FF309" s="38"/>
      <c r="FG309" s="38"/>
      <c r="FH309" s="38"/>
      <c r="FI309" s="38"/>
      <c r="FJ309" s="38"/>
      <c r="FK309" s="38"/>
      <c r="FL309" s="38"/>
      <c r="FM309" s="38"/>
      <c r="FN309" s="38"/>
      <c r="FO309" s="41">
        <v>1</v>
      </c>
      <c r="FP309" s="41">
        <v>1</v>
      </c>
      <c r="FQ309" s="41">
        <v>1</v>
      </c>
      <c r="FR309" s="41">
        <v>1</v>
      </c>
      <c r="FS309" s="41">
        <v>6</v>
      </c>
      <c r="FT309" s="41">
        <v>1</v>
      </c>
      <c r="FU309" s="41">
        <v>3</v>
      </c>
      <c r="FV309" s="41">
        <v>1</v>
      </c>
      <c r="FX309" s="41">
        <v>3</v>
      </c>
      <c r="FY309" s="41">
        <v>5</v>
      </c>
      <c r="FZ309" s="41">
        <v>2</v>
      </c>
      <c r="GB309" s="41">
        <v>2</v>
      </c>
      <c r="GC309" s="41">
        <v>3</v>
      </c>
      <c r="GD309" s="41">
        <v>1</v>
      </c>
      <c r="GI309" s="41">
        <v>3</v>
      </c>
      <c r="GJ309" s="41">
        <v>2</v>
      </c>
      <c r="GL309" s="41">
        <v>2</v>
      </c>
      <c r="GN309" s="41">
        <v>4</v>
      </c>
      <c r="GO309" s="41">
        <v>1</v>
      </c>
      <c r="GP309" s="41">
        <v>1</v>
      </c>
      <c r="GQ309" s="41">
        <v>1</v>
      </c>
      <c r="GR309" s="41">
        <v>1</v>
      </c>
      <c r="HA309" s="41">
        <v>1</v>
      </c>
      <c r="HB309" s="41">
        <v>1</v>
      </c>
      <c r="HC309" s="41">
        <v>1</v>
      </c>
      <c r="HH309" s="41">
        <v>1</v>
      </c>
      <c r="HJ309" s="41">
        <v>1</v>
      </c>
      <c r="HK309" s="41">
        <v>1</v>
      </c>
      <c r="HM309" s="41">
        <v>1</v>
      </c>
      <c r="HN309" s="41">
        <v>1</v>
      </c>
      <c r="HT309" s="41">
        <v>2</v>
      </c>
      <c r="HU309" s="41" t="s">
        <v>1651</v>
      </c>
      <c r="HV309" s="41" t="s">
        <v>1652</v>
      </c>
      <c r="HW309" s="41">
        <v>1</v>
      </c>
      <c r="HX309" s="41">
        <v>1</v>
      </c>
      <c r="IA309" s="41">
        <v>1</v>
      </c>
      <c r="IB309" s="45"/>
      <c r="ID309" s="45"/>
      <c r="IE309" s="41">
        <v>1</v>
      </c>
      <c r="IF309" s="41">
        <v>1</v>
      </c>
      <c r="IH309" s="41">
        <v>2</v>
      </c>
    </row>
    <row r="310" spans="1:242" s="41" customFormat="1" ht="28.8">
      <c r="A310" s="54">
        <v>304</v>
      </c>
      <c r="B310" s="38" t="s">
        <v>1172</v>
      </c>
      <c r="C310" s="39" t="s">
        <v>625</v>
      </c>
      <c r="D310" s="41" t="s">
        <v>467</v>
      </c>
      <c r="E310" s="38" t="s">
        <v>1646</v>
      </c>
      <c r="F310" s="38" t="s">
        <v>1647</v>
      </c>
      <c r="G310" s="40"/>
      <c r="H310" s="40" t="s">
        <v>1653</v>
      </c>
      <c r="I310" s="40" t="s">
        <v>1649</v>
      </c>
      <c r="J310" s="41" t="s">
        <v>1654</v>
      </c>
      <c r="K310" s="42">
        <v>58</v>
      </c>
      <c r="L310" s="41">
        <v>2</v>
      </c>
      <c r="M310" s="41">
        <v>2</v>
      </c>
      <c r="N310" s="41">
        <v>7</v>
      </c>
      <c r="O310" s="41">
        <v>1</v>
      </c>
      <c r="P310" s="41">
        <v>4</v>
      </c>
      <c r="Q310" s="41">
        <v>2</v>
      </c>
      <c r="R310" s="43">
        <v>2</v>
      </c>
      <c r="S310" s="41">
        <v>1</v>
      </c>
      <c r="T310" s="41">
        <v>2</v>
      </c>
      <c r="U310" s="41">
        <v>2</v>
      </c>
      <c r="W310" s="41">
        <v>1</v>
      </c>
      <c r="X310" s="41">
        <v>1</v>
      </c>
      <c r="Y310" s="41">
        <v>1</v>
      </c>
      <c r="Z310" s="41">
        <v>1</v>
      </c>
      <c r="AA310" s="41">
        <v>1</v>
      </c>
      <c r="AB310" s="41">
        <v>1</v>
      </c>
      <c r="AC310" s="41">
        <v>1</v>
      </c>
      <c r="AD310" s="41">
        <v>1</v>
      </c>
      <c r="AE310" s="41">
        <v>1</v>
      </c>
      <c r="AF310" s="41">
        <v>1</v>
      </c>
      <c r="AG310" s="41">
        <v>2</v>
      </c>
      <c r="AI310" s="41">
        <v>1</v>
      </c>
      <c r="AJ310" s="41">
        <v>3</v>
      </c>
      <c r="AK310" s="41">
        <v>1</v>
      </c>
      <c r="AL310" s="41">
        <v>2</v>
      </c>
      <c r="AN310" s="41">
        <v>1</v>
      </c>
      <c r="AO310" s="41">
        <v>1</v>
      </c>
      <c r="AP310" s="41">
        <v>5</v>
      </c>
      <c r="AQ310" s="41">
        <v>1</v>
      </c>
      <c r="AR310" s="41">
        <v>1</v>
      </c>
      <c r="AS310" s="41">
        <f t="shared" si="83"/>
        <v>7</v>
      </c>
      <c r="AU310" s="41">
        <v>3</v>
      </c>
      <c r="AW310" s="41">
        <v>2</v>
      </c>
      <c r="AX310" s="41">
        <v>0.2</v>
      </c>
      <c r="AY310" s="41">
        <v>0.5</v>
      </c>
      <c r="AZ310" s="41">
        <v>0.1</v>
      </c>
      <c r="BG310" s="41">
        <v>0.2</v>
      </c>
      <c r="BH310" s="41">
        <v>1</v>
      </c>
      <c r="BI310" s="44"/>
      <c r="BJ310" s="44">
        <f t="shared" si="86"/>
        <v>7</v>
      </c>
      <c r="BK310" s="58">
        <f t="shared" si="84"/>
        <v>8.8000000000000007</v>
      </c>
      <c r="BL310" s="58"/>
      <c r="BM310" s="38">
        <v>7</v>
      </c>
      <c r="BN310" s="38">
        <v>0.8</v>
      </c>
      <c r="BO310" s="38"/>
      <c r="BP310" s="38"/>
      <c r="BQ310" s="38"/>
      <c r="BR310" s="38">
        <v>1</v>
      </c>
      <c r="BS310" s="38"/>
      <c r="BT310" s="58">
        <f t="shared" si="85"/>
        <v>8.8000000000000007</v>
      </c>
      <c r="BU310" s="41">
        <v>2</v>
      </c>
      <c r="BV310" s="41">
        <v>2</v>
      </c>
      <c r="BW310" s="41">
        <v>1</v>
      </c>
      <c r="BY310" s="38"/>
      <c r="BZ310" s="38"/>
      <c r="CA310" s="38"/>
      <c r="CB310" s="38"/>
      <c r="CC310" s="38"/>
      <c r="CD310" s="38"/>
      <c r="CE310" s="38">
        <v>1</v>
      </c>
      <c r="CF310" s="38">
        <v>1</v>
      </c>
      <c r="CG310" s="38"/>
      <c r="CH310" s="38"/>
      <c r="CI310" s="38"/>
      <c r="CJ310" s="38"/>
      <c r="CK310" s="38"/>
      <c r="CL310" s="38"/>
      <c r="CM310" s="38"/>
      <c r="CN310" s="38"/>
      <c r="CU310" s="41" t="s">
        <v>465</v>
      </c>
      <c r="CV310" s="60"/>
      <c r="DE310" s="38">
        <v>15</v>
      </c>
      <c r="DF310" s="38">
        <v>1</v>
      </c>
      <c r="DG310" s="38"/>
      <c r="DH310" s="38">
        <v>1</v>
      </c>
      <c r="DI310" s="38">
        <v>1</v>
      </c>
      <c r="DP310" s="41">
        <v>2</v>
      </c>
      <c r="DZ310" s="38">
        <v>2</v>
      </c>
      <c r="EA310" s="38"/>
      <c r="EB310" s="38">
        <v>6</v>
      </c>
      <c r="EI310" s="41">
        <v>1</v>
      </c>
      <c r="ES310" s="38"/>
      <c r="ET310" s="38"/>
      <c r="EU310" s="38"/>
      <c r="EY310" s="38"/>
      <c r="EZ310" s="38"/>
      <c r="FA310" s="38"/>
      <c r="FB310" s="38"/>
      <c r="FC310" s="38"/>
      <c r="FD310" s="38"/>
      <c r="FE310" s="38">
        <v>1</v>
      </c>
      <c r="FF310" s="38"/>
      <c r="FG310" s="38"/>
      <c r="FH310" s="38"/>
      <c r="FI310" s="38"/>
      <c r="FJ310" s="38"/>
      <c r="FK310" s="38"/>
      <c r="FL310" s="38"/>
      <c r="FM310" s="38"/>
      <c r="FN310" s="38"/>
      <c r="FO310" s="41">
        <v>1</v>
      </c>
      <c r="FP310" s="41">
        <v>1</v>
      </c>
      <c r="FQ310" s="41">
        <v>1</v>
      </c>
      <c r="FR310" s="41">
        <v>1</v>
      </c>
      <c r="FS310" s="41">
        <v>5</v>
      </c>
      <c r="FT310" s="41">
        <v>1</v>
      </c>
      <c r="FU310" s="41">
        <v>2</v>
      </c>
      <c r="FV310" s="41">
        <v>1</v>
      </c>
      <c r="FX310" s="41">
        <v>3</v>
      </c>
      <c r="FY310" s="41">
        <v>4</v>
      </c>
      <c r="FZ310" s="41">
        <v>2</v>
      </c>
      <c r="GB310" s="41">
        <v>3</v>
      </c>
      <c r="GC310" s="41">
        <v>3</v>
      </c>
      <c r="GD310" s="41">
        <v>1</v>
      </c>
      <c r="GI310" s="41">
        <v>3</v>
      </c>
      <c r="GJ310" s="41">
        <v>2</v>
      </c>
      <c r="GL310" s="41">
        <v>2</v>
      </c>
      <c r="GN310" s="41">
        <v>1</v>
      </c>
      <c r="GO310" s="41">
        <v>1</v>
      </c>
      <c r="GP310" s="41">
        <v>1</v>
      </c>
      <c r="GQ310" s="41">
        <v>1</v>
      </c>
      <c r="GZ310" s="41">
        <v>1</v>
      </c>
      <c r="HA310" s="41">
        <v>1</v>
      </c>
      <c r="HI310" s="41">
        <v>1</v>
      </c>
      <c r="HJ310" s="41">
        <v>1</v>
      </c>
      <c r="HN310" s="41">
        <v>1</v>
      </c>
      <c r="HT310" s="41">
        <v>2</v>
      </c>
      <c r="HU310" s="41" t="s">
        <v>1639</v>
      </c>
      <c r="HV310" s="41" t="s">
        <v>1655</v>
      </c>
      <c r="HW310" s="41">
        <v>1</v>
      </c>
      <c r="HX310" s="41">
        <v>1</v>
      </c>
      <c r="HZ310" s="41">
        <v>1</v>
      </c>
      <c r="IA310" s="41">
        <v>1</v>
      </c>
      <c r="IB310" s="45"/>
      <c r="ID310" s="45"/>
      <c r="IE310" s="41">
        <v>1</v>
      </c>
      <c r="IF310" s="41">
        <v>1</v>
      </c>
      <c r="IH310" s="41">
        <v>2</v>
      </c>
    </row>
    <row r="311" spans="1:242" s="41" customFormat="1" ht="28.8">
      <c r="A311" s="54">
        <v>305</v>
      </c>
      <c r="B311" s="38" t="s">
        <v>1172</v>
      </c>
      <c r="C311" s="39" t="s">
        <v>625</v>
      </c>
      <c r="D311" s="41" t="s">
        <v>467</v>
      </c>
      <c r="E311" s="38" t="s">
        <v>1646</v>
      </c>
      <c r="F311" s="38" t="s">
        <v>1647</v>
      </c>
      <c r="G311" s="40"/>
      <c r="H311" s="40" t="s">
        <v>1656</v>
      </c>
      <c r="I311" s="40" t="s">
        <v>1657</v>
      </c>
      <c r="J311" s="41" t="s">
        <v>765</v>
      </c>
      <c r="K311" s="42">
        <v>56</v>
      </c>
      <c r="L311" s="41">
        <v>2</v>
      </c>
      <c r="M311" s="41">
        <v>3</v>
      </c>
      <c r="N311" s="41">
        <v>2</v>
      </c>
      <c r="O311" s="41">
        <v>2</v>
      </c>
      <c r="P311" s="41">
        <v>2</v>
      </c>
      <c r="Q311" s="41">
        <v>1</v>
      </c>
      <c r="R311" s="43">
        <v>1</v>
      </c>
      <c r="S311" s="41">
        <v>1</v>
      </c>
      <c r="T311" s="41">
        <v>1</v>
      </c>
      <c r="U311" s="41">
        <v>2</v>
      </c>
      <c r="W311" s="41">
        <v>1</v>
      </c>
      <c r="X311" s="41">
        <v>1</v>
      </c>
      <c r="Y311" s="41">
        <v>1</v>
      </c>
      <c r="Z311" s="41">
        <v>1</v>
      </c>
      <c r="AA311" s="41">
        <v>1</v>
      </c>
      <c r="AB311" s="41">
        <v>1</v>
      </c>
      <c r="AC311" s="41">
        <v>1</v>
      </c>
      <c r="AD311" s="41">
        <v>1</v>
      </c>
      <c r="AF311" s="41">
        <v>1</v>
      </c>
      <c r="AG311" s="41">
        <v>2</v>
      </c>
      <c r="AI311" s="41">
        <v>1</v>
      </c>
      <c r="AJ311" s="41">
        <v>1</v>
      </c>
      <c r="AK311" s="41">
        <v>1</v>
      </c>
      <c r="AL311" s="41">
        <v>2</v>
      </c>
      <c r="AN311" s="41">
        <v>1</v>
      </c>
      <c r="AO311" s="41">
        <v>1</v>
      </c>
      <c r="AP311" s="41">
        <v>3</v>
      </c>
      <c r="AQ311" s="41">
        <v>2</v>
      </c>
      <c r="AR311" s="41">
        <v>1</v>
      </c>
      <c r="AS311" s="41">
        <f t="shared" si="83"/>
        <v>2.7</v>
      </c>
      <c r="AU311" s="41">
        <v>0.5</v>
      </c>
      <c r="AW311" s="41">
        <v>0.2</v>
      </c>
      <c r="AX311" s="41">
        <v>0.2</v>
      </c>
      <c r="AY311" s="41">
        <v>0.5</v>
      </c>
      <c r="AZ311" s="41">
        <v>0.1</v>
      </c>
      <c r="BD311" s="41">
        <v>0.1</v>
      </c>
      <c r="BG311" s="41">
        <v>0.1</v>
      </c>
      <c r="BH311" s="41">
        <v>1</v>
      </c>
      <c r="BI311" s="44"/>
      <c r="BJ311" s="44">
        <f t="shared" si="86"/>
        <v>2.7</v>
      </c>
      <c r="BK311" s="58">
        <f t="shared" si="84"/>
        <v>0.58333333333333337</v>
      </c>
      <c r="BL311" s="58">
        <f>7/12</f>
        <v>0.58333333333333337</v>
      </c>
      <c r="BM311" s="38"/>
      <c r="BN311" s="38"/>
      <c r="BO311" s="38"/>
      <c r="BP311" s="38"/>
      <c r="BQ311" s="38"/>
      <c r="BR311" s="38"/>
      <c r="BS311" s="38"/>
      <c r="BT311" s="58">
        <f t="shared" si="85"/>
        <v>0.58333333333333337</v>
      </c>
      <c r="BU311" s="41">
        <v>2</v>
      </c>
      <c r="BV311" s="41">
        <v>2</v>
      </c>
      <c r="BW311" s="41">
        <v>1</v>
      </c>
      <c r="BY311" s="38"/>
      <c r="BZ311" s="38"/>
      <c r="CA311" s="38"/>
      <c r="CB311" s="38"/>
      <c r="CC311" s="38"/>
      <c r="CD311" s="38"/>
      <c r="CE311" s="38">
        <v>1</v>
      </c>
      <c r="CF311" s="38">
        <v>1</v>
      </c>
      <c r="CG311" s="38"/>
      <c r="CH311" s="38"/>
      <c r="CI311" s="38"/>
      <c r="CJ311" s="38"/>
      <c r="CK311" s="38"/>
      <c r="CL311" s="38"/>
      <c r="CM311" s="38"/>
      <c r="CN311" s="38"/>
      <c r="CU311" s="41" t="s">
        <v>465</v>
      </c>
      <c r="CV311" s="60"/>
      <c r="DE311" s="38">
        <v>10</v>
      </c>
      <c r="DF311" s="38">
        <v>1</v>
      </c>
      <c r="DG311" s="38"/>
      <c r="DH311" s="38">
        <v>1</v>
      </c>
      <c r="DI311" s="38">
        <v>1</v>
      </c>
      <c r="DP311" s="41">
        <v>1</v>
      </c>
      <c r="DZ311" s="38">
        <v>2</v>
      </c>
      <c r="EA311" s="38"/>
      <c r="EB311" s="38">
        <v>6</v>
      </c>
      <c r="EI311" s="41">
        <v>1</v>
      </c>
      <c r="ES311" s="38"/>
      <c r="ET311" s="38"/>
      <c r="EU311" s="38"/>
      <c r="EY311" s="38"/>
      <c r="EZ311" s="38"/>
      <c r="FA311" s="38"/>
      <c r="FB311" s="38"/>
      <c r="FC311" s="38"/>
      <c r="FD311" s="38"/>
      <c r="FE311" s="38">
        <v>1</v>
      </c>
      <c r="FF311" s="38"/>
      <c r="FG311" s="38"/>
      <c r="FH311" s="38"/>
      <c r="FI311" s="38"/>
      <c r="FJ311" s="38"/>
      <c r="FK311" s="38"/>
      <c r="FL311" s="38"/>
      <c r="FM311" s="38"/>
      <c r="FN311" s="38"/>
      <c r="FO311" s="41">
        <v>1</v>
      </c>
      <c r="FP311" s="41">
        <v>1</v>
      </c>
      <c r="FQ311" s="41">
        <v>1</v>
      </c>
      <c r="FR311" s="41">
        <v>1</v>
      </c>
      <c r="FS311" s="41">
        <v>6</v>
      </c>
      <c r="FT311" s="41">
        <v>1</v>
      </c>
      <c r="FU311" s="41">
        <v>2</v>
      </c>
      <c r="FV311" s="41">
        <v>1</v>
      </c>
      <c r="FX311" s="41">
        <v>3</v>
      </c>
      <c r="FY311" s="41">
        <v>4</v>
      </c>
      <c r="FZ311" s="41">
        <v>2</v>
      </c>
      <c r="GB311" s="41">
        <v>2</v>
      </c>
      <c r="GC311" s="41">
        <v>3</v>
      </c>
      <c r="GD311" s="41">
        <v>1</v>
      </c>
      <c r="GI311" s="41">
        <v>3</v>
      </c>
      <c r="GJ311" s="41">
        <v>2</v>
      </c>
      <c r="GL311" s="41">
        <v>2</v>
      </c>
      <c r="GN311" s="41">
        <v>1</v>
      </c>
      <c r="GO311" s="41">
        <v>1</v>
      </c>
      <c r="GP311" s="41">
        <v>1</v>
      </c>
      <c r="GQ311" s="41">
        <v>1</v>
      </c>
      <c r="HA311" s="41">
        <v>1</v>
      </c>
      <c r="HB311" s="41">
        <v>1</v>
      </c>
      <c r="HI311" s="41">
        <v>1</v>
      </c>
      <c r="HN311" s="41">
        <v>1</v>
      </c>
      <c r="HT311" s="41">
        <v>2</v>
      </c>
      <c r="HU311" s="41" t="s">
        <v>1639</v>
      </c>
      <c r="HV311" s="41" t="s">
        <v>1658</v>
      </c>
      <c r="HW311" s="41">
        <v>1</v>
      </c>
      <c r="HX311" s="41">
        <v>1</v>
      </c>
      <c r="HZ311" s="41">
        <v>1</v>
      </c>
      <c r="IA311" s="41">
        <v>1</v>
      </c>
      <c r="IB311" s="45"/>
      <c r="ID311" s="45"/>
      <c r="IE311" s="41">
        <v>1</v>
      </c>
      <c r="IF311" s="41">
        <v>1</v>
      </c>
      <c r="IH311" s="41">
        <v>2</v>
      </c>
    </row>
    <row r="312" spans="1:242" s="41" customFormat="1" ht="28.8">
      <c r="A312" s="54">
        <v>306</v>
      </c>
      <c r="B312" s="38" t="s">
        <v>1172</v>
      </c>
      <c r="C312" s="39" t="s">
        <v>625</v>
      </c>
      <c r="D312" s="41" t="s">
        <v>467</v>
      </c>
      <c r="E312" s="38" t="s">
        <v>1646</v>
      </c>
      <c r="F312" s="38" t="s">
        <v>1647</v>
      </c>
      <c r="G312" s="40"/>
      <c r="H312" s="40" t="s">
        <v>1659</v>
      </c>
      <c r="I312" s="40" t="s">
        <v>1657</v>
      </c>
      <c r="J312" s="41" t="s">
        <v>1660</v>
      </c>
      <c r="K312" s="42">
        <v>63</v>
      </c>
      <c r="L312" s="41">
        <v>1</v>
      </c>
      <c r="M312" s="41">
        <v>3</v>
      </c>
      <c r="N312" s="41">
        <v>2</v>
      </c>
      <c r="O312" s="41">
        <v>1</v>
      </c>
      <c r="P312" s="41">
        <v>2</v>
      </c>
      <c r="Q312" s="41">
        <v>1</v>
      </c>
      <c r="R312" s="43">
        <v>1</v>
      </c>
      <c r="S312" s="41">
        <v>1</v>
      </c>
      <c r="T312" s="41">
        <v>1</v>
      </c>
      <c r="U312" s="41">
        <v>2</v>
      </c>
      <c r="W312" s="41">
        <v>1</v>
      </c>
      <c r="X312" s="41">
        <v>1</v>
      </c>
      <c r="Y312" s="41">
        <v>1</v>
      </c>
      <c r="Z312" s="41">
        <v>1</v>
      </c>
      <c r="AA312" s="41">
        <v>2</v>
      </c>
      <c r="AC312" s="41">
        <v>1</v>
      </c>
      <c r="AD312" s="41">
        <v>1</v>
      </c>
      <c r="AE312" s="41">
        <v>1</v>
      </c>
      <c r="AF312" s="41">
        <v>1</v>
      </c>
      <c r="AG312" s="41">
        <v>2</v>
      </c>
      <c r="AI312" s="41">
        <v>1</v>
      </c>
      <c r="AJ312" s="41">
        <v>1</v>
      </c>
      <c r="AK312" s="41">
        <v>2</v>
      </c>
      <c r="AL312" s="41">
        <v>2</v>
      </c>
      <c r="AN312" s="41">
        <v>1</v>
      </c>
      <c r="AO312" s="41">
        <v>1</v>
      </c>
      <c r="AP312" s="41">
        <v>6</v>
      </c>
      <c r="AQ312" s="41">
        <v>3</v>
      </c>
      <c r="AR312" s="41">
        <v>1</v>
      </c>
      <c r="AS312" s="41">
        <f t="shared" si="83"/>
        <v>2.5299999999999998</v>
      </c>
      <c r="AU312" s="41">
        <v>0.5</v>
      </c>
      <c r="AW312" s="41">
        <v>1</v>
      </c>
      <c r="AX312" s="41">
        <v>0.15</v>
      </c>
      <c r="AY312" s="41">
        <v>0.2</v>
      </c>
      <c r="AZ312" s="41">
        <v>0.05</v>
      </c>
      <c r="BD312" s="41">
        <v>0.03</v>
      </c>
      <c r="BG312" s="41">
        <v>0.1</v>
      </c>
      <c r="BH312" s="41">
        <v>0.5</v>
      </c>
      <c r="BI312" s="44"/>
      <c r="BJ312" s="44">
        <f t="shared" si="86"/>
        <v>2.5299999999999998</v>
      </c>
      <c r="BK312" s="58">
        <f t="shared" si="84"/>
        <v>3.35</v>
      </c>
      <c r="BL312" s="58">
        <f>4.2/12</f>
        <v>0.35000000000000003</v>
      </c>
      <c r="BM312" s="38">
        <v>3</v>
      </c>
      <c r="BN312" s="38"/>
      <c r="BO312" s="38"/>
      <c r="BP312" s="38"/>
      <c r="BQ312" s="38"/>
      <c r="BR312" s="38"/>
      <c r="BS312" s="38"/>
      <c r="BT312" s="58">
        <f t="shared" si="85"/>
        <v>3.35</v>
      </c>
      <c r="BU312" s="41">
        <v>2</v>
      </c>
      <c r="BV312" s="41">
        <v>2</v>
      </c>
      <c r="BW312" s="41">
        <v>1</v>
      </c>
      <c r="BY312" s="38"/>
      <c r="BZ312" s="38"/>
      <c r="CA312" s="38"/>
      <c r="CB312" s="38"/>
      <c r="CC312" s="38"/>
      <c r="CD312" s="38"/>
      <c r="CE312" s="38">
        <v>1</v>
      </c>
      <c r="CF312" s="38">
        <v>1</v>
      </c>
      <c r="CG312" s="38"/>
      <c r="CH312" s="38"/>
      <c r="CI312" s="38"/>
      <c r="CJ312" s="38"/>
      <c r="CK312" s="38"/>
      <c r="CL312" s="38"/>
      <c r="CM312" s="38"/>
      <c r="CN312" s="38"/>
      <c r="CU312" s="41" t="s">
        <v>465</v>
      </c>
      <c r="CV312" s="60"/>
      <c r="DE312" s="38">
        <v>10</v>
      </c>
      <c r="DF312" s="38">
        <v>1</v>
      </c>
      <c r="DG312" s="38"/>
      <c r="DH312" s="38">
        <v>1</v>
      </c>
      <c r="DI312" s="38"/>
      <c r="DP312" s="41">
        <v>1</v>
      </c>
      <c r="DZ312" s="38">
        <v>2</v>
      </c>
      <c r="EA312" s="38"/>
      <c r="EB312" s="38">
        <v>5</v>
      </c>
      <c r="EI312" s="41">
        <v>2</v>
      </c>
      <c r="ES312" s="38"/>
      <c r="ET312" s="38"/>
      <c r="EU312" s="38"/>
      <c r="EY312" s="38"/>
      <c r="EZ312" s="38"/>
      <c r="FA312" s="38"/>
      <c r="FB312" s="38"/>
      <c r="FC312" s="38"/>
      <c r="FD312" s="38"/>
      <c r="FE312" s="38">
        <v>1</v>
      </c>
      <c r="FF312" s="38"/>
      <c r="FG312" s="38"/>
      <c r="FH312" s="38"/>
      <c r="FI312" s="38"/>
      <c r="FJ312" s="38"/>
      <c r="FK312" s="38"/>
      <c r="FL312" s="38"/>
      <c r="FM312" s="38"/>
      <c r="FN312" s="38"/>
      <c r="FO312" s="41">
        <v>1</v>
      </c>
      <c r="FP312" s="41">
        <v>1</v>
      </c>
      <c r="FQ312" s="41">
        <v>1</v>
      </c>
      <c r="FR312" s="41">
        <v>1</v>
      </c>
      <c r="FS312" s="41">
        <v>6</v>
      </c>
      <c r="FT312" s="41">
        <v>1</v>
      </c>
      <c r="FU312" s="41">
        <v>2</v>
      </c>
      <c r="FV312" s="41">
        <v>1</v>
      </c>
      <c r="FX312" s="41">
        <v>3</v>
      </c>
      <c r="FY312" s="41">
        <v>3</v>
      </c>
      <c r="FZ312" s="41">
        <v>2</v>
      </c>
      <c r="GB312" s="41">
        <v>3</v>
      </c>
      <c r="GC312" s="41">
        <v>3</v>
      </c>
      <c r="GD312" s="41">
        <v>1</v>
      </c>
      <c r="GI312" s="41">
        <v>3</v>
      </c>
      <c r="GJ312" s="41">
        <v>2</v>
      </c>
      <c r="GL312" s="41">
        <v>2</v>
      </c>
      <c r="GN312" s="41">
        <v>1</v>
      </c>
      <c r="GO312" s="41">
        <v>1</v>
      </c>
      <c r="GP312" s="41">
        <v>1</v>
      </c>
      <c r="GQ312" s="41">
        <v>1</v>
      </c>
      <c r="HA312" s="41">
        <v>1</v>
      </c>
      <c r="HB312" s="41">
        <v>1</v>
      </c>
      <c r="HH312" s="41">
        <v>1</v>
      </c>
      <c r="HI312" s="41">
        <v>1</v>
      </c>
      <c r="HR312" s="41">
        <v>1</v>
      </c>
      <c r="HS312" s="41">
        <v>18</v>
      </c>
      <c r="HT312" s="41">
        <v>2</v>
      </c>
      <c r="HU312" s="41" t="s">
        <v>1639</v>
      </c>
      <c r="HV312" s="41" t="s">
        <v>1661</v>
      </c>
      <c r="HW312" s="41">
        <v>1</v>
      </c>
      <c r="HX312" s="41">
        <v>1</v>
      </c>
      <c r="HZ312" s="41">
        <v>1</v>
      </c>
      <c r="IA312" s="41">
        <v>1</v>
      </c>
      <c r="IB312" s="45"/>
      <c r="ID312" s="45"/>
      <c r="IE312" s="41">
        <v>1</v>
      </c>
      <c r="IF312" s="41">
        <v>1</v>
      </c>
      <c r="IH312" s="41">
        <v>2</v>
      </c>
    </row>
    <row r="313" spans="1:242" s="41" customFormat="1" ht="28.8">
      <c r="A313" s="54">
        <v>307</v>
      </c>
      <c r="B313" s="38" t="s">
        <v>1172</v>
      </c>
      <c r="C313" s="39" t="s">
        <v>625</v>
      </c>
      <c r="D313" s="41" t="s">
        <v>467</v>
      </c>
      <c r="E313" s="38" t="s">
        <v>1646</v>
      </c>
      <c r="F313" s="38" t="s">
        <v>1647</v>
      </c>
      <c r="G313" s="40"/>
      <c r="H313" s="40" t="s">
        <v>1653</v>
      </c>
      <c r="I313" s="40" t="s">
        <v>1662</v>
      </c>
      <c r="J313" s="41" t="s">
        <v>1663</v>
      </c>
      <c r="K313" s="42">
        <v>51</v>
      </c>
      <c r="L313" s="41">
        <v>2</v>
      </c>
      <c r="M313" s="41">
        <v>3</v>
      </c>
      <c r="N313" s="41">
        <v>2</v>
      </c>
      <c r="O313" s="41">
        <v>2</v>
      </c>
      <c r="P313" s="41">
        <v>6</v>
      </c>
      <c r="Q313" s="41">
        <v>2</v>
      </c>
      <c r="R313" s="43">
        <v>4</v>
      </c>
      <c r="S313" s="41">
        <v>1</v>
      </c>
      <c r="T313" s="41">
        <v>3</v>
      </c>
      <c r="U313" s="41">
        <v>2</v>
      </c>
      <c r="W313" s="41">
        <v>1</v>
      </c>
      <c r="X313" s="41">
        <v>1</v>
      </c>
      <c r="Y313" s="41">
        <v>1</v>
      </c>
      <c r="Z313" s="41">
        <v>1</v>
      </c>
      <c r="AA313" s="41">
        <v>1</v>
      </c>
      <c r="AB313" s="41">
        <v>1</v>
      </c>
      <c r="AC313" s="41">
        <v>1</v>
      </c>
      <c r="AD313" s="41">
        <v>1</v>
      </c>
      <c r="AE313" s="41">
        <v>1</v>
      </c>
      <c r="AF313" s="41">
        <v>1</v>
      </c>
      <c r="AH313" s="41">
        <v>1</v>
      </c>
      <c r="AI313" s="41">
        <v>1</v>
      </c>
      <c r="AJ313" s="41">
        <v>4</v>
      </c>
      <c r="AK313" s="41">
        <v>1</v>
      </c>
      <c r="AL313" s="41">
        <v>2</v>
      </c>
      <c r="AN313" s="41">
        <v>1</v>
      </c>
      <c r="AO313" s="41">
        <v>1</v>
      </c>
      <c r="AP313" s="41">
        <v>3</v>
      </c>
      <c r="AQ313" s="41">
        <v>3</v>
      </c>
      <c r="AR313" s="41">
        <v>1</v>
      </c>
      <c r="AS313" s="41">
        <f t="shared" si="83"/>
        <v>8.9499999999999993</v>
      </c>
      <c r="AU313" s="41">
        <v>3</v>
      </c>
      <c r="AV313" s="41">
        <v>0.7</v>
      </c>
      <c r="AW313" s="41">
        <v>1</v>
      </c>
      <c r="AX313" s="41">
        <v>0.2</v>
      </c>
      <c r="AY313" s="41">
        <v>1</v>
      </c>
      <c r="AZ313" s="41">
        <v>0.3</v>
      </c>
      <c r="BD313" s="41">
        <v>0.05</v>
      </c>
      <c r="BG313" s="41">
        <v>0.7</v>
      </c>
      <c r="BH313" s="41">
        <v>2</v>
      </c>
      <c r="BI313" s="44"/>
      <c r="BJ313" s="44">
        <f t="shared" si="86"/>
        <v>8.9499999999999993</v>
      </c>
      <c r="BK313" s="58">
        <f t="shared" si="84"/>
        <v>17</v>
      </c>
      <c r="BL313" s="58">
        <v>2</v>
      </c>
      <c r="BM313" s="38">
        <v>15</v>
      </c>
      <c r="BN313" s="38"/>
      <c r="BO313" s="38"/>
      <c r="BP313" s="38"/>
      <c r="BQ313" s="38"/>
      <c r="BR313" s="38"/>
      <c r="BS313" s="38"/>
      <c r="BT313" s="58">
        <f t="shared" si="85"/>
        <v>17</v>
      </c>
      <c r="BU313" s="41">
        <v>2</v>
      </c>
      <c r="BV313" s="41">
        <v>2</v>
      </c>
      <c r="BW313" s="41">
        <v>1</v>
      </c>
      <c r="BY313" s="38"/>
      <c r="BZ313" s="38"/>
      <c r="CA313" s="38"/>
      <c r="CB313" s="38"/>
      <c r="CC313" s="38"/>
      <c r="CD313" s="38"/>
      <c r="CE313" s="38">
        <v>1</v>
      </c>
      <c r="CF313" s="38">
        <v>1</v>
      </c>
      <c r="CG313" s="38"/>
      <c r="CH313" s="38"/>
      <c r="CI313" s="38"/>
      <c r="CJ313" s="38"/>
      <c r="CK313" s="38"/>
      <c r="CL313" s="38"/>
      <c r="CM313" s="38"/>
      <c r="CN313" s="38"/>
      <c r="CU313" s="41" t="s">
        <v>465</v>
      </c>
      <c r="CV313" s="60"/>
      <c r="DE313" s="38">
        <v>40</v>
      </c>
      <c r="DF313" s="38">
        <v>1</v>
      </c>
      <c r="DG313" s="38"/>
      <c r="DH313" s="38">
        <v>1</v>
      </c>
      <c r="DI313" s="38">
        <v>2</v>
      </c>
      <c r="DP313" s="41">
        <v>1</v>
      </c>
      <c r="DZ313" s="38">
        <v>2</v>
      </c>
      <c r="EA313" s="38"/>
      <c r="EB313" s="38">
        <v>7</v>
      </c>
      <c r="EI313" s="41">
        <v>1</v>
      </c>
      <c r="ES313" s="38"/>
      <c r="ET313" s="38"/>
      <c r="EU313" s="38"/>
      <c r="EY313" s="38"/>
      <c r="EZ313" s="38"/>
      <c r="FA313" s="38"/>
      <c r="FB313" s="38"/>
      <c r="FC313" s="38"/>
      <c r="FD313" s="38"/>
      <c r="FE313" s="38">
        <v>1</v>
      </c>
      <c r="FF313" s="38"/>
      <c r="FG313" s="38"/>
      <c r="FH313" s="38"/>
      <c r="FI313" s="38"/>
      <c r="FJ313" s="38"/>
      <c r="FK313" s="38"/>
      <c r="FL313" s="38"/>
      <c r="FM313" s="38"/>
      <c r="FN313" s="38"/>
      <c r="FO313" s="41">
        <v>1</v>
      </c>
      <c r="FP313" s="41">
        <v>1</v>
      </c>
      <c r="FQ313" s="41">
        <v>1</v>
      </c>
      <c r="FR313" s="41">
        <v>1</v>
      </c>
      <c r="FS313" s="41">
        <v>6</v>
      </c>
      <c r="FT313" s="41">
        <v>1</v>
      </c>
      <c r="FU313" s="41">
        <v>3</v>
      </c>
      <c r="FV313" s="41">
        <v>1</v>
      </c>
      <c r="FX313" s="41">
        <v>3</v>
      </c>
      <c r="FY313" s="41">
        <v>3</v>
      </c>
      <c r="FZ313" s="41">
        <v>2</v>
      </c>
      <c r="GB313" s="41">
        <v>2</v>
      </c>
      <c r="GC313" s="41">
        <v>3</v>
      </c>
      <c r="GD313" s="41">
        <v>1</v>
      </c>
      <c r="GI313" s="41">
        <v>2</v>
      </c>
      <c r="GJ313" s="41">
        <v>2</v>
      </c>
      <c r="GL313" s="41">
        <v>2</v>
      </c>
      <c r="GN313" s="41">
        <v>1</v>
      </c>
      <c r="GO313" s="41">
        <v>1</v>
      </c>
      <c r="GP313" s="41">
        <v>1</v>
      </c>
      <c r="GQ313" s="41">
        <v>1</v>
      </c>
      <c r="HA313" s="41">
        <v>1</v>
      </c>
      <c r="HB313" s="41">
        <v>1</v>
      </c>
      <c r="HC313" s="41">
        <v>1</v>
      </c>
      <c r="HH313" s="41">
        <v>1</v>
      </c>
      <c r="HI313" s="41">
        <v>1</v>
      </c>
      <c r="HJ313" s="41">
        <v>1</v>
      </c>
      <c r="HK313" s="41">
        <v>1</v>
      </c>
      <c r="HN313" s="41">
        <v>1</v>
      </c>
      <c r="HS313" s="41">
        <v>10</v>
      </c>
      <c r="HT313" s="41">
        <v>2</v>
      </c>
      <c r="HU313" s="41" t="s">
        <v>1639</v>
      </c>
      <c r="HV313" s="41" t="s">
        <v>1640</v>
      </c>
      <c r="HW313" s="41">
        <v>1</v>
      </c>
      <c r="HX313" s="41">
        <v>1</v>
      </c>
      <c r="HZ313" s="41">
        <v>1</v>
      </c>
      <c r="IA313" s="41">
        <v>1</v>
      </c>
      <c r="IB313" s="45"/>
      <c r="ID313" s="45"/>
      <c r="IE313" s="41">
        <v>1</v>
      </c>
      <c r="IF313" s="41">
        <v>1</v>
      </c>
      <c r="IH313" s="41">
        <v>2</v>
      </c>
    </row>
    <row r="314" spans="1:242" s="41" customFormat="1" ht="28.8">
      <c r="A314" s="54">
        <v>308</v>
      </c>
      <c r="B314" s="38" t="s">
        <v>1172</v>
      </c>
      <c r="C314" s="39" t="s">
        <v>625</v>
      </c>
      <c r="D314" s="41" t="s">
        <v>467</v>
      </c>
      <c r="E314" s="38" t="s">
        <v>1646</v>
      </c>
      <c r="F314" s="38" t="s">
        <v>1647</v>
      </c>
      <c r="G314" s="40"/>
      <c r="H314" s="40" t="s">
        <v>1664</v>
      </c>
      <c r="I314" s="40" t="s">
        <v>1665</v>
      </c>
      <c r="J314" s="41" t="s">
        <v>1666</v>
      </c>
      <c r="K314" s="42">
        <v>65</v>
      </c>
      <c r="L314" s="41">
        <v>1</v>
      </c>
      <c r="M314" s="41">
        <v>3</v>
      </c>
      <c r="N314" s="41">
        <v>2</v>
      </c>
      <c r="O314" s="41">
        <v>1</v>
      </c>
      <c r="P314" s="41">
        <v>5</v>
      </c>
      <c r="Q314" s="41">
        <v>3</v>
      </c>
      <c r="R314" s="43">
        <v>2</v>
      </c>
      <c r="S314" s="41">
        <v>1</v>
      </c>
      <c r="T314" s="41">
        <v>3</v>
      </c>
      <c r="U314" s="41">
        <v>2</v>
      </c>
      <c r="W314" s="41">
        <v>1</v>
      </c>
      <c r="X314" s="41">
        <v>1</v>
      </c>
      <c r="Y314" s="41">
        <v>1</v>
      </c>
      <c r="Z314" s="41">
        <v>1</v>
      </c>
      <c r="AA314" s="41">
        <v>1</v>
      </c>
      <c r="AB314" s="41">
        <v>1</v>
      </c>
      <c r="AC314" s="41">
        <v>1</v>
      </c>
      <c r="AD314" s="41">
        <v>1</v>
      </c>
      <c r="AE314" s="41">
        <v>1</v>
      </c>
      <c r="AF314" s="41">
        <v>1</v>
      </c>
      <c r="AG314" s="41">
        <v>2</v>
      </c>
      <c r="AI314" s="41">
        <v>1</v>
      </c>
      <c r="AJ314" s="41">
        <v>3</v>
      </c>
      <c r="AK314" s="41">
        <v>1</v>
      </c>
      <c r="AL314" s="41">
        <v>2</v>
      </c>
      <c r="AN314" s="41">
        <v>1</v>
      </c>
      <c r="AO314" s="41">
        <v>1</v>
      </c>
      <c r="AP314" s="41">
        <v>3</v>
      </c>
      <c r="AQ314" s="41">
        <v>2</v>
      </c>
      <c r="AR314" s="41">
        <v>1</v>
      </c>
      <c r="AS314" s="41">
        <f t="shared" si="83"/>
        <v>5.83</v>
      </c>
      <c r="AU314" s="41">
        <v>1.5</v>
      </c>
      <c r="AV314" s="41">
        <v>0.7</v>
      </c>
      <c r="AW314" s="41">
        <v>0.3</v>
      </c>
      <c r="AX314" s="41">
        <v>0.2</v>
      </c>
      <c r="AY314" s="41">
        <v>0.6</v>
      </c>
      <c r="AZ314" s="41">
        <v>0.1</v>
      </c>
      <c r="BD314" s="41">
        <v>0.03</v>
      </c>
      <c r="BG314" s="41">
        <v>0.4</v>
      </c>
      <c r="BH314" s="41">
        <v>2</v>
      </c>
      <c r="BI314" s="44"/>
      <c r="BJ314" s="44">
        <f t="shared" si="86"/>
        <v>5.83</v>
      </c>
      <c r="BK314" s="58">
        <f t="shared" si="84"/>
        <v>7.2</v>
      </c>
      <c r="BL314" s="38">
        <v>2.2000000000000002</v>
      </c>
      <c r="BM314" s="38">
        <v>5</v>
      </c>
      <c r="BN314" s="38"/>
      <c r="BO314" s="38"/>
      <c r="BP314" s="38"/>
      <c r="BQ314" s="38"/>
      <c r="BR314" s="38"/>
      <c r="BS314" s="38"/>
      <c r="BT314" s="58">
        <f t="shared" si="85"/>
        <v>7.2</v>
      </c>
      <c r="BU314" s="41">
        <v>2</v>
      </c>
      <c r="BV314" s="41">
        <v>2</v>
      </c>
      <c r="BW314" s="41">
        <v>1</v>
      </c>
      <c r="BY314" s="38"/>
      <c r="BZ314" s="38"/>
      <c r="CA314" s="38"/>
      <c r="CB314" s="38"/>
      <c r="CC314" s="38"/>
      <c r="CD314" s="38"/>
      <c r="CE314" s="38">
        <v>1</v>
      </c>
      <c r="CF314" s="38">
        <v>1</v>
      </c>
      <c r="CG314" s="38"/>
      <c r="CH314" s="38"/>
      <c r="CI314" s="38"/>
      <c r="CJ314" s="38"/>
      <c r="CK314" s="38"/>
      <c r="CL314" s="38"/>
      <c r="CM314" s="38"/>
      <c r="CN314" s="38"/>
      <c r="CU314" s="41" t="s">
        <v>465</v>
      </c>
      <c r="CV314" s="60"/>
      <c r="DE314" s="38">
        <v>30</v>
      </c>
      <c r="DF314" s="38">
        <v>1</v>
      </c>
      <c r="DG314" s="38"/>
      <c r="DH314" s="38">
        <v>1</v>
      </c>
      <c r="DI314" s="38">
        <v>1</v>
      </c>
      <c r="DP314" s="41">
        <v>1</v>
      </c>
      <c r="DZ314" s="38">
        <v>2</v>
      </c>
      <c r="EA314" s="38"/>
      <c r="EB314" s="38">
        <v>6</v>
      </c>
      <c r="EI314" s="41">
        <v>1</v>
      </c>
      <c r="ES314" s="38"/>
      <c r="ET314" s="38"/>
      <c r="EU314" s="38"/>
      <c r="EY314" s="38"/>
      <c r="EZ314" s="38"/>
      <c r="FA314" s="38"/>
      <c r="FB314" s="38"/>
      <c r="FC314" s="38"/>
      <c r="FD314" s="38"/>
      <c r="FE314" s="38">
        <v>1</v>
      </c>
      <c r="FF314" s="38"/>
      <c r="FG314" s="38"/>
      <c r="FH314" s="38"/>
      <c r="FI314" s="38"/>
      <c r="FJ314" s="38"/>
      <c r="FK314" s="38"/>
      <c r="FL314" s="38"/>
      <c r="FM314" s="38"/>
      <c r="FN314" s="38"/>
      <c r="FO314" s="41">
        <v>1</v>
      </c>
      <c r="FP314" s="41">
        <v>1</v>
      </c>
      <c r="FQ314" s="41">
        <v>1</v>
      </c>
      <c r="FR314" s="41">
        <v>1</v>
      </c>
      <c r="FS314" s="41">
        <v>6</v>
      </c>
      <c r="FT314" s="41">
        <v>1</v>
      </c>
      <c r="FU314" s="41">
        <v>3</v>
      </c>
      <c r="FV314" s="41">
        <v>1</v>
      </c>
      <c r="FX314" s="41">
        <v>3</v>
      </c>
      <c r="FY314" s="41">
        <v>3</v>
      </c>
      <c r="FZ314" s="41">
        <v>2</v>
      </c>
      <c r="GB314" s="41">
        <v>2</v>
      </c>
      <c r="GC314" s="41">
        <v>3</v>
      </c>
      <c r="GD314" s="41">
        <v>1</v>
      </c>
      <c r="GI314" s="41">
        <v>3</v>
      </c>
      <c r="GJ314" s="41">
        <v>2</v>
      </c>
      <c r="GL314" s="41">
        <v>2</v>
      </c>
      <c r="GN314" s="41">
        <v>1</v>
      </c>
      <c r="GO314" s="41">
        <v>1</v>
      </c>
      <c r="GP314" s="41">
        <v>1</v>
      </c>
      <c r="GQ314" s="41">
        <v>1</v>
      </c>
      <c r="HA314" s="41">
        <v>1</v>
      </c>
      <c r="HB314" s="41">
        <v>1</v>
      </c>
      <c r="HC314" s="41">
        <v>1</v>
      </c>
      <c r="HH314" s="41">
        <v>1</v>
      </c>
      <c r="HK314" s="41">
        <v>1</v>
      </c>
      <c r="HN314" s="41">
        <v>1</v>
      </c>
      <c r="HT314" s="41">
        <v>2</v>
      </c>
      <c r="HU314" s="41" t="s">
        <v>1667</v>
      </c>
      <c r="HV314" s="41" t="s">
        <v>1668</v>
      </c>
      <c r="HW314" s="41">
        <v>1</v>
      </c>
      <c r="HX314" s="41">
        <v>1</v>
      </c>
      <c r="HZ314" s="41">
        <v>1</v>
      </c>
      <c r="IA314" s="41">
        <v>1</v>
      </c>
      <c r="IB314" s="45"/>
      <c r="ID314" s="45"/>
      <c r="IE314" s="41">
        <v>1</v>
      </c>
      <c r="IF314" s="41">
        <v>1</v>
      </c>
      <c r="IH314" s="41">
        <v>2</v>
      </c>
    </row>
    <row r="315" spans="1:242" s="41" customFormat="1">
      <c r="A315" s="38"/>
      <c r="B315" s="38"/>
      <c r="C315" s="39"/>
      <c r="D315" s="38"/>
      <c r="E315" s="38"/>
      <c r="F315" s="38"/>
      <c r="G315" s="40"/>
      <c r="H315" s="40"/>
      <c r="I315" s="40"/>
      <c r="K315" s="42"/>
      <c r="R315" s="43"/>
      <c r="BI315" s="44"/>
      <c r="BJ315" s="44"/>
      <c r="BK315" s="38"/>
      <c r="BL315" s="38"/>
      <c r="BM315" s="38"/>
      <c r="BN315" s="38"/>
      <c r="BO315" s="38"/>
      <c r="BP315" s="38"/>
      <c r="BQ315" s="38"/>
      <c r="BR315" s="38"/>
      <c r="BS315" s="38"/>
      <c r="BT315" s="44"/>
      <c r="BY315" s="38"/>
      <c r="BZ315" s="38"/>
      <c r="CA315" s="38"/>
      <c r="CB315" s="38"/>
      <c r="CC315" s="38"/>
      <c r="CD315" s="38"/>
      <c r="CE315" s="38"/>
      <c r="CF315" s="38"/>
      <c r="CG315" s="38"/>
      <c r="CH315" s="38"/>
      <c r="CI315" s="38"/>
      <c r="CJ315" s="38"/>
      <c r="CK315" s="38"/>
      <c r="CL315" s="38"/>
      <c r="CM315" s="38"/>
      <c r="CN315" s="38"/>
      <c r="DE315" s="38"/>
      <c r="DF315" s="38"/>
      <c r="DG315" s="38"/>
      <c r="DH315" s="38"/>
      <c r="DI315" s="38"/>
      <c r="DZ315" s="38"/>
      <c r="EA315" s="38"/>
      <c r="EB315" s="38"/>
      <c r="ES315" s="38"/>
      <c r="ET315" s="38"/>
      <c r="EU315" s="38"/>
      <c r="EY315" s="38"/>
      <c r="EZ315" s="38"/>
      <c r="FA315" s="38"/>
      <c r="FB315" s="38"/>
      <c r="FC315" s="38"/>
      <c r="FD315" s="38"/>
      <c r="FE315" s="38"/>
      <c r="FF315" s="38"/>
      <c r="FG315" s="38"/>
      <c r="FH315" s="38"/>
      <c r="FI315" s="38"/>
      <c r="FJ315" s="38"/>
      <c r="FK315" s="38"/>
      <c r="FL315" s="38"/>
      <c r="FM315" s="38"/>
      <c r="FN315" s="38"/>
      <c r="IB315" s="45"/>
      <c r="ID315" s="45"/>
    </row>
    <row r="316" spans="1:242" s="41" customFormat="1">
      <c r="A316" s="38"/>
      <c r="B316" s="38"/>
      <c r="C316" s="39"/>
      <c r="D316" s="38"/>
      <c r="E316" s="38"/>
      <c r="F316" s="38"/>
      <c r="G316" s="40"/>
      <c r="H316" s="40"/>
      <c r="I316" s="40"/>
      <c r="K316" s="42"/>
      <c r="R316" s="43"/>
      <c r="BI316" s="44"/>
      <c r="BJ316" s="44"/>
      <c r="BK316" s="38"/>
      <c r="BL316" s="38"/>
      <c r="BM316" s="38"/>
      <c r="BN316" s="38"/>
      <c r="BO316" s="38"/>
      <c r="BP316" s="38"/>
      <c r="BQ316" s="38"/>
      <c r="BR316" s="38"/>
      <c r="BS316" s="38"/>
      <c r="BT316" s="44"/>
      <c r="BY316" s="38"/>
      <c r="BZ316" s="38"/>
      <c r="CA316" s="38"/>
      <c r="CB316" s="38"/>
      <c r="CC316" s="38"/>
      <c r="CD316" s="38"/>
      <c r="CE316" s="38"/>
      <c r="CF316" s="38"/>
      <c r="CG316" s="38"/>
      <c r="CH316" s="38"/>
      <c r="CI316" s="38"/>
      <c r="CJ316" s="38"/>
      <c r="CK316" s="38"/>
      <c r="CL316" s="38"/>
      <c r="CM316" s="38"/>
      <c r="CN316" s="38"/>
      <c r="DE316" s="38"/>
      <c r="DF316" s="38"/>
      <c r="DG316" s="38"/>
      <c r="DH316" s="38"/>
      <c r="DI316" s="38"/>
      <c r="DZ316" s="38"/>
      <c r="EA316" s="38"/>
      <c r="EB316" s="38"/>
      <c r="ES316" s="38"/>
      <c r="ET316" s="38"/>
      <c r="EU316" s="38"/>
      <c r="EY316" s="38"/>
      <c r="EZ316" s="38"/>
      <c r="FA316" s="38"/>
      <c r="FB316" s="38"/>
      <c r="FC316" s="38"/>
      <c r="FD316" s="38"/>
      <c r="FE316" s="38"/>
      <c r="FF316" s="38"/>
      <c r="FG316" s="38"/>
      <c r="FH316" s="38"/>
      <c r="FI316" s="38"/>
      <c r="FJ316" s="38"/>
      <c r="FK316" s="38"/>
      <c r="FL316" s="38"/>
      <c r="FM316" s="38"/>
      <c r="FN316" s="38"/>
      <c r="IB316" s="45"/>
      <c r="ID316" s="45"/>
    </row>
    <row r="317" spans="1:242" s="41" customFormat="1">
      <c r="A317" s="38"/>
      <c r="B317" s="38"/>
      <c r="C317" s="39"/>
      <c r="D317" s="38"/>
      <c r="E317" s="38"/>
      <c r="F317" s="38"/>
      <c r="G317" s="40"/>
      <c r="H317" s="40"/>
      <c r="I317" s="40"/>
      <c r="K317" s="42"/>
      <c r="R317" s="43"/>
      <c r="BI317" s="44"/>
      <c r="BJ317" s="44"/>
      <c r="BK317" s="38"/>
      <c r="BL317" s="38"/>
      <c r="BM317" s="38"/>
      <c r="BN317" s="38"/>
      <c r="BO317" s="38"/>
      <c r="BP317" s="38"/>
      <c r="BQ317" s="38"/>
      <c r="BR317" s="38"/>
      <c r="BS317" s="38"/>
      <c r="BT317" s="44"/>
      <c r="BY317" s="38"/>
      <c r="BZ317" s="38"/>
      <c r="CA317" s="38"/>
      <c r="CB317" s="38"/>
      <c r="CC317" s="38"/>
      <c r="CD317" s="38"/>
      <c r="CE317" s="38"/>
      <c r="CF317" s="38"/>
      <c r="CG317" s="38"/>
      <c r="CH317" s="38"/>
      <c r="CI317" s="38"/>
      <c r="CJ317" s="38"/>
      <c r="CK317" s="38"/>
      <c r="CL317" s="38"/>
      <c r="CM317" s="38"/>
      <c r="CN317" s="38"/>
      <c r="DE317" s="38"/>
      <c r="DF317" s="38"/>
      <c r="DG317" s="38"/>
      <c r="DH317" s="38"/>
      <c r="DI317" s="38"/>
      <c r="DZ317" s="38"/>
      <c r="EA317" s="38"/>
      <c r="EB317" s="38"/>
      <c r="ES317" s="38"/>
      <c r="ET317" s="38"/>
      <c r="EU317" s="38"/>
      <c r="EY317" s="38"/>
      <c r="EZ317" s="38"/>
      <c r="FA317" s="38"/>
      <c r="FB317" s="38"/>
      <c r="FC317" s="38"/>
      <c r="FD317" s="38"/>
      <c r="FE317" s="38"/>
      <c r="FF317" s="38"/>
      <c r="FG317" s="38"/>
      <c r="FH317" s="38"/>
      <c r="FI317" s="38"/>
      <c r="FJ317" s="38"/>
      <c r="FK317" s="38"/>
      <c r="FL317" s="38"/>
      <c r="FM317" s="38"/>
      <c r="FN317" s="38"/>
      <c r="IB317" s="45"/>
      <c r="ID317" s="45"/>
    </row>
    <row r="318" spans="1:242" s="41" customFormat="1">
      <c r="A318" s="38"/>
      <c r="B318" s="38"/>
      <c r="C318" s="39"/>
      <c r="D318" s="38"/>
      <c r="E318" s="38"/>
      <c r="F318" s="38"/>
      <c r="G318" s="40"/>
      <c r="H318" s="40"/>
      <c r="I318" s="40"/>
      <c r="K318" s="42"/>
      <c r="R318" s="43"/>
      <c r="BI318" s="44"/>
      <c r="BJ318" s="44"/>
      <c r="BK318" s="38"/>
      <c r="BL318" s="38"/>
      <c r="BM318" s="38"/>
      <c r="BN318" s="38"/>
      <c r="BO318" s="38"/>
      <c r="BP318" s="38"/>
      <c r="BQ318" s="38"/>
      <c r="BR318" s="38"/>
      <c r="BS318" s="38"/>
      <c r="BT318" s="44"/>
      <c r="BY318" s="38"/>
      <c r="BZ318" s="38"/>
      <c r="CA318" s="38"/>
      <c r="CB318" s="38"/>
      <c r="CC318" s="38"/>
      <c r="CD318" s="38"/>
      <c r="CE318" s="38"/>
      <c r="CF318" s="38"/>
      <c r="CG318" s="38"/>
      <c r="CH318" s="38"/>
      <c r="CI318" s="38"/>
      <c r="CJ318" s="38"/>
      <c r="CK318" s="38"/>
      <c r="CL318" s="38"/>
      <c r="CM318" s="38"/>
      <c r="CN318" s="38"/>
      <c r="DE318" s="38"/>
      <c r="DF318" s="38"/>
      <c r="DG318" s="38"/>
      <c r="DH318" s="38"/>
      <c r="DI318" s="38"/>
      <c r="DZ318" s="38"/>
      <c r="EA318" s="38"/>
      <c r="EB318" s="38"/>
      <c r="ES318" s="38"/>
      <c r="ET318" s="38"/>
      <c r="EU318" s="38"/>
      <c r="EY318" s="38"/>
      <c r="EZ318" s="38"/>
      <c r="FA318" s="38"/>
      <c r="FB318" s="38"/>
      <c r="FC318" s="38"/>
      <c r="FD318" s="38"/>
      <c r="FE318" s="38"/>
      <c r="FF318" s="38"/>
      <c r="FG318" s="38"/>
      <c r="FH318" s="38"/>
      <c r="FI318" s="38"/>
      <c r="FJ318" s="38"/>
      <c r="FK318" s="38"/>
      <c r="FL318" s="38"/>
      <c r="FM318" s="38"/>
      <c r="FN318" s="38"/>
      <c r="IB318" s="45"/>
      <c r="ID318" s="45"/>
    </row>
    <row r="319" spans="1:242" s="41" customFormat="1">
      <c r="A319" s="38"/>
      <c r="B319" s="38"/>
      <c r="C319" s="39"/>
      <c r="D319" s="38"/>
      <c r="E319" s="38"/>
      <c r="F319" s="38"/>
      <c r="G319" s="40"/>
      <c r="H319" s="40"/>
      <c r="I319" s="40"/>
      <c r="K319" s="42"/>
      <c r="R319" s="43"/>
      <c r="BI319" s="44"/>
      <c r="BJ319" s="44"/>
      <c r="BK319" s="38"/>
      <c r="BL319" s="38"/>
      <c r="BM319" s="38"/>
      <c r="BN319" s="38"/>
      <c r="BO319" s="38"/>
      <c r="BP319" s="38"/>
      <c r="BQ319" s="38"/>
      <c r="BR319" s="38"/>
      <c r="BS319" s="38"/>
      <c r="BT319" s="44"/>
      <c r="BY319" s="38"/>
      <c r="BZ319" s="38"/>
      <c r="CA319" s="38"/>
      <c r="CB319" s="38"/>
      <c r="CC319" s="38"/>
      <c r="CD319" s="38"/>
      <c r="CE319" s="38"/>
      <c r="CF319" s="38"/>
      <c r="CG319" s="38"/>
      <c r="CH319" s="38"/>
      <c r="CI319" s="38"/>
      <c r="CJ319" s="38"/>
      <c r="CK319" s="38"/>
      <c r="CL319" s="38"/>
      <c r="CM319" s="38"/>
      <c r="CN319" s="38"/>
      <c r="DE319" s="38"/>
      <c r="DF319" s="38"/>
      <c r="DG319" s="38"/>
      <c r="DH319" s="38"/>
      <c r="DI319" s="38"/>
      <c r="DZ319" s="38"/>
      <c r="EA319" s="38"/>
      <c r="EB319" s="38"/>
      <c r="ES319" s="38"/>
      <c r="ET319" s="38"/>
      <c r="EU319" s="38"/>
      <c r="EY319" s="38"/>
      <c r="EZ319" s="38"/>
      <c r="FA319" s="38"/>
      <c r="FB319" s="38"/>
      <c r="FC319" s="38"/>
      <c r="FD319" s="38"/>
      <c r="FE319" s="38"/>
      <c r="FF319" s="38"/>
      <c r="FG319" s="38"/>
      <c r="FH319" s="38"/>
      <c r="FI319" s="38"/>
      <c r="FJ319" s="38"/>
      <c r="FK319" s="38"/>
      <c r="FL319" s="38"/>
      <c r="FM319" s="38"/>
      <c r="FN319" s="38"/>
      <c r="IB319" s="45"/>
      <c r="ID319" s="45"/>
    </row>
    <row r="320" spans="1:242" s="41" customFormat="1">
      <c r="A320" s="38"/>
      <c r="B320" s="38"/>
      <c r="C320" s="39"/>
      <c r="D320" s="38"/>
      <c r="E320" s="38"/>
      <c r="F320" s="38"/>
      <c r="G320" s="40"/>
      <c r="H320" s="40"/>
      <c r="I320" s="40"/>
      <c r="K320" s="42"/>
      <c r="R320" s="43"/>
      <c r="BI320" s="44"/>
      <c r="BJ320" s="44"/>
      <c r="BK320" s="38"/>
      <c r="BL320" s="38"/>
      <c r="BM320" s="38"/>
      <c r="BN320" s="38"/>
      <c r="BO320" s="38"/>
      <c r="BP320" s="38"/>
      <c r="BQ320" s="38"/>
      <c r="BR320" s="38"/>
      <c r="BS320" s="38"/>
      <c r="BT320" s="44"/>
      <c r="BY320" s="38"/>
      <c r="BZ320" s="38"/>
      <c r="CA320" s="38"/>
      <c r="CB320" s="38"/>
      <c r="CC320" s="38"/>
      <c r="CD320" s="38"/>
      <c r="CE320" s="38"/>
      <c r="CF320" s="38"/>
      <c r="CG320" s="38"/>
      <c r="CH320" s="38"/>
      <c r="CI320" s="38"/>
      <c r="CJ320" s="38"/>
      <c r="CK320" s="38"/>
      <c r="CL320" s="38"/>
      <c r="CM320" s="38"/>
      <c r="CN320" s="38"/>
      <c r="DE320" s="38"/>
      <c r="DF320" s="38"/>
      <c r="DG320" s="38"/>
      <c r="DH320" s="38"/>
      <c r="DI320" s="38"/>
      <c r="DZ320" s="38"/>
      <c r="EA320" s="38"/>
      <c r="EB320" s="38"/>
      <c r="ES320" s="38"/>
      <c r="ET320" s="38"/>
      <c r="EU320" s="38"/>
      <c r="EY320" s="38"/>
      <c r="EZ320" s="38"/>
      <c r="FA320" s="38"/>
      <c r="FB320" s="38"/>
      <c r="FC320" s="38"/>
      <c r="FD320" s="38"/>
      <c r="FE320" s="38"/>
      <c r="FF320" s="38"/>
      <c r="FG320" s="38"/>
      <c r="FH320" s="38"/>
      <c r="FI320" s="38"/>
      <c r="FJ320" s="38"/>
      <c r="FK320" s="38"/>
      <c r="FL320" s="38"/>
      <c r="FM320" s="38"/>
      <c r="FN320" s="38"/>
      <c r="IB320" s="45"/>
      <c r="ID320" s="45"/>
    </row>
    <row r="321" spans="1:238" s="41" customFormat="1">
      <c r="A321" s="38"/>
      <c r="B321" s="38"/>
      <c r="C321" s="39"/>
      <c r="D321" s="38"/>
      <c r="E321" s="38"/>
      <c r="F321" s="38"/>
      <c r="G321" s="40"/>
      <c r="H321" s="40"/>
      <c r="I321" s="40"/>
      <c r="K321" s="42"/>
      <c r="R321" s="43"/>
      <c r="BI321" s="44"/>
      <c r="BJ321" s="44"/>
      <c r="BK321" s="38"/>
      <c r="BL321" s="38"/>
      <c r="BM321" s="38"/>
      <c r="BN321" s="38"/>
      <c r="BO321" s="38"/>
      <c r="BP321" s="38"/>
      <c r="BQ321" s="38"/>
      <c r="BR321" s="38"/>
      <c r="BS321" s="38"/>
      <c r="BT321" s="44"/>
      <c r="BY321" s="38"/>
      <c r="BZ321" s="38"/>
      <c r="CA321" s="38"/>
      <c r="CB321" s="38"/>
      <c r="CC321" s="38"/>
      <c r="CD321" s="38"/>
      <c r="CE321" s="38"/>
      <c r="CF321" s="38"/>
      <c r="CG321" s="38"/>
      <c r="CH321" s="38"/>
      <c r="CI321" s="38"/>
      <c r="CJ321" s="38"/>
      <c r="CK321" s="38"/>
      <c r="CL321" s="38"/>
      <c r="CM321" s="38"/>
      <c r="CN321" s="38"/>
      <c r="DE321" s="38"/>
      <c r="DF321" s="38"/>
      <c r="DG321" s="38"/>
      <c r="DH321" s="38"/>
      <c r="DI321" s="38"/>
      <c r="DZ321" s="38"/>
      <c r="EA321" s="38"/>
      <c r="EB321" s="38"/>
      <c r="ES321" s="38"/>
      <c r="ET321" s="38"/>
      <c r="EU321" s="38"/>
      <c r="EY321" s="38"/>
      <c r="EZ321" s="38"/>
      <c r="FA321" s="38"/>
      <c r="FB321" s="38"/>
      <c r="FC321" s="38"/>
      <c r="FD321" s="38"/>
      <c r="FE321" s="38"/>
      <c r="FF321" s="38"/>
      <c r="FG321" s="38"/>
      <c r="FH321" s="38"/>
      <c r="FI321" s="38"/>
      <c r="FJ321" s="38"/>
      <c r="FK321" s="38"/>
      <c r="FL321" s="38"/>
      <c r="FM321" s="38"/>
      <c r="FN321" s="38"/>
      <c r="IB321" s="45"/>
      <c r="ID321" s="45"/>
    </row>
    <row r="322" spans="1:238" s="41" customFormat="1">
      <c r="A322" s="38"/>
      <c r="B322" s="38"/>
      <c r="C322" s="39"/>
      <c r="D322" s="38"/>
      <c r="E322" s="38"/>
      <c r="F322" s="38"/>
      <c r="G322" s="40"/>
      <c r="H322" s="40"/>
      <c r="I322" s="40"/>
      <c r="K322" s="42"/>
      <c r="R322" s="43"/>
      <c r="BI322" s="44"/>
      <c r="BJ322" s="44"/>
      <c r="BK322" s="38"/>
      <c r="BL322" s="38"/>
      <c r="BM322" s="38"/>
      <c r="BN322" s="38"/>
      <c r="BO322" s="38"/>
      <c r="BP322" s="38"/>
      <c r="BQ322" s="38"/>
      <c r="BR322" s="38"/>
      <c r="BS322" s="38"/>
      <c r="BT322" s="44"/>
      <c r="BY322" s="38"/>
      <c r="BZ322" s="38"/>
      <c r="CA322" s="38"/>
      <c r="CB322" s="38"/>
      <c r="CC322" s="38"/>
      <c r="CD322" s="38"/>
      <c r="CE322" s="38"/>
      <c r="CF322" s="38"/>
      <c r="CG322" s="38"/>
      <c r="CH322" s="38"/>
      <c r="CI322" s="38"/>
      <c r="CJ322" s="38"/>
      <c r="CK322" s="38"/>
      <c r="CL322" s="38"/>
      <c r="CM322" s="38"/>
      <c r="CN322" s="38"/>
      <c r="DE322" s="38"/>
      <c r="DF322" s="38"/>
      <c r="DG322" s="38"/>
      <c r="DH322" s="38"/>
      <c r="DI322" s="38"/>
      <c r="DZ322" s="38"/>
      <c r="EA322" s="38"/>
      <c r="EB322" s="38"/>
      <c r="ES322" s="38"/>
      <c r="ET322" s="38"/>
      <c r="EU322" s="38"/>
      <c r="EY322" s="38"/>
      <c r="EZ322" s="38"/>
      <c r="FA322" s="38"/>
      <c r="FB322" s="38"/>
      <c r="FC322" s="38"/>
      <c r="FD322" s="38"/>
      <c r="FE322" s="38"/>
      <c r="FF322" s="38"/>
      <c r="FG322" s="38"/>
      <c r="FH322" s="38"/>
      <c r="FI322" s="38"/>
      <c r="FJ322" s="38"/>
      <c r="FK322" s="38"/>
      <c r="FL322" s="38"/>
      <c r="FM322" s="38"/>
      <c r="FN322" s="38"/>
      <c r="IB322" s="45"/>
      <c r="ID322" s="45"/>
    </row>
    <row r="323" spans="1:238" s="41" customFormat="1">
      <c r="A323" s="38"/>
      <c r="B323" s="38"/>
      <c r="C323" s="39"/>
      <c r="D323" s="38"/>
      <c r="E323" s="38"/>
      <c r="F323" s="38"/>
      <c r="G323" s="40"/>
      <c r="H323" s="40"/>
      <c r="I323" s="40"/>
      <c r="K323" s="42"/>
      <c r="R323" s="43"/>
      <c r="BI323" s="44"/>
      <c r="BJ323" s="44"/>
      <c r="BK323" s="38"/>
      <c r="BL323" s="38"/>
      <c r="BM323" s="38"/>
      <c r="BN323" s="38"/>
      <c r="BO323" s="38"/>
      <c r="BP323" s="38"/>
      <c r="BQ323" s="38"/>
      <c r="BR323" s="38"/>
      <c r="BS323" s="38"/>
      <c r="BT323" s="44"/>
      <c r="BY323" s="38"/>
      <c r="BZ323" s="38"/>
      <c r="CA323" s="38"/>
      <c r="CB323" s="38"/>
      <c r="CC323" s="38"/>
      <c r="CD323" s="38"/>
      <c r="CE323" s="38"/>
      <c r="CF323" s="38"/>
      <c r="CG323" s="38"/>
      <c r="CH323" s="38"/>
      <c r="CI323" s="38"/>
      <c r="CJ323" s="38"/>
      <c r="CK323" s="38"/>
      <c r="CL323" s="38"/>
      <c r="CM323" s="38"/>
      <c r="CN323" s="38"/>
      <c r="DE323" s="38"/>
      <c r="DF323" s="38"/>
      <c r="DG323" s="38"/>
      <c r="DH323" s="38"/>
      <c r="DI323" s="38"/>
      <c r="DZ323" s="38"/>
      <c r="EA323" s="38"/>
      <c r="EB323" s="38"/>
      <c r="ES323" s="38"/>
      <c r="ET323" s="38"/>
      <c r="EU323" s="38"/>
      <c r="EY323" s="38"/>
      <c r="EZ323" s="38"/>
      <c r="FA323" s="38"/>
      <c r="FB323" s="38"/>
      <c r="FC323" s="38"/>
      <c r="FD323" s="38"/>
      <c r="FE323" s="38"/>
      <c r="FF323" s="38"/>
      <c r="FG323" s="38"/>
      <c r="FH323" s="38"/>
      <c r="FI323" s="38"/>
      <c r="FJ323" s="38"/>
      <c r="FK323" s="38"/>
      <c r="FL323" s="38"/>
      <c r="FM323" s="38"/>
      <c r="FN323" s="38"/>
      <c r="IB323" s="45"/>
      <c r="ID323" s="45"/>
    </row>
    <row r="324" spans="1:238" s="41" customFormat="1">
      <c r="A324" s="38"/>
      <c r="B324" s="38"/>
      <c r="C324" s="39"/>
      <c r="D324" s="38"/>
      <c r="E324" s="38"/>
      <c r="F324" s="38"/>
      <c r="G324" s="40"/>
      <c r="H324" s="40"/>
      <c r="I324" s="40"/>
      <c r="K324" s="42"/>
      <c r="R324" s="43"/>
      <c r="BI324" s="44"/>
      <c r="BJ324" s="44"/>
      <c r="BK324" s="38"/>
      <c r="BL324" s="38"/>
      <c r="BM324" s="38"/>
      <c r="BN324" s="38"/>
      <c r="BO324" s="38"/>
      <c r="BP324" s="38"/>
      <c r="BQ324" s="38"/>
      <c r="BR324" s="38"/>
      <c r="BS324" s="38"/>
      <c r="BT324" s="44"/>
      <c r="BY324" s="38"/>
      <c r="BZ324" s="38"/>
      <c r="CA324" s="38"/>
      <c r="CB324" s="38"/>
      <c r="CC324" s="38"/>
      <c r="CD324" s="38"/>
      <c r="CE324" s="38"/>
      <c r="CF324" s="38"/>
      <c r="CG324" s="38"/>
      <c r="CH324" s="38"/>
      <c r="CI324" s="38"/>
      <c r="CJ324" s="38"/>
      <c r="CK324" s="38"/>
      <c r="CL324" s="38"/>
      <c r="CM324" s="38"/>
      <c r="CN324" s="38"/>
      <c r="DE324" s="38"/>
      <c r="DF324" s="38"/>
      <c r="DG324" s="38"/>
      <c r="DH324" s="38"/>
      <c r="DI324" s="38"/>
      <c r="DZ324" s="38"/>
      <c r="EA324" s="38"/>
      <c r="EB324" s="38"/>
      <c r="ES324" s="38"/>
      <c r="ET324" s="38"/>
      <c r="EU324" s="38"/>
      <c r="EY324" s="38"/>
      <c r="EZ324" s="38"/>
      <c r="FA324" s="38"/>
      <c r="FB324" s="38"/>
      <c r="FC324" s="38"/>
      <c r="FD324" s="38"/>
      <c r="FE324" s="38"/>
      <c r="FF324" s="38"/>
      <c r="FG324" s="38"/>
      <c r="FH324" s="38"/>
      <c r="FI324" s="38"/>
      <c r="FJ324" s="38"/>
      <c r="FK324" s="38"/>
      <c r="FL324" s="38"/>
      <c r="FM324" s="38"/>
      <c r="FN324" s="38"/>
      <c r="IB324" s="45"/>
      <c r="ID324" s="45"/>
    </row>
    <row r="325" spans="1:238" s="41" customFormat="1">
      <c r="A325" s="38"/>
      <c r="B325" s="38"/>
      <c r="C325" s="39"/>
      <c r="D325" s="38"/>
      <c r="E325" s="38"/>
      <c r="F325" s="38"/>
      <c r="G325" s="40"/>
      <c r="H325" s="40"/>
      <c r="I325" s="40"/>
      <c r="K325" s="42"/>
      <c r="R325" s="43"/>
      <c r="BI325" s="44"/>
      <c r="BJ325" s="44"/>
      <c r="BK325" s="38"/>
      <c r="BL325" s="38"/>
      <c r="BM325" s="38"/>
      <c r="BN325" s="38"/>
      <c r="BO325" s="38"/>
      <c r="BP325" s="38"/>
      <c r="BQ325" s="38"/>
      <c r="BR325" s="38"/>
      <c r="BS325" s="38"/>
      <c r="BT325" s="44"/>
      <c r="BY325" s="38"/>
      <c r="BZ325" s="38"/>
      <c r="CA325" s="38"/>
      <c r="CB325" s="38"/>
      <c r="CC325" s="38"/>
      <c r="CD325" s="38"/>
      <c r="CE325" s="38"/>
      <c r="CF325" s="38"/>
      <c r="CG325" s="38"/>
      <c r="CH325" s="38"/>
      <c r="CI325" s="38"/>
      <c r="CJ325" s="38"/>
      <c r="CK325" s="38"/>
      <c r="CL325" s="38"/>
      <c r="CM325" s="38"/>
      <c r="CN325" s="38"/>
      <c r="DE325" s="38"/>
      <c r="DF325" s="38"/>
      <c r="DG325" s="38"/>
      <c r="DH325" s="38"/>
      <c r="DI325" s="38"/>
      <c r="DZ325" s="38"/>
      <c r="EA325" s="38"/>
      <c r="EB325" s="38"/>
      <c r="ES325" s="38"/>
      <c r="ET325" s="38"/>
      <c r="EU325" s="38"/>
      <c r="EY325" s="38"/>
      <c r="EZ325" s="38"/>
      <c r="FA325" s="38"/>
      <c r="FB325" s="38"/>
      <c r="FC325" s="38"/>
      <c r="FD325" s="38"/>
      <c r="FE325" s="38"/>
      <c r="FF325" s="38"/>
      <c r="FG325" s="38"/>
      <c r="FH325" s="38"/>
      <c r="FI325" s="38"/>
      <c r="FJ325" s="38"/>
      <c r="FK325" s="38"/>
      <c r="FL325" s="38"/>
      <c r="FM325" s="38"/>
      <c r="FN325" s="38"/>
      <c r="IB325" s="45"/>
      <c r="ID325" s="45"/>
    </row>
    <row r="326" spans="1:238" s="41" customFormat="1">
      <c r="A326" s="38"/>
      <c r="B326" s="38"/>
      <c r="C326" s="39"/>
      <c r="D326" s="38"/>
      <c r="E326" s="38"/>
      <c r="F326" s="38"/>
      <c r="G326" s="40"/>
      <c r="H326" s="40"/>
      <c r="I326" s="40"/>
      <c r="K326" s="42"/>
      <c r="R326" s="43"/>
      <c r="BI326" s="44"/>
      <c r="BJ326" s="44"/>
      <c r="BK326" s="38"/>
      <c r="BL326" s="38"/>
      <c r="BM326" s="38"/>
      <c r="BN326" s="38"/>
      <c r="BO326" s="38"/>
      <c r="BP326" s="38"/>
      <c r="BQ326" s="38"/>
      <c r="BR326" s="38"/>
      <c r="BS326" s="38"/>
      <c r="BT326" s="44"/>
      <c r="BY326" s="38"/>
      <c r="BZ326" s="38"/>
      <c r="CA326" s="38"/>
      <c r="CB326" s="38"/>
      <c r="CC326" s="38"/>
      <c r="CD326" s="38"/>
      <c r="CE326" s="38"/>
      <c r="CF326" s="38"/>
      <c r="CG326" s="38"/>
      <c r="CH326" s="38"/>
      <c r="CI326" s="38"/>
      <c r="CJ326" s="38"/>
      <c r="CK326" s="38"/>
      <c r="CL326" s="38"/>
      <c r="CM326" s="38"/>
      <c r="CN326" s="38"/>
      <c r="DE326" s="38"/>
      <c r="DF326" s="38"/>
      <c r="DG326" s="38"/>
      <c r="DH326" s="38"/>
      <c r="DI326" s="38"/>
      <c r="DZ326" s="38"/>
      <c r="EA326" s="38"/>
      <c r="EB326" s="38"/>
      <c r="ES326" s="38"/>
      <c r="ET326" s="38"/>
      <c r="EU326" s="38"/>
      <c r="EY326" s="38"/>
      <c r="EZ326" s="38"/>
      <c r="FA326" s="38"/>
      <c r="FB326" s="38"/>
      <c r="FC326" s="38"/>
      <c r="FD326" s="38"/>
      <c r="FE326" s="38"/>
      <c r="FF326" s="38"/>
      <c r="FG326" s="38"/>
      <c r="FH326" s="38"/>
      <c r="FI326" s="38"/>
      <c r="FJ326" s="38"/>
      <c r="FK326" s="38"/>
      <c r="FL326" s="38"/>
      <c r="FM326" s="38"/>
      <c r="FN326" s="38"/>
      <c r="IB326" s="45"/>
      <c r="ID326" s="45"/>
    </row>
    <row r="327" spans="1:238" s="41" customFormat="1">
      <c r="A327" s="38"/>
      <c r="B327" s="38"/>
      <c r="C327" s="39"/>
      <c r="D327" s="38"/>
      <c r="E327" s="38"/>
      <c r="F327" s="38"/>
      <c r="G327" s="40"/>
      <c r="H327" s="40"/>
      <c r="I327" s="40"/>
      <c r="K327" s="42"/>
      <c r="R327" s="43"/>
      <c r="BI327" s="44"/>
      <c r="BJ327" s="44"/>
      <c r="BK327" s="38"/>
      <c r="BL327" s="38"/>
      <c r="BM327" s="38"/>
      <c r="BN327" s="38"/>
      <c r="BO327" s="38"/>
      <c r="BP327" s="38"/>
      <c r="BQ327" s="38"/>
      <c r="BR327" s="38"/>
      <c r="BS327" s="38"/>
      <c r="BT327" s="44"/>
      <c r="BY327" s="38"/>
      <c r="BZ327" s="38"/>
      <c r="CA327" s="38"/>
      <c r="CB327" s="38"/>
      <c r="CC327" s="38"/>
      <c r="CD327" s="38"/>
      <c r="CE327" s="38"/>
      <c r="CF327" s="38"/>
      <c r="CG327" s="38"/>
      <c r="CH327" s="38"/>
      <c r="CI327" s="38"/>
      <c r="CJ327" s="38"/>
      <c r="CK327" s="38"/>
      <c r="CL327" s="38"/>
      <c r="CM327" s="38"/>
      <c r="CN327" s="38"/>
      <c r="DE327" s="38"/>
      <c r="DF327" s="38"/>
      <c r="DG327" s="38"/>
      <c r="DH327" s="38"/>
      <c r="DI327" s="38"/>
      <c r="DZ327" s="38"/>
      <c r="EA327" s="38"/>
      <c r="EB327" s="38"/>
      <c r="ES327" s="38"/>
      <c r="ET327" s="38"/>
      <c r="EU327" s="38"/>
      <c r="EY327" s="38"/>
      <c r="EZ327" s="38"/>
      <c r="FA327" s="38"/>
      <c r="FB327" s="38"/>
      <c r="FC327" s="38"/>
      <c r="FD327" s="38"/>
      <c r="FE327" s="38"/>
      <c r="FF327" s="38"/>
      <c r="FG327" s="38"/>
      <c r="FH327" s="38"/>
      <c r="FI327" s="38"/>
      <c r="FJ327" s="38"/>
      <c r="FK327" s="38"/>
      <c r="FL327" s="38"/>
      <c r="FM327" s="38"/>
      <c r="FN327" s="38"/>
      <c r="IB327" s="45"/>
      <c r="ID327" s="45"/>
    </row>
    <row r="328" spans="1:238" s="41" customFormat="1">
      <c r="A328" s="38"/>
      <c r="B328" s="38"/>
      <c r="C328" s="39"/>
      <c r="D328" s="38"/>
      <c r="E328" s="38"/>
      <c r="F328" s="38"/>
      <c r="G328" s="40"/>
      <c r="H328" s="40"/>
      <c r="I328" s="40"/>
      <c r="K328" s="42"/>
      <c r="R328" s="43"/>
      <c r="BI328" s="44"/>
      <c r="BJ328" s="44"/>
      <c r="BK328" s="38"/>
      <c r="BL328" s="38"/>
      <c r="BM328" s="38"/>
      <c r="BN328" s="38"/>
      <c r="BO328" s="38"/>
      <c r="BP328" s="38"/>
      <c r="BQ328" s="38"/>
      <c r="BR328" s="38"/>
      <c r="BS328" s="38"/>
      <c r="BT328" s="44"/>
      <c r="BY328" s="38"/>
      <c r="BZ328" s="38"/>
      <c r="CA328" s="38"/>
      <c r="CB328" s="38"/>
      <c r="CC328" s="38"/>
      <c r="CD328" s="38"/>
      <c r="CE328" s="38"/>
      <c r="CF328" s="38"/>
      <c r="CG328" s="38"/>
      <c r="CH328" s="38"/>
      <c r="CI328" s="38"/>
      <c r="CJ328" s="38"/>
      <c r="CK328" s="38"/>
      <c r="CL328" s="38"/>
      <c r="CM328" s="38"/>
      <c r="CN328" s="38"/>
      <c r="DE328" s="38"/>
      <c r="DF328" s="38"/>
      <c r="DG328" s="38"/>
      <c r="DH328" s="38"/>
      <c r="DI328" s="38"/>
      <c r="DZ328" s="38"/>
      <c r="EA328" s="38"/>
      <c r="EB328" s="38"/>
      <c r="ES328" s="38"/>
      <c r="ET328" s="38"/>
      <c r="EU328" s="38"/>
      <c r="EY328" s="38"/>
      <c r="EZ328" s="38"/>
      <c r="FA328" s="38"/>
      <c r="FB328" s="38"/>
      <c r="FC328" s="38"/>
      <c r="FD328" s="38"/>
      <c r="FE328" s="38"/>
      <c r="FF328" s="38"/>
      <c r="FG328" s="38"/>
      <c r="FH328" s="38"/>
      <c r="FI328" s="38"/>
      <c r="FJ328" s="38"/>
      <c r="FK328" s="38"/>
      <c r="FL328" s="38"/>
      <c r="FM328" s="38"/>
      <c r="FN328" s="38"/>
      <c r="IB328" s="45"/>
      <c r="ID328" s="45"/>
    </row>
    <row r="329" spans="1:238" s="41" customFormat="1">
      <c r="A329" s="38"/>
      <c r="B329" s="38"/>
      <c r="C329" s="39"/>
      <c r="D329" s="38"/>
      <c r="E329" s="38"/>
      <c r="F329" s="38"/>
      <c r="G329" s="40"/>
      <c r="H329" s="40"/>
      <c r="I329" s="40"/>
      <c r="K329" s="42"/>
      <c r="R329" s="43"/>
      <c r="BI329" s="44"/>
      <c r="BJ329" s="44"/>
      <c r="BK329" s="38"/>
      <c r="BL329" s="38"/>
      <c r="BM329" s="38"/>
      <c r="BN329" s="38"/>
      <c r="BO329" s="38"/>
      <c r="BP329" s="38"/>
      <c r="BQ329" s="38"/>
      <c r="BR329" s="38"/>
      <c r="BS329" s="38"/>
      <c r="BT329" s="44"/>
      <c r="BY329" s="38"/>
      <c r="BZ329" s="38"/>
      <c r="CA329" s="38"/>
      <c r="CB329" s="38"/>
      <c r="CC329" s="38"/>
      <c r="CD329" s="38"/>
      <c r="CE329" s="38"/>
      <c r="CF329" s="38"/>
      <c r="CG329" s="38"/>
      <c r="CH329" s="38"/>
      <c r="CI329" s="38"/>
      <c r="CJ329" s="38"/>
      <c r="CK329" s="38"/>
      <c r="CL329" s="38"/>
      <c r="CM329" s="38"/>
      <c r="CN329" s="38"/>
      <c r="DE329" s="38"/>
      <c r="DF329" s="38"/>
      <c r="DG329" s="38"/>
      <c r="DH329" s="38"/>
      <c r="DI329" s="38"/>
      <c r="DZ329" s="38"/>
      <c r="EA329" s="38"/>
      <c r="EB329" s="38"/>
      <c r="ES329" s="38"/>
      <c r="ET329" s="38"/>
      <c r="EU329" s="38"/>
      <c r="EY329" s="38"/>
      <c r="EZ329" s="38"/>
      <c r="FA329" s="38"/>
      <c r="FB329" s="38"/>
      <c r="FC329" s="38"/>
      <c r="FD329" s="38"/>
      <c r="FE329" s="38"/>
      <c r="FF329" s="38"/>
      <c r="FG329" s="38"/>
      <c r="FH329" s="38"/>
      <c r="FI329" s="38"/>
      <c r="FJ329" s="38"/>
      <c r="FK329" s="38"/>
      <c r="FL329" s="38"/>
      <c r="FM329" s="38"/>
      <c r="FN329" s="38"/>
      <c r="IB329" s="45"/>
      <c r="ID329" s="45"/>
    </row>
    <row r="330" spans="1:238" s="41" customFormat="1">
      <c r="A330" s="38"/>
      <c r="B330" s="38"/>
      <c r="C330" s="39"/>
      <c r="D330" s="38"/>
      <c r="E330" s="38"/>
      <c r="F330" s="38"/>
      <c r="G330" s="40"/>
      <c r="H330" s="40"/>
      <c r="I330" s="40"/>
      <c r="K330" s="42"/>
      <c r="R330" s="43"/>
      <c r="BI330" s="44"/>
      <c r="BJ330" s="44"/>
      <c r="BK330" s="38"/>
      <c r="BL330" s="38"/>
      <c r="BM330" s="38"/>
      <c r="BN330" s="38"/>
      <c r="BO330" s="38"/>
      <c r="BP330" s="38"/>
      <c r="BQ330" s="38"/>
      <c r="BR330" s="38"/>
      <c r="BS330" s="38"/>
      <c r="BT330" s="44"/>
      <c r="BY330" s="38"/>
      <c r="BZ330" s="38"/>
      <c r="CA330" s="38"/>
      <c r="CB330" s="38"/>
      <c r="CC330" s="38"/>
      <c r="CD330" s="38"/>
      <c r="CE330" s="38"/>
      <c r="CF330" s="38"/>
      <c r="CG330" s="38"/>
      <c r="CH330" s="38"/>
      <c r="CI330" s="38"/>
      <c r="CJ330" s="38"/>
      <c r="CK330" s="38"/>
      <c r="CL330" s="38"/>
      <c r="CM330" s="38"/>
      <c r="CN330" s="38"/>
      <c r="DE330" s="38"/>
      <c r="DF330" s="38"/>
      <c r="DG330" s="38"/>
      <c r="DH330" s="38"/>
      <c r="DI330" s="38"/>
      <c r="DZ330" s="38"/>
      <c r="EA330" s="38"/>
      <c r="EB330" s="38"/>
      <c r="ES330" s="38"/>
      <c r="ET330" s="38"/>
      <c r="EU330" s="38"/>
      <c r="EY330" s="38"/>
      <c r="EZ330" s="38"/>
      <c r="FA330" s="38"/>
      <c r="FB330" s="38"/>
      <c r="FC330" s="38"/>
      <c r="FD330" s="38"/>
      <c r="FE330" s="38"/>
      <c r="FF330" s="38"/>
      <c r="FG330" s="38"/>
      <c r="FH330" s="38"/>
      <c r="FI330" s="38"/>
      <c r="FJ330" s="38"/>
      <c r="FK330" s="38"/>
      <c r="FL330" s="38"/>
      <c r="FM330" s="38"/>
      <c r="FN330" s="38"/>
      <c r="IB330" s="45"/>
      <c r="ID330" s="45"/>
    </row>
    <row r="331" spans="1:238" s="41" customFormat="1">
      <c r="A331" s="38"/>
      <c r="B331" s="38"/>
      <c r="C331" s="39"/>
      <c r="D331" s="38"/>
      <c r="E331" s="38"/>
      <c r="F331" s="38"/>
      <c r="G331" s="40"/>
      <c r="H331" s="40"/>
      <c r="I331" s="40"/>
      <c r="K331" s="42"/>
      <c r="R331" s="43"/>
      <c r="BI331" s="44"/>
      <c r="BJ331" s="44"/>
      <c r="BK331" s="38"/>
      <c r="BL331" s="38"/>
      <c r="BM331" s="38"/>
      <c r="BN331" s="38"/>
      <c r="BO331" s="38"/>
      <c r="BP331" s="38"/>
      <c r="BQ331" s="38"/>
      <c r="BR331" s="38"/>
      <c r="BS331" s="38"/>
      <c r="BT331" s="44"/>
      <c r="BY331" s="38"/>
      <c r="BZ331" s="38"/>
      <c r="CA331" s="38"/>
      <c r="CB331" s="38"/>
      <c r="CC331" s="38"/>
      <c r="CD331" s="38"/>
      <c r="CE331" s="38"/>
      <c r="CF331" s="38"/>
      <c r="CG331" s="38"/>
      <c r="CH331" s="38"/>
      <c r="CI331" s="38"/>
      <c r="CJ331" s="38"/>
      <c r="CK331" s="38"/>
      <c r="CL331" s="38"/>
      <c r="CM331" s="38"/>
      <c r="CN331" s="38"/>
      <c r="DE331" s="38"/>
      <c r="DF331" s="38"/>
      <c r="DG331" s="38"/>
      <c r="DH331" s="38"/>
      <c r="DI331" s="38"/>
      <c r="DZ331" s="38"/>
      <c r="EA331" s="38"/>
      <c r="EB331" s="38"/>
      <c r="ES331" s="38"/>
      <c r="ET331" s="38"/>
      <c r="EU331" s="38"/>
      <c r="EY331" s="38"/>
      <c r="EZ331" s="38"/>
      <c r="FA331" s="38"/>
      <c r="FB331" s="38"/>
      <c r="FC331" s="38"/>
      <c r="FD331" s="38"/>
      <c r="FE331" s="38"/>
      <c r="FF331" s="38"/>
      <c r="FG331" s="38"/>
      <c r="FH331" s="38"/>
      <c r="FI331" s="38"/>
      <c r="FJ331" s="38"/>
      <c r="FK331" s="38"/>
      <c r="FL331" s="38"/>
      <c r="FM331" s="38"/>
      <c r="FN331" s="38"/>
      <c r="IB331" s="45"/>
      <c r="ID331" s="45"/>
    </row>
    <row r="332" spans="1:238" s="41" customFormat="1">
      <c r="A332" s="38"/>
      <c r="B332" s="38"/>
      <c r="C332" s="39"/>
      <c r="D332" s="38"/>
      <c r="E332" s="38"/>
      <c r="F332" s="38"/>
      <c r="G332" s="40"/>
      <c r="H332" s="40"/>
      <c r="I332" s="40"/>
      <c r="K332" s="42"/>
      <c r="R332" s="43"/>
      <c r="BI332" s="44"/>
      <c r="BJ332" s="44"/>
      <c r="BK332" s="38"/>
      <c r="BL332" s="38"/>
      <c r="BM332" s="38"/>
      <c r="BN332" s="38"/>
      <c r="BO332" s="38"/>
      <c r="BP332" s="38"/>
      <c r="BQ332" s="38"/>
      <c r="BR332" s="38"/>
      <c r="BS332" s="38"/>
      <c r="BT332" s="44"/>
      <c r="BY332" s="38"/>
      <c r="BZ332" s="38"/>
      <c r="CA332" s="38"/>
      <c r="CB332" s="38"/>
      <c r="CC332" s="38"/>
      <c r="CD332" s="38"/>
      <c r="CE332" s="38"/>
      <c r="CF332" s="38"/>
      <c r="CG332" s="38"/>
      <c r="CH332" s="38"/>
      <c r="CI332" s="38"/>
      <c r="CJ332" s="38"/>
      <c r="CK332" s="38"/>
      <c r="CL332" s="38"/>
      <c r="CM332" s="38"/>
      <c r="CN332" s="38"/>
      <c r="DE332" s="38"/>
      <c r="DF332" s="38"/>
      <c r="DG332" s="38"/>
      <c r="DH332" s="38"/>
      <c r="DI332" s="38"/>
      <c r="DZ332" s="38"/>
      <c r="EA332" s="38"/>
      <c r="EB332" s="38"/>
      <c r="ES332" s="38"/>
      <c r="ET332" s="38"/>
      <c r="EU332" s="38"/>
      <c r="EY332" s="38"/>
      <c r="EZ332" s="38"/>
      <c r="FA332" s="38"/>
      <c r="FB332" s="38"/>
      <c r="FC332" s="38"/>
      <c r="FD332" s="38"/>
      <c r="FE332" s="38"/>
      <c r="FF332" s="38"/>
      <c r="FG332" s="38"/>
      <c r="FH332" s="38"/>
      <c r="FI332" s="38"/>
      <c r="FJ332" s="38"/>
      <c r="FK332" s="38"/>
      <c r="FL332" s="38"/>
      <c r="FM332" s="38"/>
      <c r="FN332" s="38"/>
      <c r="IB332" s="45"/>
      <c r="ID332" s="45"/>
    </row>
    <row r="333" spans="1:238" s="41" customFormat="1">
      <c r="A333" s="38"/>
      <c r="B333" s="38"/>
      <c r="C333" s="39"/>
      <c r="D333" s="38"/>
      <c r="E333" s="38"/>
      <c r="F333" s="38"/>
      <c r="G333" s="40"/>
      <c r="H333" s="40"/>
      <c r="I333" s="40"/>
      <c r="K333" s="42"/>
      <c r="R333" s="43"/>
      <c r="BI333" s="44"/>
      <c r="BJ333" s="44"/>
      <c r="BK333" s="38"/>
      <c r="BL333" s="38"/>
      <c r="BM333" s="38"/>
      <c r="BN333" s="38"/>
      <c r="BO333" s="38"/>
      <c r="BP333" s="38"/>
      <c r="BQ333" s="38"/>
      <c r="BR333" s="38"/>
      <c r="BS333" s="38"/>
      <c r="BT333" s="44"/>
      <c r="BY333" s="38"/>
      <c r="BZ333" s="38"/>
      <c r="CA333" s="38"/>
      <c r="CB333" s="38"/>
      <c r="CC333" s="38"/>
      <c r="CD333" s="38"/>
      <c r="CE333" s="38"/>
      <c r="CF333" s="38"/>
      <c r="CG333" s="38"/>
      <c r="CH333" s="38"/>
      <c r="CI333" s="38"/>
      <c r="CJ333" s="38"/>
      <c r="CK333" s="38"/>
      <c r="CL333" s="38"/>
      <c r="CM333" s="38"/>
      <c r="CN333" s="38"/>
      <c r="DE333" s="38"/>
      <c r="DF333" s="38"/>
      <c r="DG333" s="38"/>
      <c r="DH333" s="38"/>
      <c r="DI333" s="38"/>
      <c r="DZ333" s="38"/>
      <c r="EA333" s="38"/>
      <c r="EB333" s="38"/>
      <c r="ES333" s="38"/>
      <c r="ET333" s="38"/>
      <c r="EU333" s="38"/>
      <c r="EY333" s="38"/>
      <c r="EZ333" s="38"/>
      <c r="FA333" s="38"/>
      <c r="FB333" s="38"/>
      <c r="FC333" s="38"/>
      <c r="FD333" s="38"/>
      <c r="FE333" s="38"/>
      <c r="FF333" s="38"/>
      <c r="FG333" s="38"/>
      <c r="FH333" s="38"/>
      <c r="FI333" s="38"/>
      <c r="FJ333" s="38"/>
      <c r="FK333" s="38"/>
      <c r="FL333" s="38"/>
      <c r="FM333" s="38"/>
      <c r="FN333" s="38"/>
      <c r="IB333" s="45"/>
      <c r="ID333" s="45"/>
    </row>
    <row r="334" spans="1:238" s="41" customFormat="1">
      <c r="A334" s="38"/>
      <c r="B334" s="38"/>
      <c r="C334" s="39"/>
      <c r="D334" s="38"/>
      <c r="E334" s="38"/>
      <c r="F334" s="38"/>
      <c r="G334" s="40"/>
      <c r="H334" s="40"/>
      <c r="I334" s="40"/>
      <c r="K334" s="42"/>
      <c r="R334" s="43"/>
      <c r="BI334" s="44"/>
      <c r="BJ334" s="44"/>
      <c r="BK334" s="38"/>
      <c r="BL334" s="38"/>
      <c r="BM334" s="38"/>
      <c r="BN334" s="38"/>
      <c r="BO334" s="38"/>
      <c r="BP334" s="38"/>
      <c r="BQ334" s="38"/>
      <c r="BR334" s="38"/>
      <c r="BS334" s="38"/>
      <c r="BT334" s="44"/>
      <c r="BY334" s="38"/>
      <c r="BZ334" s="38"/>
      <c r="CA334" s="38"/>
      <c r="CB334" s="38"/>
      <c r="CC334" s="38"/>
      <c r="CD334" s="38"/>
      <c r="CE334" s="38"/>
      <c r="CF334" s="38"/>
      <c r="CG334" s="38"/>
      <c r="CH334" s="38"/>
      <c r="CI334" s="38"/>
      <c r="CJ334" s="38"/>
      <c r="CK334" s="38"/>
      <c r="CL334" s="38"/>
      <c r="CM334" s="38"/>
      <c r="CN334" s="38"/>
      <c r="DE334" s="38"/>
      <c r="DF334" s="38"/>
      <c r="DG334" s="38"/>
      <c r="DH334" s="38"/>
      <c r="DI334" s="38"/>
      <c r="DZ334" s="38"/>
      <c r="EA334" s="38"/>
      <c r="EB334" s="38"/>
      <c r="ES334" s="38"/>
      <c r="ET334" s="38"/>
      <c r="EU334" s="38"/>
      <c r="EY334" s="38"/>
      <c r="EZ334" s="38"/>
      <c r="FA334" s="38"/>
      <c r="FB334" s="38"/>
      <c r="FC334" s="38"/>
      <c r="FD334" s="38"/>
      <c r="FE334" s="38"/>
      <c r="FF334" s="38"/>
      <c r="FG334" s="38"/>
      <c r="FH334" s="38"/>
      <c r="FI334" s="38"/>
      <c r="FJ334" s="38"/>
      <c r="FK334" s="38"/>
      <c r="FL334" s="38"/>
      <c r="FM334" s="38"/>
      <c r="FN334" s="38"/>
      <c r="IB334" s="45"/>
      <c r="ID334" s="45"/>
    </row>
    <row r="335" spans="1:238" s="41" customFormat="1">
      <c r="A335" s="38"/>
      <c r="B335" s="38"/>
      <c r="C335" s="39"/>
      <c r="D335" s="38"/>
      <c r="E335" s="38"/>
      <c r="F335" s="38"/>
      <c r="G335" s="40"/>
      <c r="H335" s="40"/>
      <c r="I335" s="40"/>
      <c r="K335" s="42"/>
      <c r="R335" s="43"/>
      <c r="BI335" s="44"/>
      <c r="BJ335" s="44"/>
      <c r="BK335" s="38"/>
      <c r="BL335" s="38"/>
      <c r="BM335" s="38"/>
      <c r="BN335" s="38"/>
      <c r="BO335" s="38"/>
      <c r="BP335" s="38"/>
      <c r="BQ335" s="38"/>
      <c r="BR335" s="38"/>
      <c r="BS335" s="38"/>
      <c r="BT335" s="44"/>
      <c r="BY335" s="38"/>
      <c r="BZ335" s="38"/>
      <c r="CA335" s="38"/>
      <c r="CB335" s="38"/>
      <c r="CC335" s="38"/>
      <c r="CD335" s="38"/>
      <c r="CE335" s="38"/>
      <c r="CF335" s="38"/>
      <c r="CG335" s="38"/>
      <c r="CH335" s="38"/>
      <c r="CI335" s="38"/>
      <c r="CJ335" s="38"/>
      <c r="CK335" s="38"/>
      <c r="CL335" s="38"/>
      <c r="CM335" s="38"/>
      <c r="CN335" s="38"/>
      <c r="DE335" s="38"/>
      <c r="DF335" s="38"/>
      <c r="DG335" s="38"/>
      <c r="DH335" s="38"/>
      <c r="DI335" s="38"/>
      <c r="DZ335" s="38"/>
      <c r="EA335" s="38"/>
      <c r="EB335" s="38"/>
      <c r="ES335" s="38"/>
      <c r="ET335" s="38"/>
      <c r="EU335" s="38"/>
      <c r="EY335" s="38"/>
      <c r="EZ335" s="38"/>
      <c r="FA335" s="38"/>
      <c r="FB335" s="38"/>
      <c r="FC335" s="38"/>
      <c r="FD335" s="38"/>
      <c r="FE335" s="38"/>
      <c r="FF335" s="38"/>
      <c r="FG335" s="38"/>
      <c r="FH335" s="38"/>
      <c r="FI335" s="38"/>
      <c r="FJ335" s="38"/>
      <c r="FK335" s="38"/>
      <c r="FL335" s="38"/>
      <c r="FM335" s="38"/>
      <c r="FN335" s="38"/>
      <c r="IB335" s="45"/>
      <c r="ID335" s="45"/>
    </row>
    <row r="336" spans="1:238" s="41" customFormat="1">
      <c r="A336" s="38"/>
      <c r="B336" s="38"/>
      <c r="C336" s="39"/>
      <c r="D336" s="38"/>
      <c r="E336" s="38"/>
      <c r="F336" s="38"/>
      <c r="G336" s="40"/>
      <c r="H336" s="40"/>
      <c r="I336" s="40"/>
      <c r="K336" s="42"/>
      <c r="R336" s="43"/>
      <c r="BI336" s="44"/>
      <c r="BJ336" s="44"/>
      <c r="BK336" s="38"/>
      <c r="BL336" s="38"/>
      <c r="BM336" s="38"/>
      <c r="BN336" s="38"/>
      <c r="BO336" s="38"/>
      <c r="BP336" s="38"/>
      <c r="BQ336" s="38"/>
      <c r="BR336" s="38"/>
      <c r="BS336" s="38"/>
      <c r="BT336" s="44"/>
      <c r="BY336" s="38"/>
      <c r="BZ336" s="38"/>
      <c r="CA336" s="38"/>
      <c r="CB336" s="38"/>
      <c r="CC336" s="38"/>
      <c r="CD336" s="38"/>
      <c r="CE336" s="38"/>
      <c r="CF336" s="38"/>
      <c r="CG336" s="38"/>
      <c r="CH336" s="38"/>
      <c r="CI336" s="38"/>
      <c r="CJ336" s="38"/>
      <c r="CK336" s="38"/>
      <c r="CL336" s="38"/>
      <c r="CM336" s="38"/>
      <c r="CN336" s="38"/>
      <c r="DE336" s="38"/>
      <c r="DF336" s="38"/>
      <c r="DG336" s="38"/>
      <c r="DH336" s="38"/>
      <c r="DI336" s="38"/>
      <c r="DZ336" s="38"/>
      <c r="EA336" s="38"/>
      <c r="EB336" s="38"/>
      <c r="ES336" s="38"/>
      <c r="ET336" s="38"/>
      <c r="EU336" s="38"/>
      <c r="EY336" s="38"/>
      <c r="EZ336" s="38"/>
      <c r="FA336" s="38"/>
      <c r="FB336" s="38"/>
      <c r="FC336" s="38"/>
      <c r="FD336" s="38"/>
      <c r="FE336" s="38"/>
      <c r="FF336" s="38"/>
      <c r="FG336" s="38"/>
      <c r="FH336" s="38"/>
      <c r="FI336" s="38"/>
      <c r="FJ336" s="38"/>
      <c r="FK336" s="38"/>
      <c r="FL336" s="38"/>
      <c r="FM336" s="38"/>
      <c r="FN336" s="38"/>
      <c r="IB336" s="45"/>
      <c r="ID336" s="45"/>
    </row>
    <row r="337" spans="1:238" s="41" customFormat="1">
      <c r="A337" s="38"/>
      <c r="B337" s="38"/>
      <c r="C337" s="39"/>
      <c r="D337" s="38"/>
      <c r="E337" s="38"/>
      <c r="F337" s="38"/>
      <c r="G337" s="40"/>
      <c r="H337" s="40"/>
      <c r="I337" s="40"/>
      <c r="K337" s="42"/>
      <c r="R337" s="43"/>
      <c r="BI337" s="44"/>
      <c r="BJ337" s="44"/>
      <c r="BK337" s="38"/>
      <c r="BL337" s="38"/>
      <c r="BM337" s="38"/>
      <c r="BN337" s="38"/>
      <c r="BO337" s="38"/>
      <c r="BP337" s="38"/>
      <c r="BQ337" s="38"/>
      <c r="BR337" s="38"/>
      <c r="BS337" s="38"/>
      <c r="BT337" s="44"/>
      <c r="BY337" s="38"/>
      <c r="BZ337" s="38"/>
      <c r="CA337" s="38"/>
      <c r="CB337" s="38"/>
      <c r="CC337" s="38"/>
      <c r="CD337" s="38"/>
      <c r="CE337" s="38"/>
      <c r="CF337" s="38"/>
      <c r="CG337" s="38"/>
      <c r="CH337" s="38"/>
      <c r="CI337" s="38"/>
      <c r="CJ337" s="38"/>
      <c r="CK337" s="38"/>
      <c r="CL337" s="38"/>
      <c r="CM337" s="38"/>
      <c r="CN337" s="38"/>
      <c r="DE337" s="38"/>
      <c r="DF337" s="38"/>
      <c r="DG337" s="38"/>
      <c r="DH337" s="38"/>
      <c r="DI337" s="38"/>
      <c r="DZ337" s="38"/>
      <c r="EA337" s="38"/>
      <c r="EB337" s="38"/>
      <c r="ES337" s="38"/>
      <c r="ET337" s="38"/>
      <c r="EU337" s="38"/>
      <c r="EY337" s="38"/>
      <c r="EZ337" s="38"/>
      <c r="FA337" s="38"/>
      <c r="FB337" s="38"/>
      <c r="FC337" s="38"/>
      <c r="FD337" s="38"/>
      <c r="FE337" s="38"/>
      <c r="FF337" s="38"/>
      <c r="FG337" s="38"/>
      <c r="FH337" s="38"/>
      <c r="FI337" s="38"/>
      <c r="FJ337" s="38"/>
      <c r="FK337" s="38"/>
      <c r="FL337" s="38"/>
      <c r="FM337" s="38"/>
      <c r="FN337" s="38"/>
      <c r="IB337" s="45"/>
      <c r="ID337" s="45"/>
    </row>
    <row r="338" spans="1:238" s="41" customFormat="1">
      <c r="A338" s="38"/>
      <c r="B338" s="38"/>
      <c r="C338" s="39"/>
      <c r="D338" s="38"/>
      <c r="E338" s="38"/>
      <c r="F338" s="38"/>
      <c r="G338" s="40"/>
      <c r="H338" s="40"/>
      <c r="I338" s="40"/>
      <c r="K338" s="42"/>
      <c r="R338" s="43"/>
      <c r="BI338" s="44"/>
      <c r="BJ338" s="44"/>
      <c r="BK338" s="38"/>
      <c r="BL338" s="38"/>
      <c r="BM338" s="38"/>
      <c r="BN338" s="38"/>
      <c r="BO338" s="38"/>
      <c r="BP338" s="38"/>
      <c r="BQ338" s="38"/>
      <c r="BR338" s="38"/>
      <c r="BS338" s="38"/>
      <c r="BT338" s="44"/>
      <c r="BY338" s="38"/>
      <c r="BZ338" s="38"/>
      <c r="CA338" s="38"/>
      <c r="CB338" s="38"/>
      <c r="CC338" s="38"/>
      <c r="CD338" s="38"/>
      <c r="CE338" s="38"/>
      <c r="CF338" s="38"/>
      <c r="CG338" s="38"/>
      <c r="CH338" s="38"/>
      <c r="CI338" s="38"/>
      <c r="CJ338" s="38"/>
      <c r="CK338" s="38"/>
      <c r="CL338" s="38"/>
      <c r="CM338" s="38"/>
      <c r="CN338" s="38"/>
      <c r="DE338" s="38"/>
      <c r="DF338" s="38"/>
      <c r="DG338" s="38"/>
      <c r="DH338" s="38"/>
      <c r="DI338" s="38"/>
      <c r="DZ338" s="38"/>
      <c r="EA338" s="38"/>
      <c r="EB338" s="38"/>
      <c r="ES338" s="38"/>
      <c r="ET338" s="38"/>
      <c r="EU338" s="38"/>
      <c r="EY338" s="38"/>
      <c r="EZ338" s="38"/>
      <c r="FA338" s="38"/>
      <c r="FB338" s="38"/>
      <c r="FC338" s="38"/>
      <c r="FD338" s="38"/>
      <c r="FE338" s="38"/>
      <c r="FF338" s="38"/>
      <c r="FG338" s="38"/>
      <c r="FH338" s="38"/>
      <c r="FI338" s="38"/>
      <c r="FJ338" s="38"/>
      <c r="FK338" s="38"/>
      <c r="FL338" s="38"/>
      <c r="FM338" s="38"/>
      <c r="FN338" s="38"/>
      <c r="IB338" s="45"/>
      <c r="ID338" s="45"/>
    </row>
    <row r="339" spans="1:238" s="41" customFormat="1">
      <c r="A339" s="38"/>
      <c r="B339" s="38"/>
      <c r="C339" s="39"/>
      <c r="D339" s="38"/>
      <c r="E339" s="38"/>
      <c r="F339" s="38"/>
      <c r="G339" s="40"/>
      <c r="H339" s="40"/>
      <c r="I339" s="40"/>
      <c r="K339" s="42"/>
      <c r="R339" s="43"/>
      <c r="BI339" s="44"/>
      <c r="BJ339" s="44"/>
      <c r="BK339" s="38"/>
      <c r="BL339" s="38"/>
      <c r="BM339" s="38"/>
      <c r="BN339" s="38"/>
      <c r="BO339" s="38"/>
      <c r="BP339" s="38"/>
      <c r="BQ339" s="38"/>
      <c r="BR339" s="38"/>
      <c r="BS339" s="38"/>
      <c r="BT339" s="44"/>
      <c r="BY339" s="38"/>
      <c r="BZ339" s="38"/>
      <c r="CA339" s="38"/>
      <c r="CB339" s="38"/>
      <c r="CC339" s="38"/>
      <c r="CD339" s="38"/>
      <c r="CE339" s="38"/>
      <c r="CF339" s="38"/>
      <c r="CG339" s="38"/>
      <c r="CH339" s="38"/>
      <c r="CI339" s="38"/>
      <c r="CJ339" s="38"/>
      <c r="CK339" s="38"/>
      <c r="CL339" s="38"/>
      <c r="CM339" s="38"/>
      <c r="CN339" s="38"/>
      <c r="DE339" s="38"/>
      <c r="DF339" s="38"/>
      <c r="DG339" s="38"/>
      <c r="DH339" s="38"/>
      <c r="DI339" s="38"/>
      <c r="DZ339" s="38"/>
      <c r="EA339" s="38"/>
      <c r="EB339" s="38"/>
      <c r="ES339" s="38"/>
      <c r="ET339" s="38"/>
      <c r="EU339" s="38"/>
      <c r="EY339" s="38"/>
      <c r="EZ339" s="38"/>
      <c r="FA339" s="38"/>
      <c r="FB339" s="38"/>
      <c r="FC339" s="38"/>
      <c r="FD339" s="38"/>
      <c r="FE339" s="38"/>
      <c r="FF339" s="38"/>
      <c r="FG339" s="38"/>
      <c r="FH339" s="38"/>
      <c r="FI339" s="38"/>
      <c r="FJ339" s="38"/>
      <c r="FK339" s="38"/>
      <c r="FL339" s="38"/>
      <c r="FM339" s="38"/>
      <c r="FN339" s="38"/>
      <c r="IB339" s="45"/>
      <c r="ID339" s="45"/>
    </row>
    <row r="340" spans="1:238" s="41" customFormat="1">
      <c r="A340" s="38"/>
      <c r="B340" s="38"/>
      <c r="C340" s="39"/>
      <c r="D340" s="38"/>
      <c r="E340" s="38"/>
      <c r="F340" s="38"/>
      <c r="G340" s="40"/>
      <c r="H340" s="40"/>
      <c r="I340" s="40"/>
      <c r="K340" s="42"/>
      <c r="R340" s="43"/>
      <c r="BI340" s="44"/>
      <c r="BJ340" s="44"/>
      <c r="BK340" s="38"/>
      <c r="BL340" s="38"/>
      <c r="BM340" s="38"/>
      <c r="BN340" s="38"/>
      <c r="BO340" s="38"/>
      <c r="BP340" s="38"/>
      <c r="BQ340" s="38"/>
      <c r="BR340" s="38"/>
      <c r="BS340" s="38"/>
      <c r="BT340" s="44"/>
      <c r="BY340" s="38"/>
      <c r="BZ340" s="38"/>
      <c r="CA340" s="38"/>
      <c r="CB340" s="38"/>
      <c r="CC340" s="38"/>
      <c r="CD340" s="38"/>
      <c r="CE340" s="38"/>
      <c r="CF340" s="38"/>
      <c r="CG340" s="38"/>
      <c r="CH340" s="38"/>
      <c r="CI340" s="38"/>
      <c r="CJ340" s="38"/>
      <c r="CK340" s="38"/>
      <c r="CL340" s="38"/>
      <c r="CM340" s="38"/>
      <c r="CN340" s="38"/>
      <c r="DE340" s="38"/>
      <c r="DF340" s="38"/>
      <c r="DG340" s="38"/>
      <c r="DH340" s="38"/>
      <c r="DI340" s="38"/>
      <c r="DZ340" s="38"/>
      <c r="EA340" s="38"/>
      <c r="EB340" s="38"/>
      <c r="ES340" s="38"/>
      <c r="ET340" s="38"/>
      <c r="EU340" s="38"/>
      <c r="EY340" s="38"/>
      <c r="EZ340" s="38"/>
      <c r="FA340" s="38"/>
      <c r="FB340" s="38"/>
      <c r="FC340" s="38"/>
      <c r="FD340" s="38"/>
      <c r="FE340" s="38"/>
      <c r="FF340" s="38"/>
      <c r="FG340" s="38"/>
      <c r="FH340" s="38"/>
      <c r="FI340" s="38"/>
      <c r="FJ340" s="38"/>
      <c r="FK340" s="38"/>
      <c r="FL340" s="38"/>
      <c r="FM340" s="38"/>
      <c r="FN340" s="38"/>
      <c r="IB340" s="45"/>
      <c r="ID340" s="45"/>
    </row>
    <row r="341" spans="1:238" s="41" customFormat="1">
      <c r="A341" s="38"/>
      <c r="B341" s="38"/>
      <c r="C341" s="39"/>
      <c r="D341" s="38"/>
      <c r="E341" s="38"/>
      <c r="F341" s="38"/>
      <c r="G341" s="40"/>
      <c r="H341" s="40"/>
      <c r="I341" s="40"/>
      <c r="K341" s="42"/>
      <c r="R341" s="43"/>
      <c r="BI341" s="44"/>
      <c r="BJ341" s="44"/>
      <c r="BK341" s="38"/>
      <c r="BL341" s="38"/>
      <c r="BM341" s="38"/>
      <c r="BN341" s="38"/>
      <c r="BO341" s="38"/>
      <c r="BP341" s="38"/>
      <c r="BQ341" s="38"/>
      <c r="BR341" s="38"/>
      <c r="BS341" s="38"/>
      <c r="BT341" s="44"/>
      <c r="BY341" s="38"/>
      <c r="BZ341" s="38"/>
      <c r="CA341" s="38"/>
      <c r="CB341" s="38"/>
      <c r="CC341" s="38"/>
      <c r="CD341" s="38"/>
      <c r="CE341" s="38"/>
      <c r="CF341" s="38"/>
      <c r="CG341" s="38"/>
      <c r="CH341" s="38"/>
      <c r="CI341" s="38"/>
      <c r="CJ341" s="38"/>
      <c r="CK341" s="38"/>
      <c r="CL341" s="38"/>
      <c r="CM341" s="38"/>
      <c r="CN341" s="38"/>
      <c r="DE341" s="38"/>
      <c r="DF341" s="38"/>
      <c r="DG341" s="38"/>
      <c r="DH341" s="38"/>
      <c r="DI341" s="38"/>
      <c r="DZ341" s="38"/>
      <c r="EA341" s="38"/>
      <c r="EB341" s="38"/>
      <c r="ES341" s="38"/>
      <c r="ET341" s="38"/>
      <c r="EU341" s="38"/>
      <c r="EY341" s="38"/>
      <c r="EZ341" s="38"/>
      <c r="FA341" s="38"/>
      <c r="FB341" s="38"/>
      <c r="FC341" s="38"/>
      <c r="FD341" s="38"/>
      <c r="FE341" s="38"/>
      <c r="FF341" s="38"/>
      <c r="FG341" s="38"/>
      <c r="FH341" s="38"/>
      <c r="FI341" s="38"/>
      <c r="FJ341" s="38"/>
      <c r="FK341" s="38"/>
      <c r="FL341" s="38"/>
      <c r="FM341" s="38"/>
      <c r="FN341" s="38"/>
      <c r="IB341" s="45"/>
      <c r="ID341" s="45"/>
    </row>
  </sheetData>
  <autoFilter ref="A6:IH314" xr:uid="{00000000-0001-0000-0100-000000000000}"/>
  <phoneticPr fontId="9" type="noConversion"/>
  <pageMargins left="0.70866141732283505" right="0.70866141732283505" top="0.74803149606299202" bottom="0.74803149606299202" header="0.31496062992126" footer="0.31496062992126"/>
  <pageSetup paperSize="8" orientation="landscape" r:id="rId1"/>
  <headerFooter>
    <oddFooter>&amp;LDatabase for WASH study&amp;CPage &amp;P of &amp;N&amp;RDesigned by Nam Le (https://namkyodai.github.io)</oddFooter>
  </headerFooter>
  <extLst>
    <ext xmlns:x14="http://schemas.microsoft.com/office/spreadsheetml/2009/9/main" uri="{CCE6A557-97BC-4b89-ADB6-D9C93CAAB3DF}">
      <x14:dataValidations xmlns:xm="http://schemas.microsoft.com/office/excel/2006/main" count="65">
        <x14:dataValidation type="list" allowBlank="1" showInputMessage="1" showErrorMessage="1" xr:uid="{00000000-0002-0000-0100-000000000000}">
          <x14:formula1>
            <xm:f>'F3'!$A$3:$A$5</xm:f>
          </x14:formula1>
          <xm:sqref>HT92:HT113 HT315:HT1048576 HT243:HT306 HT115:HT224 HT52:HT54 HT74:HT90 HT28:HT49 HT25 HT7:HT23 HT60:HT65</xm:sqref>
        </x14:dataValidation>
        <x14:dataValidation type="list" allowBlank="1" showInputMessage="1" showErrorMessage="1" xr:uid="{00000000-0002-0000-0100-000001000000}">
          <x14:formula1>
            <xm:f>'E2'!$A$3:$A$5</xm:f>
          </x14:formula1>
          <xm:sqref>GI60:GI65 GI315:GI1048576 GI243:GI306 GI92:GI224 GI52:GI54 GI74:GI90 GI28:GI49 GI25 GI7:GI23</xm:sqref>
        </x14:dataValidation>
        <x14:dataValidation type="list" allowBlank="1" showInputMessage="1" showErrorMessage="1" xr:uid="{00000000-0002-0000-0100-000002000000}">
          <x14:formula1>
            <xm:f>'D7'!$A$3:$A$5</xm:f>
          </x14:formula1>
          <xm:sqref>GB60:GB65 GB315:GB1048576 GB243:GB306 GB92:GB224 GB52:GB54 GB74:GB90 GB28:GB49 GB25 GB7:GB23</xm:sqref>
        </x14:dataValidation>
        <x14:dataValidation type="list" allowBlank="1" showInputMessage="1" showErrorMessage="1" xr:uid="{00000000-0002-0000-0100-000003000000}">
          <x14:formula1>
            <xm:f>'C4'!$A$3:$A$5</xm:f>
          </x14:formula1>
          <xm:sqref>FQ164 FR315:FR1048576 FR243:FR306 FR165:FR224 FR52:FR54 FR74:FR90 FR28:FR49 FR25 FR7:FR23 FR60:FR65 FR92:FR163</xm:sqref>
        </x14:dataValidation>
        <x14:dataValidation type="list" allowBlank="1" showInputMessage="1" showErrorMessage="1" xr:uid="{00000000-0002-0000-0100-000004000000}">
          <x14:formula1>
            <xm:f>gender!$A$3:$A$5</xm:f>
          </x14:formula1>
          <xm:sqref>M183 L315:L1048576 L243:L291 L184:L224 L293:L306 L52:L54 L74:L182 L28:L49 L25 L7:L23 L60:L65</xm:sqref>
        </x14:dataValidation>
        <x14:dataValidation type="list" allowBlank="1" showInputMessage="1" showErrorMessage="1" xr:uid="{00000000-0002-0000-0100-000005000000}">
          <x14:formula1>
            <xm:f>'D4'!$A$3:$A$8</xm:f>
          </x14:formula1>
          <xm:sqref>FY60:FY65 FY315:FY1048576 FY243:FY306 FY92:FY224 FY52:FY54 FY74:FY90 FY28:FY49 FY25 FY7:FY23</xm:sqref>
        </x14:dataValidation>
        <x14:dataValidation type="list" allowBlank="1" showInputMessage="1" showErrorMessage="1" xr:uid="{00000000-0002-0000-0100-000006000000}">
          <x14:formula1>
            <xm:f>'D3'!$A$3:$A$8</xm:f>
          </x14:formula1>
          <xm:sqref>FX60:FX65 FX315:FX1048576 FX243:FX306 FX92:FX224 FX52:FX54 FX74:FX90 FX28:FX49 FX25 FX7:FX23</xm:sqref>
        </x14:dataValidation>
        <x14:dataValidation type="list" allowBlank="1" showInputMessage="1" showErrorMessage="1" xr:uid="{00000000-0002-0000-0100-000007000000}">
          <x14:formula1>
            <xm:f>'C5'!$A$3:$A$8</xm:f>
          </x14:formula1>
          <xm:sqref>FS60:FS65 FS315:FS1048576 FS243:FS306 FS92:FS224 FS52:FS54 FS74:FS90 FS28:FS49 FS25 FS7:FS23</xm:sqref>
        </x14:dataValidation>
        <x14:dataValidation type="list" allowBlank="1" showInputMessage="1" showErrorMessage="1" xr:uid="{00000000-0002-0000-0100-000008000000}">
          <x14:formula1>
            <xm:f>'B11'!$A$3:$A$8</xm:f>
          </x14:formula1>
          <xm:sqref>ES7:EU23 ES315:EU1048576 ES243:EU306 ES74:EU224 ES52:EU54 ES60:EU65 ES28:EU49 ES25:EU25</xm:sqref>
        </x14:dataValidation>
        <x14:dataValidation type="list" allowBlank="1" showInputMessage="1" showErrorMessage="1" xr:uid="{00000000-0002-0000-0100-000009000000}">
          <x14:formula1>
            <xm:f>'A4'!$A$3:$A$8</xm:f>
          </x14:formula1>
          <xm:sqref>N183 M315:M1048576 M184:M224 M293:M306 M52:M54 M74:M182 M28:M49 M25 M14:M23 M244:M291 M7:M12 M60:M65 N13 N243</xm:sqref>
        </x14:dataValidation>
        <x14:dataValidation type="list" allowBlank="1" showInputMessage="1" showErrorMessage="1" xr:uid="{00000000-0002-0000-0100-00000A000000}">
          <x14:formula1>
            <xm:f>'A9'!$A$3:$A$8</xm:f>
          </x14:formula1>
          <xm:sqref>AO84 AP315:AP1048576 AP243:AP291 AP151:AP224 AP293:AP306 AP52:AP54 AP74:AP83 AP43:AP49 AP25 AP7:AP23 AP28:AP41 AP60:AP65 AP85:AP149 AO42</xm:sqref>
        </x14:dataValidation>
        <x14:dataValidation type="list" allowBlank="1" showInputMessage="1" showErrorMessage="1" xr:uid="{00000000-0002-0000-0100-00000B000000}">
          <x14:formula1>
            <xm:f>'G5.2'!$A$3:$A$7</xm:f>
          </x14:formula1>
          <xm:sqref>IC92:IC204 IC315:IC1048576 IC243:IC306 IC206:IC224 IC52:IC54 IC74:IC90 IC28:IC49 IC25 IC7:IC23 IC60:IC65</xm:sqref>
        </x14:dataValidation>
        <x14:dataValidation type="list" allowBlank="1" showInputMessage="1" showErrorMessage="1" xr:uid="{00000000-0002-0000-0100-00000C000000}">
          <x14:formula1>
            <xm:f>'G4'!$A$3:$A$7</xm:f>
          </x14:formula1>
          <xm:sqref>IA152 HZ315:HZ1048576 HZ243:HZ306 HZ153:HZ224 HZ52:HZ54 HZ74:HZ80 HZ28:HZ49 HZ25 HZ7:HZ23 HZ60:HZ65 HZ92:HZ151 HZ82:HZ90</xm:sqref>
        </x14:dataValidation>
        <x14:dataValidation type="list" allowBlank="1" showInputMessage="1" showErrorMessage="1" xr:uid="{00000000-0002-0000-0100-00000D000000}">
          <x14:formula1>
            <xm:f>'E6'!$A$3:$A$7</xm:f>
          </x14:formula1>
          <xm:sqref>GO85 GN315:GN1048576 GN243:GN306 GN121:GN224 GN52:GN54 GN74:GN84 GN28:GN49 GN25 GN7:GN23 GN60:GN65 GN92:GN119 GN86:GN90 GO120</xm:sqref>
        </x14:dataValidation>
        <x14:dataValidation type="list" allowBlank="1" showInputMessage="1" showErrorMessage="1" xr:uid="{00000000-0002-0000-0100-00000E000000}">
          <x14:formula1>
            <xm:f>'D8'!$A$3:$A$7</xm:f>
          </x14:formula1>
          <xm:sqref>GC60:GC65 GC315:GC1048576 GC243:GC306 GC92:GC224 GC52:GC54 GC74:GC90 GC28:GC49 GC25 GC7:GC23</xm:sqref>
        </x14:dataValidation>
        <x14:dataValidation type="list" allowBlank="1" showInputMessage="1" showErrorMessage="1" xr:uid="{00000000-0002-0000-0100-00000F000000}">
          <x14:formula1>
            <xm:f>'B12'!$A$3:$A$7</xm:f>
          </x14:formula1>
          <xm:sqref>EV7:EX23 EV315:EX1048576 EV243:EX306 EV74:EX224 EV52:EX54 EV60:EX65 EV28:EX49 EV25:EX25</xm:sqref>
        </x14:dataValidation>
        <x14:dataValidation type="list" allowBlank="1" showInputMessage="1" showErrorMessage="1" xr:uid="{00000000-0002-0000-0100-000010000000}">
          <x14:formula1>
            <xm:f>B2_ex!$A$3:$A$7</xm:f>
          </x14:formula1>
          <xm:sqref>CR7:CR17 CX315:CX1048576 CP315:CP1048576 CT315:CT1048576 CR315:CR1048576 DD315:DD1048576 CV315:CV1048576 DB315:DB1048576 CZ315:CZ1048576 CP243:CP306 CP74:CP224 CT74:CT224 CR74:CR224 DD74:DD224 CV148:CV224 DB74:DB224 CZ74:CZ224 CX74:CX224 CX243:CX306 CZ243:CZ306 DB243:DB306 CV243:CV306 DD243:DD306 CR243:CR306 CT243:CT306 CT52:CT54 CV52:CV54 CR52:CR54 DD52:DD54 DB52:DB54 CZ52:CZ54 CX52:CX54 CP52:CP54 CT60:CT65 CP60:CP65 CX60:CX65 CZ60:CZ65 DB60:DB65 DD60:DD65 CR60:CR65 CV60:CV65 CT30:CT49 CP28:CP49 CX28:CX49 CZ28:CZ49 DB28:DB49 DD28:DD49 CR28:CR49 CV28:CV49 CV25 CP25 CX25 CZ25 DB25 DD25 CR25 CT25 CT7:CT23 CP7:CP23 CV7:CV23 CX7:CX23 CZ7:CZ23 DB7:DB23 DD7:DD23 CR19:CR23 CT28 CV74:CV146</xm:sqref>
        </x14:dataValidation>
        <x14:dataValidation type="list" allowBlank="1" showInputMessage="1" showErrorMessage="1" xr:uid="{00000000-0002-0000-0100-000011000000}">
          <x14:formula1>
            <xm:f>A9plus!$A$3:$A$7</xm:f>
          </x14:formula1>
          <xm:sqref>AP84 AQ315:AQ1048576 AQ243:AQ291 AQ151:AQ224 AQ293:AQ306 AQ52:AQ54 AQ74:AQ83 AQ28:AQ49 AQ25 AQ7:AQ23 AQ60:AQ65 AQ85:AQ149 AP150</xm:sqref>
        </x14:dataValidation>
        <x14:dataValidation type="list" allowBlank="1" showInputMessage="1" showErrorMessage="1" xr:uid="{00000000-0002-0000-0100-000012000000}">
          <x14:formula1>
            <xm:f>'G7'!$A$3:$A$11</xm:f>
          </x14:formula1>
          <xm:sqref>IF92:IF112 IF315:IF1048576 IF243:IF306 IF121:IF224 IF52:IF54 IF74:IF90 IF28:IF49 IF25 IF7:IF23 IF60:IF65 IF114:IF118</xm:sqref>
        </x14:dataValidation>
        <x14:dataValidation type="list" allowBlank="1" showInputMessage="1" showErrorMessage="1" xr:uid="{00000000-0002-0000-0100-000013000000}">
          <x14:formula1>
            <xm:f>'A5'!$A$3:$A$11</xm:f>
          </x14:formula1>
          <xm:sqref>O183 N315:N1048576 N184:N224 N293:N306 N52:N54 N74:N182 N28:N49 N25 N14:N23 N244:N291 N7:N12 N60:N65 O13 O243</xm:sqref>
        </x14:dataValidation>
        <x14:dataValidation type="list" allowBlank="1" showInputMessage="1" showErrorMessage="1" xr:uid="{00000000-0002-0000-0100-000014000000}">
          <x14:formula1>
            <xm:f>'A6'!$A$3:$A$11</xm:f>
          </x14:formula1>
          <xm:sqref>P183 O315:O1048576 O203:O224 O293:O306 O52:O54 O74:O182 O28:O49 O25 O14:O23 O244:O291 O7:O12 O60:O65 O184:O201 P13 P243 P202</xm:sqref>
        </x14:dataValidation>
        <x14:dataValidation type="list" allowBlank="1" showInputMessage="1" showErrorMessage="1" xr:uid="{00000000-0002-0000-0100-000015000000}">
          <x14:formula1>
            <xm:f>'G8'!$A$3:$A$4</xm:f>
          </x14:formula1>
          <xm:sqref>IH92:IH112 IH315:IH1048576 IH243:IH306 IH114:IH224 IH52:IH54 IH74:IH90 IH28:IH49 IH25 IH7:IH23 IH60:IH65</xm:sqref>
        </x14:dataValidation>
        <x14:dataValidation type="list" allowBlank="1" showInputMessage="1" showErrorMessage="1" xr:uid="{00000000-0002-0000-0100-000016000000}">
          <x14:formula1>
            <xm:f>'G5.1'!$A$3:$A$6</xm:f>
          </x14:formula1>
          <xm:sqref>HZ81 IA315:IA1048576 IA243:IA306 IA153:IA224 IA52:IA54 IA74:IA80 IA28:IA49 IA25 IA7:IA23 IA60:IA65 IA92:IA151 IA82:IA90</xm:sqref>
        </x14:dataValidation>
        <x14:dataValidation type="list" allowBlank="1" showInputMessage="1" showErrorMessage="1" xr:uid="{00000000-0002-0000-0100-000017000000}">
          <x14:formula1>
            <xm:f>'G1'!$A$3:$A$6</xm:f>
          </x14:formula1>
          <xm:sqref>HW7:HW23 HW315:HW1048576 HW243:HW306 HW92:HW224 HW52:HW54 HW74:HW90 HW28:HW49 HW25 HW60:HW65</xm:sqref>
        </x14:dataValidation>
        <x14:dataValidation type="list" allowBlank="1" showInputMessage="1" showErrorMessage="1" xr:uid="{00000000-0002-0000-0100-000018000000}">
          <x14:formula1>
            <xm:f>'E4'!$A$3:$A$6</xm:f>
          </x14:formula1>
          <xm:sqref>GM101 GL315:GL1048576 GL243:GL306 GL102:GL224 GL52:GL54 GL74:GL90 GL28:GL49 GL25 GL7:GL23 GL60:GL65 GL92:GL100</xm:sqref>
        </x14:dataValidation>
        <x14:dataValidation type="list" allowBlank="1" showInputMessage="1" showErrorMessage="1" xr:uid="{00000000-0002-0000-0100-000019000000}">
          <x14:formula1>
            <xm:f>'D2'!$A$3:$A$6</xm:f>
          </x14:formula1>
          <xm:sqref>FW60:FW65 FW315:FW1048576 FW243:FW306 FW92:FW224 FW52:FW54 FW74:FW90 FW28:FW49 FW25 FW7:FW23</xm:sqref>
        </x14:dataValidation>
        <x14:dataValidation type="list" allowBlank="1" showInputMessage="1" showErrorMessage="1" xr:uid="{00000000-0002-0000-0100-00001A000000}">
          <x14:formula1>
            <xm:f>'C7'!$A$3:$A$6</xm:f>
          </x14:formula1>
          <xm:sqref>FU60:FU65 FU315:FU1048576 FU243:FU306 FU92:FU224 FU52:FU54 FU74:FU90 FU28:FU49 FU25 FU7:FU23</xm:sqref>
        </x14:dataValidation>
        <x14:dataValidation type="list" allowBlank="1" showInputMessage="1" showErrorMessage="1" xr:uid="{00000000-0002-0000-0100-00001B000000}">
          <x14:formula1>
            <xm:f>'C2'!$A$3:$A$6</xm:f>
          </x14:formula1>
          <xm:sqref>FP60:FP65 FP315:FP1048576 FP243:FP306 FP92:FP224 FP52:FP54 FP74:FP90 FP28:FP49 FP25 FP7:FP23</xm:sqref>
        </x14:dataValidation>
        <x14:dataValidation type="list" allowBlank="1" showInputMessage="1" showErrorMessage="1" xr:uid="{00000000-0002-0000-0100-00001C000000}">
          <x14:formula1>
            <xm:f>'A13'!$A$3:$A$6</xm:f>
          </x14:formula1>
          <xm:sqref>BU60:BV65 BU315:BV1048576 BU243:BV306 BU92:BV224 BU52:BV54 BU74:BV90 BU28:BV49 BU25:BV25 BU7:BV23</xm:sqref>
        </x14:dataValidation>
        <x14:dataValidation type="list" allowBlank="1" showInputMessage="1" showErrorMessage="1" xr:uid="{00000000-0002-0000-0100-00001D000000}">
          <x14:formula1>
            <xm:f>generic!$A$3:$A$4</xm:f>
          </x14:formula1>
          <xm:sqref>IF113 AN315:AN1048576 FV315:FV1048576 GO315:GZ1048576 HX315:HX1048576 FO315:FO1048576 DF315:DF1048576 FQ315:FQ1048576 FM315:FM1048576 BY315:CN1048576 IE315:IE1048576 GJ315:GJ1048576 GD315:GH1048576 FZ315:FZ1048576 FK315:FK1048576 FE315:FE1048576 FI315:FI1048576 FG315:FG1048576 FC315:FC1048576 FA315:FA1048576 EY315:EY1048576 EQ315:EQ1048576 EI315:EI1048576 EO315:EO1048576 EM315:EM1048576 EK315:EK1048576 EG315:EG1048576 DZ315:DZ1048576 EE315:EE1048576 EC315:EC1048576 DX315:DX1048576 DP315:DP1048576 DV315:DV1048576 DT315:DT1048576 DR315:DR1048576 BW315:BW1048576 DN315:DN1048576 DL315:DL1048576 DJ315:DJ1048576 S315:S1048576 U315:U1048576 W315:W1048576 Y315:Y1048576 AA315:AA1048576 AC315:AC1048576 AE315:AE1048576 AG315:AG1048576 AI315:AI1048576 AK315:AL1048576 GO243:GZ306 GP74:GZ224 GO121:GO224 AE130:AE224 AC130:AC224 GE74:GH224 BY74:CD224 CE92:CF224 CG74:CN224 GD92:GD224 S74:S224 W168:W224 U74:U224 Y130:Y224 AA130:AA224 AG130:AG224 AI130:AI224 AK74:AL224 AN151:AN224 FV92:FV224 HX92:HX224 FO92:FO224 DF92:DF224 FQ165:FQ224 FM74:FM224 IE121:IE224 GJ92:GJ224 FZ92:FZ224 FK74:FK224 FE92:FE224 FI74:FI224 FG74:FG224 FC74:FC224 FA74:FA224 EY74:EY224 EQ74:EQ224 EI149:EI224 EO74:EO224 EM74:EM224 EK74:EK224 EG74:EG224 DZ92:DZ224 EE74:EE224 EC74:EC224 DX74:DX224 DP92:DP224 DV74:DV224 DT74:DT224 DR74:DR224 BW92:BW224 DN74:DN224 DL74:DL224 DJ74:DJ224 AN293:AN306 AK293:AL306 AI293:AI306 AG293:AG306 AE293:AE306 AC293:AC306 AA293:AA306 Y293:Y306 W293:W306 U293:U306 S293:S306 DJ243:DJ306 DL243:DL306 DN243:DN306 BW243:BW306 DR243:DR306 DT243:DT306 DV243:DV306 DP243:DP306 DX243:DX306 EC243:EC306 EE243:EE306 DZ243:DZ306 EG243:EG306 EK243:EK306 EM243:EM306 EO243:EO306 EI243:EI306 EQ243:EQ306 EY243:EY306 FA243:FA306 FC243:FC306 FG243:FG306 FI243:FI306 FE243:FE306 FK243:FK306 FZ243:FZ306 GJ243:GJ306 IE243:IE306 FM243:FM306 FQ243:FQ306 DF243:DF306 FO243:FO306 HX243:HX306 GD52:GH54 GO52:GZ54 AK52:AL54 AN52:AN54 AC52:AC54 AE52:AE54 FV52:FV54 FM52:FM54 HX52:HX54 FO52:FO54 DF52:DF54 FQ52:FQ54 IE52:IE54 GJ52:GJ54 FK52:FK54 FZ52:FZ54 FI52:FI54 FG52:FG54 FC52:FC54 FE52:FE54 FA52:FA54 EY52:EY54 EQ52:EQ54 EO52:EO54 EM52:EM54 EK52:EK54 EG52:EG54 EI52:EI54 EE52:EE54 EC52:EC54 DX52:DX54 DZ52:DZ54 DV52:DV54 DT52:DT54 DR52:DR54 DN52:DN54 DP52:DP54 DL52:DL54 DJ52:DJ54 BW52:BW54 U52:U54 AI52:AI54 AG52:AG54 AA52:AA54 Y52:Y54 S52:S54 W52:W54 BY52:CN54 BY60:CN65 W60:W65 S60:S65 Y60:Y65 AA60:AA65 AG60:AG65 AI60:AI65 U60:U65 BW60:BW65 DJ60:DJ65 DL60:DL65 DP60:DP65 DN60:DN65 DR60:DR65 DT60:DT65 DV60:DV65 DZ60:DZ65 DX60:DX65 EC60:EC65 EE60:EE65 EI60:EI65 EG60:EG65 EK60:EK65 EM60:EM65 EO60:EO65 EQ60:EQ65 EY60:EY65 FA60:FA65 FE60:FE65 FC60:FC65 FG60:FG65 FI60:FI65 FZ60:FZ65 FK60:FK65 GJ60:GJ65 IE60:IE65 FQ60:FQ65 DF60:DF65 FO60:FO65 HX60:HX65 FM60:FM65 FV60:FV65 AE60:AE65 AC60:AC65 AN60:AN65 AL43:AL49 AK39:AK49 BY28:CN49 W28:W49 S28:S49 Y28:Y49 AA28:AA49 AG28:AG49 AI28:AI49 U28:U49 BW28:BW49 DJ28:DJ49 DL28:DL49 DP28:DP49 DN28:DN49 DR28:DR49 DT28:DT49 DV28:DV49 DZ28:DZ49 DX28:DX49 EC28:EC49 EE28:EE49 EI28:EI49 EG28:EG49 EK28:EK49 EM28:EM49 EO28:EO49 EQ28:EQ49 EY28:EY49 FA28:FA49 FE28:FE49 FC28:FC49 FG28:FG49 FI28:FI49 FZ28:FZ49 FK28:FK49 GD28:GH49 GJ28:GJ49 IE28:IE49 FQ28:FQ49 DF28:DF49 FO28:FO49 HX28:HX49 FM28:FM49 GO28:GZ49 FV28:FV49 AE28:AE49 AC28:AC49 AN43:AN49 AN25 BY25:CN25 W25 S25 Y25 AA25 AG25 AI25 U25 BW25 DJ25 DL25 DP25 DN25 DR25 DT25 DV25 DZ25 DX25 EC25 EE25 EI25 EG25 EK25 EM25 EO25 EQ25 EY25 FA25 FE25 FC25 FG25 FI25 FZ25 FK25 GD25:GH25 GJ25 IE25 FQ25 DF25 FO25 HX25 FM25 GO25:GZ25 FV25 AE25 AC25 AK25:AL25 AK16:AL23 AN15:AN23 BY7:CN23 S7:S23 W7:W23 Y7:Y23 AA7:AA23 AG7:AG23 U7:U23 AI7:AI23 DJ7:DJ23 BW7:BW23 DL7:DL23 DN7:DN23 DP7:DP23 DR7:DR23 DT7:DT23 DV7:DV23 DX7:DX23 DZ7:DZ23 EC7:EC23 EE7:EE23 EG7:EG23 EI7:EI23 EK7:EK23 EM7:EM23 EO7:EO23 EQ7:EQ23 EY7:EY23 FA7:FA23 FC7:FC23 FE7:FE23 FG7:FG23 FI7:FI23 FK7:FK23 FZ7:FZ23 GD7:GH23 GJ7:GJ23 IE7:IE23 FQ7:FQ23 DF7:DF23 FO7:FO23 FM7:FM23 HX7:HX23 GO7:GZ23 FV7:FV23 AE7:AE23 AC7:AC23 AN28:AN41 AC270:AC285 FV243:FV306 AE270:AE285 AK28:AL38 GD60:GH65 AN243:AN291 AN74:AN83 AC74:AC124 AE74:AE124 FV74:FV90 AK60:AL65 HX74:HX90 FO74:FO90 DF74:DF90 FQ74:FQ90 IE74:IE90 GJ74:GJ90 GO60:GZ65 FZ74:FZ90 FE74:FE90 EI74:EI90 DZ74:DZ90 DP74:DP90 AK243:AL291 AI243:AI291 AG243:AG291 BW74:BW90 AA243:AA285 Y243:Y285 U243:U291 AI74:AI124 AG74:AG124 AA74:AA124 Y74:Y124 W243:W285 AL39:AL41 S243:S291 GD243:GH306 BY243:CN306 CE74:CF90 W74:W124 AK13:AK15 AL13 AL15 AN7:AN13 AK7:AL12 AC243:AC268 AE243:AE268 IE114:IE118 IE92:IE112 GO92:GO119 GO86:GO90 GO74:GO84 GD74:GD90 FQ92:FQ163 EI92:EI147 AN85:AN149 AI126:AI128 AG126:AG128 AE287:AE291 AE126:AE128 AC287:AC291 AC126:AC128 AA287:AA291 AA126:AA128 Y287:Y291 Y126:Y128 W287:W291 W130:W166 W126:W128 AF286 AD286 Z286 X286 AM14 AM42 AF269 AD269 X167 AO150 AH129 AF129 AD129 AB129 Z129 X129 AJ125 AH125 AF125 AD125 AB125 Z125 X125 IF119:IF120</xm:sqref>
        </x14:dataValidation>
        <x14:dataValidation type="list" allowBlank="1" showInputMessage="1" showErrorMessage="1" xr:uid="{00000000-0002-0000-0100-00001E000000}">
          <x14:formula1>
            <xm:f>'A10'!$A$3:$A$6</xm:f>
          </x14:formula1>
          <xm:sqref>AQ150 AR315:AR1048576 AR243:AR306 AR151:AR224 AR52:AR54 AR74:AR149 AR28:AR49 AR25 AR7:AR23 AR60:AR65</xm:sqref>
        </x14:dataValidation>
        <x14:dataValidation type="list" allowBlank="1" showInputMessage="1" showErrorMessage="1" xr:uid="{00000000-0002-0000-0100-00001F000000}">
          <x14:formula1>
            <xm:f>'B9'!$A$3:$A$10</xm:f>
          </x14:formula1>
          <xm:sqref>EB60:EB65 EB315:EB1048576 EB243:EB306 EB92:EB224 EB52:EB54 EB74:EB90 EB28:EB49 EB25 EB7:EB23</xm:sqref>
        </x14:dataValidation>
        <x14:dataValidation type="list" allowBlank="1" showInputMessage="1" showErrorMessage="1" xr:uid="{00000000-0002-0000-0100-000020000000}">
          <x14:formula1>
            <xm:f>'C:\Nam\2022-WASH-VN\Data\[WASH-data-template-VN (1).xlsm]C5'!#REF!</xm:f>
          </x14:formula1>
          <xm:sqref>FS24 FS26:FS27 FS50:FS51 FS66:FS73 FS55:FS59 FS307:FS314 FS225:FS241 FT242</xm:sqref>
        </x14:dataValidation>
        <x14:dataValidation type="list" allowBlank="1" showInputMessage="1" showErrorMessage="1" xr:uid="{00000000-0002-0000-0100-000021000000}">
          <x14:formula1>
            <xm:f>'C:\Nam\2022-WASH-VN\Data\[WASH-data-template-VN (1).xlsm]A10'!#REF!</xm:f>
          </x14:formula1>
          <xm:sqref>AR24 AR26:AR27 AR50:AR51 AR66:AR73 AR55:AR59 AR307:AR314 AR226:AR242</xm:sqref>
        </x14:dataValidation>
        <x14:dataValidation type="list" allowBlank="1" showInputMessage="1" showErrorMessage="1" xr:uid="{00000000-0002-0000-0100-000022000000}">
          <x14:formula1>
            <xm:f>'C:\Nam\2022-WASH-VN\Data\[WASH-data-template-VN (1).xlsm]A6'!#REF!</xm:f>
          </x14:formula1>
          <xm:sqref>O24 O26:O27 O50:O51 O66:O73 O55:O59 O307:O314 O226:O242</xm:sqref>
        </x14:dataValidation>
        <x14:dataValidation type="list" allowBlank="1" showInputMessage="1" showErrorMessage="1" xr:uid="{00000000-0002-0000-0100-000023000000}">
          <x14:formula1>
            <xm:f>'C:\Nam\2022-WASH-VN\Data\[WASH-data-template-VN (1).xlsm]A5'!#REF!</xm:f>
          </x14:formula1>
          <xm:sqref>N24 N26:N27 N50:N51 N66:N73 N55:N59 N307:N314 N226:N242</xm:sqref>
        </x14:dataValidation>
        <x14:dataValidation type="list" allowBlank="1" showInputMessage="1" showErrorMessage="1" xr:uid="{00000000-0002-0000-0100-000024000000}">
          <x14:formula1>
            <xm:f>'C:\Nam\2022-WASH-VN\Data\[WASH-data-template-VN (1).xlsm]B12'!#REF!</xm:f>
          </x14:formula1>
          <xm:sqref>EV24:EX24 EV26:EX27 EV50:EX51 EV66:EX73 EV55:EX59 EV307:EX314 EV225:EX242</xm:sqref>
        </x14:dataValidation>
        <x14:dataValidation type="list" allowBlank="1" showInputMessage="1" showErrorMessage="1" xr:uid="{00000000-0002-0000-0100-000025000000}">
          <x14:formula1>
            <xm:f>'C:\Nam\2022-WASH-VN\Data\[WASH-data-template-VN (1).xlsm]A4'!#REF!</xm:f>
          </x14:formula1>
          <xm:sqref>M24 M26:M27 M50:M51 M66:M73 M55:M59 M307:M314 M226:M242</xm:sqref>
        </x14:dataValidation>
        <x14:dataValidation type="list" allowBlank="1" showInputMessage="1" showErrorMessage="1" xr:uid="{00000000-0002-0000-0100-000026000000}">
          <x14:formula1>
            <xm:f>'C:\Nam\2022-WASH-VN\Data\[WASH-data-template-VN (1).xlsm]B11'!#REF!</xm:f>
          </x14:formula1>
          <xm:sqref>ES24:EU24 ES26:EU27 ES50:EU51 ES66:EU73 ES55:EU59 ES307:EU314 ES225:EU242</xm:sqref>
        </x14:dataValidation>
        <x14:dataValidation type="list" allowBlank="1" showInputMessage="1" showErrorMessage="1" xr:uid="{00000000-0002-0000-0100-000027000000}">
          <x14:formula1>
            <xm:f>'C:\Nam\2022-WASH-VN\Data\[WASH-data-template-VN (1).xlsm]gender'!#REF!</xm:f>
          </x14:formula1>
          <xm:sqref>L24 L26:L27 L50:L51 L66:L73 L55:L59 L307:L314 L226:L242</xm:sqref>
        </x14:dataValidation>
        <x14:dataValidation type="list" allowBlank="1" showInputMessage="1" showErrorMessage="1" xr:uid="{00000000-0002-0000-0100-000028000000}">
          <x14:formula1>
            <xm:f>'C:\Nam\2022-WASH-VN\Data\[WASH-data-template-VN (1).xlsm]B9'!#REF!</xm:f>
          </x14:formula1>
          <xm:sqref>EB24 EB26:EB27 EB50:EB51 EB66:EB73 EB55:EB59 EB307:EB314 EB225:EB242</xm:sqref>
        </x14:dataValidation>
        <x14:dataValidation type="list" allowBlank="1" showInputMessage="1" showErrorMessage="1" xr:uid="{00000000-0002-0000-0100-000029000000}">
          <x14:formula1>
            <xm:f>'C:\Nam\2022-WASH-VN\Data\[WASH-data-template-VN (1).xlsm]generic'!#REF!</xm:f>
          </x14:formula1>
          <xm:sqref>GD24:GH24 BW24 S24 AK24:AL24 EI24 FZ24 DZ24 FM24 FK24 FI24 FG24 BY24:CN24 FC24 FA24 EY24 EQ24 EO24 EM24 EK24 FE24 EG24 EE24 EC24 AC24 DX24 DV24 DT24 DR24 GJ24 DN24 DL24 DJ24 FV24 HX24 U24 W24 Y24 IE24 AE24 AG24 GO24:GZ24 AN24 AI24 AA24 DF24 DP24 FQ24 FO24 GD26:GH27 BW26:BW27 S26:S27 AK26:AL27 EI26:EI27 FZ26:FZ27 DZ26:DZ27 FM26:FM27 FK26:FK27 FI26:FI27 FG26:FG27 BY26:CN27 FC26:FC27 FA26:FA27 EY26:EY27 EQ26:EQ27 EO26:EO27 EM26:EM27 EK26:EK27 FE26:FE27 EG26:EG27 EE26:EE27 EC26:EC27 AC26:AC27 DX26:DX27 DV26:DV27 DT26:DT27 DR26:DR27 GJ26:GJ27 DN26:DN27 DL26:DL27 DJ26:DJ27 FV26:FV27 HX26:HX27 U26:U27 W26:W27 Y26:Y27 IE26:IE27 AE26:AE27 AG26:AG27 GO26:GZ27 AN26:AN27 AI26:AI27 AA26:AA27 DF26:DF27 DP26:DP27 FQ26:FQ27 FO26:FO27 GD50:GH51 BW50:BW51 S50:S51 AK50:AL51 EI50:EI51 FZ50:FZ51 DZ50:DZ51 FM50:FM51 FK50:FK51 FI50:FI51 FG50:FG51 BY50:CN51 FC50:FC51 FA50:FA51 EY50:EY51 EQ50:EQ51 EO50:EO51 EM50:EM51 EK50:EK51 FE50:FE51 EG50:EG51 EE50:EE51 EC50:EC51 AC50:AC51 DX50:DX51 DV50:DV51 DT50:DT51 DR50:DR51 GJ50:GJ51 DN50:DN51 DL50:DL51 DJ50:DJ51 FV50:FV51 HX50:HX51 U50:U51 W50:W51 Y50:Y51 IE50:IE51 AE50:AE51 AG50:AG51 GO50:GZ51 AN50:AN51 AI50:AI51 AA50:AA51 DF50:DF51 DP50:DP51 FQ50:FQ51 FO50:FO51 GD66:GH73 BW66:BW73 S66:S73 AK66:AL73 EI66:EI73 FZ66:FZ73 DZ66:DZ73 FM66:FM73 FK66:FK73 FI66:FI73 FG66:FG73 BY66:CN73 FC66:FC73 FA66:FA73 EY66:EY73 EQ66:EQ73 EO66:EO73 EM66:EM73 EK66:EK73 FE66:FE73 EG66:EG73 EE66:EE73 EC66:EC73 AC66:AC73 DX66:DX73 DV66:DV73 DT66:DT73 DR66:DR73 GJ66:GJ73 DN66:DN73 DL66:DL73 DJ66:DJ73 FV66:FV73 HX66:HX73 U66:U73 W66:W73 Y66:Y73 IE66:IE73 AE66:AE73 AG66:AG73 GO66:GZ73 AN66:AN73 AI66:AI73 AA66:AA73 DF66:DF73 DP66:DP73 FQ66:FQ73 FO66:FO73 GD55:GH59 BW55:BW59 S55:S59 AK55:AL59 EI55:EI59 FZ55:FZ59 DZ55:DZ59 FM55:FM59 FK55:FK59 FI55:FI59 FG55:FG59 BY55:CN59 FC55:FC59 FA55:FA59 EY55:EY59 EQ55:EQ59 EO55:EO59 EM55:EM59 EK55:EK59 FE55:FE59 EG55:EG59 EE55:EE59 EC55:EC59 AC55:AC59 DX55:DX59 DV55:DV59 DT55:DT59 DR55:DR59 GJ55:GJ59 DN55:DN59 DL55:DL59 DJ55:DJ59 FV55:FV59 HX55:HX59 U55:U59 W55:W59 Y55:Y59 IE55:IE59 AE55:AE59 AG55:AG59 GO55:GZ59 AN55:AN59 AI55:AI59 AA55:AA59 DF55:DF59 DP55:DP59 FQ55:FQ59 FO55:FO59 GD307:GH314 BW307:BW314 EI307:EI314 FZ307:FZ314 DZ307:DZ314 FM307:FM314 FK307:FK314 FI307:FI314 FG307:FG314 BY307:CN314 FC307:FC314 FA307:FA314 EY307:EY314 EQ307:EQ314 EO307:EO314 EM307:EM314 EK307:EK314 FE307:FE314 EG307:EG314 EE307:EE314 EC307:EC314 DX307:DX314 DV307:DV314 DT307:DT314 DR307:DR314 GJ307:GJ314 DN307:DN314 DL307:DL314 DJ307:DJ314 FV307:FV314 HX307:HX314 AK307:AL314 U307:U314 W307:W314 Y307:Y314 AA307:AA314 IE307:IE314 AC307:AC314 AE307:AE314 AG307:AG314 AI307:AI314 GO307:GZ314 AN307:AN314 S307:S314 DF307:DF314 DP307:DP314 FQ307:FQ314 FO307:FO314 GD225:GH242 BW225:BW242 S226:S242 AK239:AL242 EI225:EI242 FZ225:FZ242 DZ225:DZ242 FM225:FM242 FK225:FK242 FI225:FI242 FG225:FG242 BY225:CN242 FC225:FC242 FA225:FA242 EY225:EY242 EQ225:EQ242 EO225:EO242 EM225:EM242 EK225:EK242 FE225:FE242 EG225:EG242 EE225:EE242 EC225:EC242 DX225:DX242 DV225:DV242 DT225:DT242 DR225:DR242 GJ225:GJ242 DN225:DN242 DL225:DL242 DJ225:DJ242 FV225:FV242 HX225:HX242 U226:U242 W226:W242 Y226:Y242 IE225:IE242 AE226:AE242 AG226:AG242 GO225:GZ242 AN226:AN242 AI226:AI237 AI239:AI242 AJ238:AK238 AK226:AL237 AA226:AA241 AD242 AC226:AC241 DF225:DF242 DP225:DP242 FQ225:FQ242 FO225:FO242</xm:sqref>
        </x14:dataValidation>
        <x14:dataValidation type="list" allowBlank="1" showInputMessage="1" showErrorMessage="1" xr:uid="{00000000-0002-0000-0100-00002A000000}">
          <x14:formula1>
            <xm:f>'C:\Nam\2022-WASH-VN\Data\[WASH-data-template-VN (1).xlsm]A13'!#REF!</xm:f>
          </x14:formula1>
          <xm:sqref>BU24:BV24 BU26:BV27 BU50:BV51 BU66:BV73 BU55:BV59 BU307:BV314 BU225:BV242</xm:sqref>
        </x14:dataValidation>
        <x14:dataValidation type="list" allowBlank="1" showInputMessage="1" showErrorMessage="1" xr:uid="{00000000-0002-0000-0100-00002B000000}">
          <x14:formula1>
            <xm:f>'C:\Nam\2022-WASH-VN\Data\[WASH-data-template-VN (1).xlsm]C2'!#REF!</xm:f>
          </x14:formula1>
          <xm:sqref>FP24 FP26:FP27 FP50:FP51 FP66:FP73 FP55:FP59 FP307:FP314 FP225:FP242</xm:sqref>
        </x14:dataValidation>
        <x14:dataValidation type="list" allowBlank="1" showInputMessage="1" showErrorMessage="1" xr:uid="{00000000-0002-0000-0100-00002C000000}">
          <x14:formula1>
            <xm:f>'C:\Nam\2022-WASH-VN\Data\[WASH-data-template-VN (1).xlsm]C7'!#REF!</xm:f>
          </x14:formula1>
          <xm:sqref>FU24 FU26:FU27 FU50:FU51 FU66:FU73 FU55:FU59 FU307:FU314 FU225:FU241</xm:sqref>
        </x14:dataValidation>
        <x14:dataValidation type="list" allowBlank="1" showInputMessage="1" showErrorMessage="1" xr:uid="{00000000-0002-0000-0100-00002D000000}">
          <x14:formula1>
            <xm:f>'C:\Nam\2022-WASH-VN\Data\[WASH-data-template-VN (1).xlsm]D2'!#REF!</xm:f>
          </x14:formula1>
          <xm:sqref>FW24 FW26:FW27 FW50:FW51 FW66:FW73 FW55:FW59 FW307:FW314 FW225:FW242</xm:sqref>
        </x14:dataValidation>
        <x14:dataValidation type="list" allowBlank="1" showInputMessage="1" showErrorMessage="1" xr:uid="{00000000-0002-0000-0100-00002E000000}">
          <x14:formula1>
            <xm:f>'C:\Nam\2022-WASH-VN\Data\[WASH-data-template-VN (1).xlsm]E4'!#REF!</xm:f>
          </x14:formula1>
          <xm:sqref>GL24 GL26:GL27 GL50:GL51 GL66:GL73 GL55:GL59 GL307:GL314 GL225:GL242</xm:sqref>
        </x14:dataValidation>
        <x14:dataValidation type="list" allowBlank="1" showInputMessage="1" showErrorMessage="1" xr:uid="{00000000-0002-0000-0100-00002F000000}">
          <x14:formula1>
            <xm:f>'C:\Nam\2022-WASH-VN\Data\[WASH-data-template-VN (1).xlsm]G1'!#REF!</xm:f>
          </x14:formula1>
          <xm:sqref>HW24 HW26:HW27 HW50:HW51 HW66:HW73 HW55:HW59 HW307:HW314 HW225:HW242</xm:sqref>
        </x14:dataValidation>
        <x14:dataValidation type="list" allowBlank="1" showInputMessage="1" showErrorMessage="1" xr:uid="{00000000-0002-0000-0100-000030000000}">
          <x14:formula1>
            <xm:f>'C:\Nam\2022-WASH-VN\Data\[WASH-data-template-VN (1).xlsm]G5.1'!#REF!</xm:f>
          </x14:formula1>
          <xm:sqref>IA24 IA26:IA27 IA50:IA51 IA66:IA73 IA55:IA59 IA307:IA314 IA225:IA242</xm:sqref>
        </x14:dataValidation>
        <x14:dataValidation type="list" allowBlank="1" showInputMessage="1" showErrorMessage="1" xr:uid="{00000000-0002-0000-0100-000031000000}">
          <x14:formula1>
            <xm:f>'C:\Nam\2022-WASH-VN\Data\[WASH-data-template-VN (1).xlsm]G8'!#REF!</xm:f>
          </x14:formula1>
          <xm:sqref>IH24 IH26:IH27 IH50:IH51 IH66:IH73 IH55:IH59 IH307:IH314 IH225:IH242</xm:sqref>
        </x14:dataValidation>
        <x14:dataValidation type="list" allowBlank="1" showInputMessage="1" showErrorMessage="1" xr:uid="{00000000-0002-0000-0100-000032000000}">
          <x14:formula1>
            <xm:f>'C:\Nam\2022-WASH-VN\Data\[WASH-data-template-VN (1).xlsm]G7'!#REF!</xm:f>
          </x14:formula1>
          <xm:sqref>IF24 IF26:IF27 IF50:IF51 IF66:IF73 IF55:IF59 IF307:IF314 IF225:IF242</xm:sqref>
        </x14:dataValidation>
        <x14:dataValidation type="list" allowBlank="1" showInputMessage="1" showErrorMessage="1" xr:uid="{00000000-0002-0000-0100-000033000000}">
          <x14:formula1>
            <xm:f>'C:\Nam\2022-WASH-VN\Data\[WASH-data-template-VN (1).xlsm]A9plus'!#REF!</xm:f>
          </x14:formula1>
          <xm:sqref>AQ24 AQ26:AQ27 AQ50:AQ51 AQ66:AQ73 AQ55:AQ59 AQ307:AQ314 AQ226:AQ242</xm:sqref>
        </x14:dataValidation>
        <x14:dataValidation type="list" allowBlank="1" showInputMessage="1" showErrorMessage="1" xr:uid="{00000000-0002-0000-0100-000034000000}">
          <x14:formula1>
            <xm:f>'C:\Nam\2022-WASH-VN\Data\[WASH-data-template-VN (1).xlsm]B2_ex'!#REF!</xm:f>
          </x14:formula1>
          <xm:sqref>DD24 DB24 CZ24 CX24 CV24 CT24 CR24 CP24 DD26:DD27 DB26:DB27 CZ26:CZ27 CX26:CX27 CV26:CV27 CT26:CT27 CR26:CR27 CP26:CP27 DD50:DD51 DB50:DB51 CZ50:CZ51 CX50:CX51 CV50:CV51 CT50:CT51 CR50:CR51 CP50:CP51 DD66:DD73 DB66:DB73 CZ66:CZ73 CX66:CX73 CV66:CV73 CT66:CT73 CR66:CR73 CP66:CP73 DD55:DD59 DB55:DB59 CZ55:CZ59 CX55:CX59 CV55:CV59 CT55:CT59 CR55:CR59 CP55:CP59 DD307:DD314 DB307:DB314 CZ307:CZ314 CX307:CX314 CV307:CV314 CT307:CT314 CR307:CR314 CP307:CP314 DD225:DD242 DB225:DB242 CZ225:CZ242 CX225:CX242 CV225:CV242 CT225:CT242 CR225:CR242 CP225:CP242</xm:sqref>
        </x14:dataValidation>
        <x14:dataValidation type="list" allowBlank="1" showInputMessage="1" showErrorMessage="1" xr:uid="{00000000-0002-0000-0100-000035000000}">
          <x14:formula1>
            <xm:f>'C:\Nam\2022-WASH-VN\Data\[WASH-data-template-VN (1).xlsm]D8'!#REF!</xm:f>
          </x14:formula1>
          <xm:sqref>GC24 GC26:GC27 GC50:GC51 GC66:GC73 GC55:GC59 GC307:GC314 GC225:GC242</xm:sqref>
        </x14:dataValidation>
        <x14:dataValidation type="list" allowBlank="1" showInputMessage="1" showErrorMessage="1" xr:uid="{00000000-0002-0000-0100-000036000000}">
          <x14:formula1>
            <xm:f>'C:\Nam\2022-WASH-VN\Data\[WASH-data-template-VN (1).xlsm]E6'!#REF!</xm:f>
          </x14:formula1>
          <xm:sqref>GN24 GN26:GN27 GN50:GN51 GN66:GN73 GN55:GN59 GN307:GN314 GN225:GN242</xm:sqref>
        </x14:dataValidation>
        <x14:dataValidation type="list" allowBlank="1" showInputMessage="1" showErrorMessage="1" xr:uid="{00000000-0002-0000-0100-000037000000}">
          <x14:formula1>
            <xm:f>'C:\Nam\2022-WASH-VN\Data\[WASH-data-template-VN (1).xlsm]G4'!#REF!</xm:f>
          </x14:formula1>
          <xm:sqref>HZ24 HZ26:HZ27 HZ50:HZ51 HZ66:HZ73 HZ55:HZ59 HZ307:HZ314 HZ225:HZ242</xm:sqref>
        </x14:dataValidation>
        <x14:dataValidation type="list" allowBlank="1" showInputMessage="1" showErrorMessage="1" xr:uid="{00000000-0002-0000-0100-000038000000}">
          <x14:formula1>
            <xm:f>'C:\Nam\2022-WASH-VN\Data\[WASH-data-template-VN (1).xlsm]G5.2'!#REF!</xm:f>
          </x14:formula1>
          <xm:sqref>IC24 IC26:IC27 IC50:IC51 IC66:IC73 IC55:IC59 IC307:IC314 IC225:IC240 IC242</xm:sqref>
        </x14:dataValidation>
        <x14:dataValidation type="list" allowBlank="1" showInputMessage="1" showErrorMessage="1" xr:uid="{00000000-0002-0000-0100-000039000000}">
          <x14:formula1>
            <xm:f>'C:\Nam\2022-WASH-VN\Data\[WASH-data-template-VN (1).xlsm]A9'!#REF!</xm:f>
          </x14:formula1>
          <xm:sqref>AP24 AP26:AP27 AP50:AP51 AP66:AP73 AP55:AP59 AP307:AP314 AP226:AP242</xm:sqref>
        </x14:dataValidation>
        <x14:dataValidation type="list" allowBlank="1" showInputMessage="1" showErrorMessage="1" xr:uid="{00000000-0002-0000-0100-00003A000000}">
          <x14:formula1>
            <xm:f>'C:\Nam\2022-WASH-VN\Data\[WASH-data-template-VN (1).xlsm]D3'!#REF!</xm:f>
          </x14:formula1>
          <xm:sqref>FX24 FX26:FX27 FX50:FX51 FX66:FX73 FX55:FX59 FX307:FX314 FX225:FX242</xm:sqref>
        </x14:dataValidation>
        <x14:dataValidation type="list" allowBlank="1" showInputMessage="1" showErrorMessage="1" xr:uid="{00000000-0002-0000-0100-00003B000000}">
          <x14:formula1>
            <xm:f>'C:\Nam\2022-WASH-VN\Data\[WASH-data-template-VN (1).xlsm]D4'!#REF!</xm:f>
          </x14:formula1>
          <xm:sqref>FY24 FY26:FY27 FY50:FY51 FY66:FY73 FY55:FY59 FY307:FY314 FY225:FY242</xm:sqref>
        </x14:dataValidation>
        <x14:dataValidation type="list" allowBlank="1" showInputMessage="1" showErrorMessage="1" xr:uid="{00000000-0002-0000-0100-00003C000000}">
          <x14:formula1>
            <xm:f>'C:\Nam\2022-WASH-VN\Data\[WASH-data-template-VN (1).xlsm]C4'!#REF!</xm:f>
          </x14:formula1>
          <xm:sqref>FR24 FR26:FR27 FR50:FR51 FR66:FR73 FR55:FR59 FR307:FR314 FR225:FR242</xm:sqref>
        </x14:dataValidation>
        <x14:dataValidation type="list" allowBlank="1" showInputMessage="1" showErrorMessage="1" xr:uid="{00000000-0002-0000-0100-00003D000000}">
          <x14:formula1>
            <xm:f>'C:\Nam\2022-WASH-VN\Data\[WASH-data-template-VN (1).xlsm]D7'!#REF!</xm:f>
          </x14:formula1>
          <xm:sqref>GB24 GB26:GB27 GB50:GB51 GB66:GB73 GB55:GB59 GB307:GB314 GB225:GB242</xm:sqref>
        </x14:dataValidation>
        <x14:dataValidation type="list" allowBlank="1" showInputMessage="1" showErrorMessage="1" xr:uid="{00000000-0002-0000-0100-00003E000000}">
          <x14:formula1>
            <xm:f>'C:\Nam\2022-WASH-VN\Data\[WASH-data-template-VN (1).xlsm]E2'!#REF!</xm:f>
          </x14:formula1>
          <xm:sqref>GI24 GI26:GI27 GI50:GI51 GI66:GI73 GI55:GI59 GI307:GI314 GI225:GI242</xm:sqref>
        </x14:dataValidation>
        <x14:dataValidation type="list" allowBlank="1" showInputMessage="1" showErrorMessage="1" xr:uid="{00000000-0002-0000-0100-00003F000000}">
          <x14:formula1>
            <xm:f>'C:\Nam\2022-WASH-VN\Data\[WASH-data-template-VN (1).xlsm]F3'!#REF!</xm:f>
          </x14:formula1>
          <xm:sqref>HT24 HT26:HT27 HT50:HT51 HT66:HT73 HT55:HT59 HT307:HT314 HT225:HT242</xm:sqref>
        </x14:dataValidation>
        <x14:dataValidation type="list" allowBlank="1" showInputMessage="1" showErrorMessage="1" xr:uid="{D64A6B0D-2CD0-4C0A-B408-D391986DFA02}">
          <x14:formula1>
            <xm:f>town!$B$3:$B$14</xm:f>
          </x14:formula1>
          <xm:sqref>E1:E1048576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C5"/>
  <sheetViews>
    <sheetView workbookViewId="0">
      <selection activeCell="C1" sqref="C1"/>
    </sheetView>
  </sheetViews>
  <sheetFormatPr defaultColWidth="9" defaultRowHeight="14.4"/>
  <cols>
    <col min="2" max="2" width="40.33203125" customWidth="1"/>
    <col min="3" max="3" width="27.6640625" customWidth="1"/>
  </cols>
  <sheetData>
    <row r="1" spans="1:3" s="1" customFormat="1">
      <c r="A1" s="1" t="s">
        <v>1370</v>
      </c>
      <c r="B1" s="1" t="s">
        <v>1491</v>
      </c>
      <c r="C1" s="1" t="s">
        <v>1928</v>
      </c>
    </row>
    <row r="2" spans="1:3" s="1" customFormat="1">
      <c r="A2" s="1" t="s">
        <v>2043</v>
      </c>
      <c r="B2" s="1" t="s">
        <v>2044</v>
      </c>
      <c r="C2" s="1" t="s">
        <v>2045</v>
      </c>
    </row>
    <row r="3" spans="1:3">
      <c r="A3">
        <v>1</v>
      </c>
      <c r="B3" t="s">
        <v>1492</v>
      </c>
      <c r="C3" s="35" t="s">
        <v>1929</v>
      </c>
    </row>
    <row r="4" spans="1:3">
      <c r="A4">
        <v>2</v>
      </c>
      <c r="B4" t="s">
        <v>1493</v>
      </c>
      <c r="C4" s="35" t="s">
        <v>1930</v>
      </c>
    </row>
    <row r="5" spans="1:3">
      <c r="A5">
        <v>3</v>
      </c>
      <c r="B5" t="s">
        <v>1494</v>
      </c>
      <c r="C5" s="35" t="s">
        <v>1931</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C8"/>
  <sheetViews>
    <sheetView workbookViewId="0">
      <selection activeCell="C1" sqref="C1"/>
    </sheetView>
  </sheetViews>
  <sheetFormatPr defaultColWidth="9" defaultRowHeight="14.4"/>
  <cols>
    <col min="2" max="2" width="40.33203125" customWidth="1"/>
    <col min="3" max="3" width="27.6640625" customWidth="1"/>
  </cols>
  <sheetData>
    <row r="1" spans="1:3" s="1" customFormat="1">
      <c r="A1" s="1" t="s">
        <v>1370</v>
      </c>
      <c r="B1" s="1" t="s">
        <v>1495</v>
      </c>
      <c r="C1" s="1" t="s">
        <v>1932</v>
      </c>
    </row>
    <row r="2" spans="1:3" s="1" customFormat="1">
      <c r="A2" s="1" t="s">
        <v>2043</v>
      </c>
      <c r="B2" s="1" t="s">
        <v>2044</v>
      </c>
      <c r="C2" s="1" t="s">
        <v>2045</v>
      </c>
    </row>
    <row r="3" spans="1:3">
      <c r="A3">
        <v>1</v>
      </c>
      <c r="B3" t="s">
        <v>1496</v>
      </c>
      <c r="C3" s="35" t="s">
        <v>1933</v>
      </c>
    </row>
    <row r="4" spans="1:3">
      <c r="A4">
        <v>2</v>
      </c>
      <c r="B4" t="s">
        <v>1497</v>
      </c>
      <c r="C4" s="35" t="s">
        <v>1934</v>
      </c>
    </row>
    <row r="5" spans="1:3">
      <c r="A5">
        <v>3</v>
      </c>
      <c r="B5" t="s">
        <v>1498</v>
      </c>
      <c r="C5" s="35" t="s">
        <v>1935</v>
      </c>
    </row>
    <row r="6" spans="1:3">
      <c r="A6">
        <v>4</v>
      </c>
      <c r="B6" t="s">
        <v>1499</v>
      </c>
      <c r="C6" s="35" t="s">
        <v>1936</v>
      </c>
    </row>
    <row r="7" spans="1:3">
      <c r="A7">
        <v>5</v>
      </c>
      <c r="B7" t="s">
        <v>1500</v>
      </c>
      <c r="C7" s="35" t="s">
        <v>1937</v>
      </c>
    </row>
    <row r="8" spans="1:3">
      <c r="A8">
        <v>6</v>
      </c>
      <c r="B8" t="s">
        <v>1501</v>
      </c>
      <c r="C8" s="35" t="s">
        <v>1938</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dimension ref="A1:C7"/>
  <sheetViews>
    <sheetView workbookViewId="0">
      <selection activeCell="C1" sqref="C1"/>
    </sheetView>
  </sheetViews>
  <sheetFormatPr defaultColWidth="9" defaultRowHeight="14.4"/>
  <cols>
    <col min="2" max="2" width="40.33203125" customWidth="1"/>
    <col min="3" max="3" width="27.6640625" customWidth="1"/>
  </cols>
  <sheetData>
    <row r="1" spans="1:3" s="1" customFormat="1">
      <c r="A1" s="1" t="s">
        <v>1370</v>
      </c>
      <c r="B1" s="1" t="s">
        <v>136</v>
      </c>
      <c r="C1" s="1" t="s">
        <v>1939</v>
      </c>
    </row>
    <row r="2" spans="1:3" s="1" customFormat="1">
      <c r="A2" s="1" t="s">
        <v>2043</v>
      </c>
      <c r="B2" s="1" t="s">
        <v>2044</v>
      </c>
      <c r="C2" s="1" t="s">
        <v>2045</v>
      </c>
    </row>
    <row r="3" spans="1:3">
      <c r="A3">
        <v>1</v>
      </c>
      <c r="B3" t="s">
        <v>1502</v>
      </c>
      <c r="C3" s="35" t="s">
        <v>1940</v>
      </c>
    </row>
    <row r="4" spans="1:3">
      <c r="A4">
        <v>2</v>
      </c>
      <c r="B4" t="s">
        <v>1503</v>
      </c>
      <c r="C4" s="35" t="s">
        <v>1941</v>
      </c>
    </row>
    <row r="5" spans="1:3">
      <c r="A5">
        <v>3</v>
      </c>
      <c r="B5" t="s">
        <v>1504</v>
      </c>
      <c r="C5" s="35" t="s">
        <v>1942</v>
      </c>
    </row>
    <row r="6" spans="1:3">
      <c r="A6">
        <v>4</v>
      </c>
      <c r="B6" t="s">
        <v>1505</v>
      </c>
      <c r="C6" s="35" t="s">
        <v>1943</v>
      </c>
    </row>
    <row r="7" spans="1:3">
      <c r="A7">
        <v>5</v>
      </c>
      <c r="B7" t="s">
        <v>96</v>
      </c>
      <c r="C7" s="35" t="s">
        <v>1425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C6"/>
  <sheetViews>
    <sheetView workbookViewId="0">
      <selection activeCell="C8" sqref="C8"/>
    </sheetView>
  </sheetViews>
  <sheetFormatPr defaultColWidth="9" defaultRowHeight="14.4"/>
  <cols>
    <col min="2" max="2" width="40.33203125" customWidth="1"/>
    <col min="3" max="3" width="27.6640625" customWidth="1"/>
  </cols>
  <sheetData>
    <row r="1" spans="1:3" s="1" customFormat="1">
      <c r="A1" s="1" t="s">
        <v>1370</v>
      </c>
      <c r="B1" s="1" t="s">
        <v>1506</v>
      </c>
      <c r="C1" s="1" t="s">
        <v>1944</v>
      </c>
    </row>
    <row r="2" spans="1:3" s="1" customFormat="1">
      <c r="A2" s="1" t="s">
        <v>2043</v>
      </c>
      <c r="B2" s="1" t="s">
        <v>2044</v>
      </c>
      <c r="C2" s="1" t="s">
        <v>2045</v>
      </c>
    </row>
    <row r="3" spans="1:3">
      <c r="A3">
        <v>1</v>
      </c>
      <c r="B3" t="s">
        <v>1507</v>
      </c>
      <c r="C3" s="2" t="s">
        <v>1945</v>
      </c>
    </row>
    <row r="4" spans="1:3">
      <c r="A4">
        <v>2</v>
      </c>
      <c r="B4" t="s">
        <v>1508</v>
      </c>
      <c r="C4" s="2" t="s">
        <v>1946</v>
      </c>
    </row>
    <row r="5" spans="1:3">
      <c r="A5">
        <v>3</v>
      </c>
      <c r="B5" t="s">
        <v>1509</v>
      </c>
      <c r="C5" s="2" t="s">
        <v>1947</v>
      </c>
    </row>
    <row r="6" spans="1:3">
      <c r="A6">
        <v>4</v>
      </c>
      <c r="B6" t="s">
        <v>96</v>
      </c>
      <c r="C6" s="35" t="s">
        <v>1425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C6"/>
  <sheetViews>
    <sheetView workbookViewId="0">
      <selection activeCell="C9" sqref="C9"/>
    </sheetView>
  </sheetViews>
  <sheetFormatPr defaultColWidth="9" defaultRowHeight="14.4"/>
  <cols>
    <col min="2" max="2" width="40.33203125" customWidth="1"/>
    <col min="3" max="3" width="27.6640625" customWidth="1"/>
  </cols>
  <sheetData>
    <row r="1" spans="1:3" s="1" customFormat="1">
      <c r="A1" s="1" t="s">
        <v>1370</v>
      </c>
      <c r="B1" s="1" t="s">
        <v>1510</v>
      </c>
      <c r="C1" s="1" t="s">
        <v>1948</v>
      </c>
    </row>
    <row r="2" spans="1:3" s="1" customFormat="1">
      <c r="A2" s="1" t="s">
        <v>2043</v>
      </c>
      <c r="B2" s="1" t="s">
        <v>2044</v>
      </c>
      <c r="C2" s="1" t="s">
        <v>2045</v>
      </c>
    </row>
    <row r="3" spans="1:3">
      <c r="A3">
        <v>1</v>
      </c>
      <c r="B3" t="s">
        <v>1511</v>
      </c>
      <c r="C3" s="2" t="s">
        <v>1949</v>
      </c>
    </row>
    <row r="4" spans="1:3">
      <c r="A4">
        <v>2</v>
      </c>
      <c r="B4" t="s">
        <v>1512</v>
      </c>
      <c r="C4" s="2" t="s">
        <v>1950</v>
      </c>
    </row>
    <row r="5" spans="1:3">
      <c r="A5">
        <v>3</v>
      </c>
      <c r="B5" t="s">
        <v>1513</v>
      </c>
      <c r="C5" s="2" t="s">
        <v>1951</v>
      </c>
    </row>
    <row r="6" spans="1:3">
      <c r="A6">
        <v>4</v>
      </c>
      <c r="B6" t="s">
        <v>96</v>
      </c>
      <c r="C6" s="35" t="s">
        <v>1425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C8"/>
  <sheetViews>
    <sheetView zoomScale="70" zoomScaleNormal="70" workbookViewId="0">
      <selection activeCell="B7" sqref="B7"/>
    </sheetView>
  </sheetViews>
  <sheetFormatPr defaultColWidth="9" defaultRowHeight="14.4"/>
  <cols>
    <col min="2" max="2" width="66.33203125" customWidth="1"/>
    <col min="3" max="3" width="53.33203125" bestFit="1" customWidth="1"/>
  </cols>
  <sheetData>
    <row r="1" spans="1:3" s="1" customFormat="1">
      <c r="A1" s="1" t="s">
        <v>1370</v>
      </c>
      <c r="B1" s="1" t="s">
        <v>140</v>
      </c>
      <c r="C1" s="1" t="s">
        <v>1957</v>
      </c>
    </row>
    <row r="2" spans="1:3" s="1" customFormat="1">
      <c r="A2" s="1" t="s">
        <v>2043</v>
      </c>
      <c r="B2" s="1" t="s">
        <v>2044</v>
      </c>
      <c r="C2" s="1" t="s">
        <v>2045</v>
      </c>
    </row>
    <row r="3" spans="1:3">
      <c r="A3">
        <v>1</v>
      </c>
      <c r="B3" t="s">
        <v>1514</v>
      </c>
      <c r="C3" s="2" t="s">
        <v>1952</v>
      </c>
    </row>
    <row r="4" spans="1:3">
      <c r="A4">
        <v>2</v>
      </c>
      <c r="B4" t="s">
        <v>1515</v>
      </c>
      <c r="C4" s="2" t="s">
        <v>1953</v>
      </c>
    </row>
    <row r="5" spans="1:3">
      <c r="A5">
        <v>3</v>
      </c>
      <c r="B5" t="s">
        <v>1516</v>
      </c>
      <c r="C5" s="35" t="s">
        <v>1954</v>
      </c>
    </row>
    <row r="6" spans="1:3">
      <c r="A6">
        <v>4</v>
      </c>
      <c r="B6" t="s">
        <v>1517</v>
      </c>
      <c r="C6" s="2" t="s">
        <v>1955</v>
      </c>
    </row>
    <row r="7" spans="1:3">
      <c r="A7">
        <v>5</v>
      </c>
      <c r="B7" t="s">
        <v>1518</v>
      </c>
      <c r="C7" s="2" t="s">
        <v>1956</v>
      </c>
    </row>
    <row r="8" spans="1:3">
      <c r="A8">
        <v>6</v>
      </c>
      <c r="B8" t="s">
        <v>96</v>
      </c>
      <c r="C8" s="35" t="s">
        <v>1425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C8"/>
  <sheetViews>
    <sheetView topLeftCell="B1" workbookViewId="0">
      <selection activeCell="B12" sqref="B12"/>
    </sheetView>
  </sheetViews>
  <sheetFormatPr defaultColWidth="9" defaultRowHeight="14.4"/>
  <cols>
    <col min="2" max="2" width="66.33203125" customWidth="1"/>
    <col min="3" max="3" width="27.6640625" customWidth="1"/>
  </cols>
  <sheetData>
    <row r="1" spans="1:3" s="1" customFormat="1">
      <c r="A1" s="1" t="s">
        <v>1370</v>
      </c>
      <c r="B1" s="1" t="s">
        <v>141</v>
      </c>
      <c r="C1" s="1" t="s">
        <v>1958</v>
      </c>
    </row>
    <row r="2" spans="1:3" s="1" customFormat="1">
      <c r="A2" s="1" t="s">
        <v>2043</v>
      </c>
      <c r="B2" s="1" t="s">
        <v>2044</v>
      </c>
      <c r="C2" s="1" t="s">
        <v>2045</v>
      </c>
    </row>
    <row r="3" spans="1:3">
      <c r="A3">
        <v>1</v>
      </c>
      <c r="B3" t="s">
        <v>1519</v>
      </c>
      <c r="C3" s="2" t="s">
        <v>1959</v>
      </c>
    </row>
    <row r="4" spans="1:3">
      <c r="A4">
        <v>2</v>
      </c>
      <c r="B4" t="s">
        <v>1520</v>
      </c>
      <c r="C4" s="2" t="s">
        <v>1960</v>
      </c>
    </row>
    <row r="5" spans="1:3">
      <c r="A5">
        <v>3</v>
      </c>
      <c r="B5" t="s">
        <v>1521</v>
      </c>
      <c r="C5" s="2" t="s">
        <v>1961</v>
      </c>
    </row>
    <row r="6" spans="1:3">
      <c r="A6">
        <v>4</v>
      </c>
      <c r="B6" t="s">
        <v>1522</v>
      </c>
      <c r="C6" s="2" t="s">
        <v>1962</v>
      </c>
    </row>
    <row r="7" spans="1:3">
      <c r="A7">
        <v>5</v>
      </c>
      <c r="B7" t="s">
        <v>1523</v>
      </c>
      <c r="C7" s="2" t="s">
        <v>1963</v>
      </c>
    </row>
    <row r="8" spans="1:3">
      <c r="A8">
        <v>6</v>
      </c>
      <c r="B8" t="s">
        <v>185</v>
      </c>
      <c r="C8" s="35" t="s">
        <v>1425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C5"/>
  <sheetViews>
    <sheetView topLeftCell="B1" workbookViewId="0">
      <selection activeCell="B2" sqref="B2"/>
    </sheetView>
  </sheetViews>
  <sheetFormatPr defaultColWidth="9" defaultRowHeight="14.4"/>
  <cols>
    <col min="2" max="2" width="66.33203125" customWidth="1"/>
    <col min="3" max="3" width="27.6640625" customWidth="1"/>
  </cols>
  <sheetData>
    <row r="1" spans="1:3" s="1" customFormat="1">
      <c r="A1" s="1" t="s">
        <v>1370</v>
      </c>
      <c r="B1" s="1" t="s">
        <v>144</v>
      </c>
      <c r="C1" s="37" t="s">
        <v>2027</v>
      </c>
    </row>
    <row r="2" spans="1:3" s="1" customFormat="1">
      <c r="A2" s="1" t="s">
        <v>2043</v>
      </c>
      <c r="B2" s="1" t="s">
        <v>2044</v>
      </c>
      <c r="C2" s="37" t="s">
        <v>2045</v>
      </c>
    </row>
    <row r="3" spans="1:3">
      <c r="A3">
        <v>1</v>
      </c>
      <c r="B3" t="s">
        <v>1524</v>
      </c>
      <c r="C3" s="2" t="s">
        <v>1964</v>
      </c>
    </row>
    <row r="4" spans="1:3">
      <c r="A4">
        <v>2</v>
      </c>
      <c r="B4" t="s">
        <v>1525</v>
      </c>
      <c r="C4" s="2" t="s">
        <v>1965</v>
      </c>
    </row>
    <row r="5" spans="1:3">
      <c r="A5">
        <v>3</v>
      </c>
      <c r="B5" t="s">
        <v>1526</v>
      </c>
      <c r="C5" s="35" t="s">
        <v>1966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C7"/>
  <sheetViews>
    <sheetView topLeftCell="B1" workbookViewId="0">
      <selection activeCell="B3" sqref="B3"/>
    </sheetView>
  </sheetViews>
  <sheetFormatPr defaultColWidth="9" defaultRowHeight="14.4"/>
  <cols>
    <col min="2" max="2" width="66.33203125" customWidth="1"/>
    <col min="3" max="3" width="27.6640625" customWidth="1"/>
  </cols>
  <sheetData>
    <row r="1" spans="1:3" s="1" customFormat="1">
      <c r="A1" s="1" t="s">
        <v>1370</v>
      </c>
      <c r="B1" s="1" t="s">
        <v>145</v>
      </c>
      <c r="C1" s="1" t="s">
        <v>1967</v>
      </c>
    </row>
    <row r="2" spans="1:3" s="1" customFormat="1">
      <c r="A2" s="1" t="s">
        <v>2043</v>
      </c>
      <c r="B2" s="1" t="s">
        <v>2044</v>
      </c>
      <c r="C2" s="1" t="s">
        <v>2045</v>
      </c>
    </row>
    <row r="3" spans="1:3">
      <c r="A3">
        <v>1</v>
      </c>
      <c r="B3" t="s">
        <v>1527</v>
      </c>
      <c r="C3" s="2" t="s">
        <v>1968</v>
      </c>
    </row>
    <row r="4" spans="1:3">
      <c r="A4">
        <v>2</v>
      </c>
      <c r="B4" t="s">
        <v>1528</v>
      </c>
      <c r="C4" s="35" t="s">
        <v>1969</v>
      </c>
    </row>
    <row r="5" spans="1:3">
      <c r="A5">
        <v>3</v>
      </c>
      <c r="B5" t="s">
        <v>1529</v>
      </c>
      <c r="C5" s="35" t="s">
        <v>1970</v>
      </c>
    </row>
    <row r="6" spans="1:3">
      <c r="A6">
        <v>4</v>
      </c>
      <c r="B6" t="s">
        <v>1530</v>
      </c>
      <c r="C6" s="35" t="s">
        <v>1971</v>
      </c>
    </row>
    <row r="7" spans="1:3">
      <c r="A7">
        <v>5</v>
      </c>
      <c r="B7" t="s">
        <v>1531</v>
      </c>
      <c r="C7" s="35" t="s">
        <v>1972</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C5"/>
  <sheetViews>
    <sheetView topLeftCell="B1" workbookViewId="0">
      <selection activeCell="B13" sqref="B13"/>
    </sheetView>
  </sheetViews>
  <sheetFormatPr defaultColWidth="9" defaultRowHeight="14.4"/>
  <cols>
    <col min="2" max="2" width="66.33203125" customWidth="1"/>
    <col min="3" max="3" width="27.6640625" customWidth="1"/>
  </cols>
  <sheetData>
    <row r="1" spans="1:3" s="1" customFormat="1">
      <c r="A1" s="1" t="s">
        <v>1370</v>
      </c>
      <c r="B1" s="1" t="s">
        <v>151</v>
      </c>
      <c r="C1" s="1" t="s">
        <v>2026</v>
      </c>
    </row>
    <row r="2" spans="1:3" s="1" customFormat="1">
      <c r="A2" s="1" t="s">
        <v>2043</v>
      </c>
      <c r="B2" s="1" t="s">
        <v>2044</v>
      </c>
      <c r="C2" s="1" t="s">
        <v>2045</v>
      </c>
    </row>
    <row r="3" spans="1:3">
      <c r="A3">
        <v>1</v>
      </c>
      <c r="B3" t="s">
        <v>1524</v>
      </c>
      <c r="C3" s="35" t="s">
        <v>1973</v>
      </c>
    </row>
    <row r="4" spans="1:3">
      <c r="A4">
        <v>2</v>
      </c>
      <c r="B4" t="s">
        <v>1525</v>
      </c>
      <c r="C4" s="35" t="s">
        <v>1965</v>
      </c>
    </row>
    <row r="5" spans="1:3">
      <c r="A5">
        <v>3</v>
      </c>
      <c r="B5" t="s">
        <v>1526</v>
      </c>
      <c r="C5" s="35" t="s">
        <v>1966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CD4CC-1A7E-42F0-8D97-85434D15A4D7}">
  <sheetPr codeName="Sheet40"/>
  <dimension ref="A1:C14"/>
  <sheetViews>
    <sheetView workbookViewId="0"/>
  </sheetViews>
  <sheetFormatPr defaultColWidth="9" defaultRowHeight="14.4"/>
  <cols>
    <col min="1" max="1" width="3.33203125" customWidth="1"/>
    <col min="2" max="2" width="17.33203125" customWidth="1"/>
    <col min="3" max="3" width="12.21875" bestFit="1" customWidth="1"/>
  </cols>
  <sheetData>
    <row r="1" spans="1:3" s="1" customFormat="1">
      <c r="A1" s="1" t="s">
        <v>1370</v>
      </c>
      <c r="B1" s="1" t="s">
        <v>2029</v>
      </c>
      <c r="C1" s="1" t="s">
        <v>206</v>
      </c>
    </row>
    <row r="2" spans="1:3" s="1" customFormat="1">
      <c r="A2" s="1" t="s">
        <v>2043</v>
      </c>
      <c r="B2" s="1" t="s">
        <v>2044</v>
      </c>
      <c r="C2" s="1" t="s">
        <v>2045</v>
      </c>
    </row>
    <row r="3" spans="1:3">
      <c r="A3">
        <v>1</v>
      </c>
      <c r="B3" s="35" t="s">
        <v>468</v>
      </c>
      <c r="C3" s="35" t="s">
        <v>2031</v>
      </c>
    </row>
    <row r="4" spans="1:3">
      <c r="A4">
        <v>2</v>
      </c>
      <c r="B4" s="35" t="s">
        <v>696</v>
      </c>
      <c r="C4" s="35" t="s">
        <v>2032</v>
      </c>
    </row>
    <row r="5" spans="1:3">
      <c r="A5">
        <v>3</v>
      </c>
      <c r="B5" s="35" t="s">
        <v>899</v>
      </c>
      <c r="C5" s="35" t="s">
        <v>2033</v>
      </c>
    </row>
    <row r="6" spans="1:3">
      <c r="A6">
        <v>4</v>
      </c>
      <c r="B6" s="35" t="s">
        <v>1633</v>
      </c>
      <c r="C6" s="35" t="s">
        <v>2034</v>
      </c>
    </row>
    <row r="7" spans="1:3">
      <c r="A7">
        <v>5</v>
      </c>
      <c r="B7" s="35" t="s">
        <v>1000</v>
      </c>
      <c r="C7" s="35" t="s">
        <v>2035</v>
      </c>
    </row>
    <row r="8" spans="1:3">
      <c r="A8">
        <v>6</v>
      </c>
      <c r="B8" s="35" t="s">
        <v>655</v>
      </c>
      <c r="C8" s="35" t="s">
        <v>2036</v>
      </c>
    </row>
    <row r="9" spans="1:3">
      <c r="A9">
        <v>7</v>
      </c>
      <c r="B9" s="35" t="s">
        <v>1071</v>
      </c>
      <c r="C9" s="35" t="s">
        <v>2037</v>
      </c>
    </row>
    <row r="10" spans="1:3">
      <c r="A10">
        <v>8</v>
      </c>
      <c r="B10" s="35" t="s">
        <v>798</v>
      </c>
      <c r="C10" s="35" t="s">
        <v>2038</v>
      </c>
    </row>
    <row r="11" spans="1:3">
      <c r="A11">
        <v>9</v>
      </c>
      <c r="B11" s="35" t="s">
        <v>1646</v>
      </c>
      <c r="C11" s="35" t="s">
        <v>2039</v>
      </c>
    </row>
    <row r="12" spans="1:3">
      <c r="A12">
        <v>10</v>
      </c>
      <c r="B12" s="35" t="s">
        <v>2030</v>
      </c>
      <c r="C12" s="35" t="s">
        <v>2040</v>
      </c>
    </row>
    <row r="13" spans="1:3">
      <c r="A13">
        <v>11</v>
      </c>
      <c r="B13" s="35" t="s">
        <v>1265</v>
      </c>
      <c r="C13" s="35" t="s">
        <v>2041</v>
      </c>
    </row>
    <row r="14" spans="1:3">
      <c r="A14">
        <v>12</v>
      </c>
      <c r="B14" s="35" t="s">
        <v>1326</v>
      </c>
      <c r="C14" s="35" t="s">
        <v>2042</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C6"/>
  <sheetViews>
    <sheetView topLeftCell="B1" workbookViewId="0">
      <selection activeCell="B8" sqref="B8"/>
    </sheetView>
  </sheetViews>
  <sheetFormatPr defaultColWidth="9" defaultRowHeight="14.4"/>
  <cols>
    <col min="2" max="2" width="66.33203125" customWidth="1"/>
    <col min="3" max="3" width="27.6640625" customWidth="1"/>
  </cols>
  <sheetData>
    <row r="1" spans="1:3" s="1" customFormat="1">
      <c r="A1" s="1" t="s">
        <v>1370</v>
      </c>
      <c r="B1" s="1" t="s">
        <v>154</v>
      </c>
      <c r="C1" s="1" t="s">
        <v>2025</v>
      </c>
    </row>
    <row r="2" spans="1:3" s="1" customFormat="1">
      <c r="A2" s="1" t="s">
        <v>2043</v>
      </c>
      <c r="B2" s="1" t="s">
        <v>2044</v>
      </c>
      <c r="C2" s="1" t="s">
        <v>2045</v>
      </c>
    </row>
    <row r="3" spans="1:3">
      <c r="A3">
        <v>1</v>
      </c>
      <c r="B3" t="s">
        <v>1532</v>
      </c>
      <c r="C3" s="35" t="s">
        <v>1974</v>
      </c>
    </row>
    <row r="4" spans="1:3">
      <c r="A4">
        <v>2</v>
      </c>
      <c r="B4" t="s">
        <v>1533</v>
      </c>
      <c r="C4" s="35" t="s">
        <v>1975</v>
      </c>
    </row>
    <row r="5" spans="1:3">
      <c r="A5">
        <v>3</v>
      </c>
      <c r="B5" t="s">
        <v>1534</v>
      </c>
      <c r="C5" s="35" t="s">
        <v>1976</v>
      </c>
    </row>
    <row r="6" spans="1:3">
      <c r="A6">
        <v>4</v>
      </c>
      <c r="B6" t="s">
        <v>96</v>
      </c>
      <c r="C6" s="35" t="s">
        <v>1425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C7"/>
  <sheetViews>
    <sheetView workbookViewId="0">
      <selection activeCell="B13" sqref="B13"/>
    </sheetView>
  </sheetViews>
  <sheetFormatPr defaultColWidth="9" defaultRowHeight="14.4"/>
  <cols>
    <col min="2" max="2" width="66.33203125" customWidth="1"/>
    <col min="3" max="3" width="27.6640625" customWidth="1"/>
  </cols>
  <sheetData>
    <row r="1" spans="1:3" s="1" customFormat="1">
      <c r="A1" s="1" t="s">
        <v>1370</v>
      </c>
      <c r="B1" s="1" t="s">
        <v>156</v>
      </c>
      <c r="C1" s="1" t="s">
        <v>1977</v>
      </c>
    </row>
    <row r="2" spans="1:3" s="1" customFormat="1">
      <c r="A2" s="1" t="s">
        <v>2043</v>
      </c>
      <c r="B2" s="1" t="s">
        <v>2044</v>
      </c>
      <c r="C2" s="1" t="s">
        <v>2045</v>
      </c>
    </row>
    <row r="3" spans="1:3">
      <c r="A3">
        <v>1</v>
      </c>
      <c r="B3" t="s">
        <v>1535</v>
      </c>
      <c r="C3" s="2" t="s">
        <v>1978</v>
      </c>
    </row>
    <row r="4" spans="1:3">
      <c r="A4">
        <v>2</v>
      </c>
      <c r="B4" t="s">
        <v>1536</v>
      </c>
      <c r="C4" s="2" t="s">
        <v>1979</v>
      </c>
    </row>
    <row r="5" spans="1:3">
      <c r="A5">
        <v>3</v>
      </c>
      <c r="B5" t="s">
        <v>1537</v>
      </c>
      <c r="C5" s="2" t="s">
        <v>1980</v>
      </c>
    </row>
    <row r="6" spans="1:3">
      <c r="A6">
        <v>4</v>
      </c>
      <c r="B6" t="s">
        <v>1538</v>
      </c>
      <c r="C6" s="2" t="s">
        <v>1981</v>
      </c>
    </row>
    <row r="7" spans="1:3">
      <c r="A7">
        <v>5</v>
      </c>
      <c r="B7" t="s">
        <v>96</v>
      </c>
      <c r="C7" s="35" t="s">
        <v>1425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C5"/>
  <sheetViews>
    <sheetView topLeftCell="B1" workbookViewId="0">
      <selection activeCell="B13" sqref="B13"/>
    </sheetView>
  </sheetViews>
  <sheetFormatPr defaultColWidth="9" defaultRowHeight="14.4"/>
  <cols>
    <col min="2" max="2" width="66.33203125" customWidth="1"/>
    <col min="3" max="3" width="27.6640625" customWidth="1"/>
  </cols>
  <sheetData>
    <row r="1" spans="1:3" s="1" customFormat="1">
      <c r="A1" s="1" t="s">
        <v>1370</v>
      </c>
      <c r="B1" s="1" t="s">
        <v>187</v>
      </c>
      <c r="C1" s="1" t="s">
        <v>1982</v>
      </c>
    </row>
    <row r="2" spans="1:3" s="1" customFormat="1">
      <c r="A2" s="1" t="s">
        <v>2043</v>
      </c>
      <c r="B2" s="1" t="s">
        <v>2044</v>
      </c>
      <c r="C2" s="1" t="s">
        <v>2045</v>
      </c>
    </row>
    <row r="3" spans="1:3">
      <c r="A3">
        <v>1</v>
      </c>
      <c r="B3" t="s">
        <v>1532</v>
      </c>
      <c r="C3" s="2" t="s">
        <v>1974</v>
      </c>
    </row>
    <row r="4" spans="1:3">
      <c r="A4">
        <v>2</v>
      </c>
      <c r="B4" t="s">
        <v>1539</v>
      </c>
      <c r="C4" s="2" t="s">
        <v>1983</v>
      </c>
    </row>
    <row r="5" spans="1:3">
      <c r="A5">
        <v>3</v>
      </c>
      <c r="B5" t="s">
        <v>1540</v>
      </c>
      <c r="C5" s="2" t="s">
        <v>1984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C9"/>
  <sheetViews>
    <sheetView workbookViewId="0">
      <selection activeCell="C3" sqref="C3"/>
    </sheetView>
  </sheetViews>
  <sheetFormatPr defaultColWidth="9" defaultRowHeight="14.4"/>
  <cols>
    <col min="1" max="1" width="3.33203125" customWidth="1"/>
    <col min="2" max="2" width="66.33203125" customWidth="1"/>
    <col min="3" max="3" width="27.6640625" customWidth="1"/>
  </cols>
  <sheetData>
    <row r="1" spans="1:3" s="1" customFormat="1">
      <c r="A1" s="1" t="s">
        <v>1370</v>
      </c>
      <c r="B1" s="1" t="s">
        <v>188</v>
      </c>
      <c r="C1" s="1" t="s">
        <v>1990</v>
      </c>
    </row>
    <row r="2" spans="1:3" s="1" customFormat="1">
      <c r="A2" s="1" t="s">
        <v>2043</v>
      </c>
      <c r="B2" s="1" t="s">
        <v>2044</v>
      </c>
      <c r="C2" s="1" t="s">
        <v>2045</v>
      </c>
    </row>
    <row r="3" spans="1:3">
      <c r="A3">
        <v>1</v>
      </c>
      <c r="B3" t="s">
        <v>1532</v>
      </c>
      <c r="C3" s="2" t="s">
        <v>1974</v>
      </c>
    </row>
    <row r="4" spans="1:3">
      <c r="A4">
        <v>2</v>
      </c>
      <c r="B4" t="s">
        <v>1541</v>
      </c>
      <c r="C4" s="2" t="s">
        <v>1985</v>
      </c>
    </row>
    <row r="5" spans="1:3">
      <c r="A5">
        <v>3</v>
      </c>
      <c r="B5" t="s">
        <v>1542</v>
      </c>
      <c r="C5" s="2" t="s">
        <v>1988</v>
      </c>
    </row>
    <row r="6" spans="1:3">
      <c r="A6">
        <v>4</v>
      </c>
      <c r="B6" t="s">
        <v>1543</v>
      </c>
      <c r="C6" s="2" t="s">
        <v>1986</v>
      </c>
    </row>
    <row r="7" spans="1:3">
      <c r="A7">
        <v>5</v>
      </c>
      <c r="B7" t="s">
        <v>1544</v>
      </c>
      <c r="C7" s="2" t="s">
        <v>1987</v>
      </c>
    </row>
    <row r="8" spans="1:3">
      <c r="A8">
        <v>6</v>
      </c>
      <c r="B8" t="s">
        <v>1545</v>
      </c>
      <c r="C8" s="2" t="s">
        <v>1989</v>
      </c>
    </row>
    <row r="9" spans="1:3">
      <c r="A9">
        <v>7</v>
      </c>
      <c r="B9" t="s">
        <v>96</v>
      </c>
      <c r="C9" s="35" t="s">
        <v>1425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C12"/>
  <sheetViews>
    <sheetView workbookViewId="0"/>
  </sheetViews>
  <sheetFormatPr defaultColWidth="9" defaultRowHeight="14.4"/>
  <cols>
    <col min="1" max="1" width="3.33203125" customWidth="1"/>
    <col min="2" max="2" width="66.33203125" customWidth="1"/>
    <col min="3" max="3" width="27.6640625" customWidth="1"/>
  </cols>
  <sheetData>
    <row r="1" spans="1:3" s="1" customFormat="1">
      <c r="A1" s="1" t="s">
        <v>1370</v>
      </c>
      <c r="B1" s="1" t="s">
        <v>189</v>
      </c>
      <c r="C1" s="1" t="s">
        <v>1991</v>
      </c>
    </row>
    <row r="2" spans="1:3">
      <c r="A2">
        <v>1</v>
      </c>
      <c r="B2" t="s">
        <v>1532</v>
      </c>
      <c r="C2" s="2" t="s">
        <v>1974</v>
      </c>
    </row>
    <row r="3" spans="1:3">
      <c r="A3">
        <v>2</v>
      </c>
      <c r="B3" t="s">
        <v>1546</v>
      </c>
      <c r="C3" s="2" t="s">
        <v>1992</v>
      </c>
    </row>
    <row r="4" spans="1:3">
      <c r="A4">
        <v>3</v>
      </c>
      <c r="B4" t="s">
        <v>1547</v>
      </c>
      <c r="C4" s="2" t="s">
        <v>1993</v>
      </c>
    </row>
    <row r="5" spans="1:3">
      <c r="A5">
        <v>4</v>
      </c>
      <c r="B5" t="s">
        <v>1548</v>
      </c>
      <c r="C5" s="2" t="s">
        <v>1994</v>
      </c>
    </row>
    <row r="6" spans="1:3">
      <c r="A6">
        <v>5</v>
      </c>
      <c r="B6" t="s">
        <v>1549</v>
      </c>
      <c r="C6" s="2" t="s">
        <v>1995</v>
      </c>
    </row>
    <row r="7" spans="1:3">
      <c r="A7">
        <v>6</v>
      </c>
      <c r="B7" t="s">
        <v>1550</v>
      </c>
      <c r="C7" s="2" t="s">
        <v>1996</v>
      </c>
    </row>
    <row r="8" spans="1:3">
      <c r="A8">
        <v>7</v>
      </c>
      <c r="B8" t="s">
        <v>1551</v>
      </c>
      <c r="C8" s="2" t="s">
        <v>1997</v>
      </c>
    </row>
    <row r="9" spans="1:3">
      <c r="A9">
        <v>8</v>
      </c>
      <c r="B9" t="s">
        <v>1552</v>
      </c>
      <c r="C9" s="2" t="s">
        <v>1998</v>
      </c>
    </row>
    <row r="10" spans="1:3">
      <c r="A10">
        <v>9</v>
      </c>
      <c r="B10" t="s">
        <v>1553</v>
      </c>
      <c r="C10" s="2" t="s">
        <v>1999</v>
      </c>
    </row>
    <row r="11" spans="1:3">
      <c r="A11">
        <v>10</v>
      </c>
      <c r="B11" s="2" t="s">
        <v>1554</v>
      </c>
      <c r="C11" s="2" t="s">
        <v>2000</v>
      </c>
    </row>
    <row r="12" spans="1:3">
      <c r="A12">
        <v>11</v>
      </c>
      <c r="B12" t="s">
        <v>96</v>
      </c>
      <c r="C12" s="35" t="s">
        <v>1425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C6"/>
  <sheetViews>
    <sheetView workbookViewId="0">
      <selection activeCell="B15" sqref="B15"/>
    </sheetView>
  </sheetViews>
  <sheetFormatPr defaultColWidth="9" defaultRowHeight="14.4"/>
  <cols>
    <col min="1" max="1" width="3.33203125" customWidth="1"/>
    <col min="2" max="2" width="66.33203125" customWidth="1"/>
    <col min="3" max="3" width="27.6640625" customWidth="1"/>
  </cols>
  <sheetData>
    <row r="1" spans="1:3" s="1" customFormat="1">
      <c r="A1" s="1" t="s">
        <v>1370</v>
      </c>
      <c r="B1" s="1" t="s">
        <v>190</v>
      </c>
      <c r="C1" s="1" t="s">
        <v>2001</v>
      </c>
    </row>
    <row r="2" spans="1:3" s="1" customFormat="1">
      <c r="A2" s="1" t="s">
        <v>2043</v>
      </c>
      <c r="B2" s="1" t="s">
        <v>2044</v>
      </c>
      <c r="C2" s="1" t="s">
        <v>2045</v>
      </c>
    </row>
    <row r="3" spans="1:3">
      <c r="A3">
        <v>1</v>
      </c>
      <c r="B3" t="s">
        <v>1555</v>
      </c>
      <c r="C3" s="2" t="s">
        <v>2002</v>
      </c>
    </row>
    <row r="4" spans="1:3">
      <c r="A4">
        <v>2</v>
      </c>
      <c r="B4" t="s">
        <v>1556</v>
      </c>
      <c r="C4" s="2" t="s">
        <v>2003</v>
      </c>
    </row>
    <row r="5" spans="1:3">
      <c r="A5">
        <v>3</v>
      </c>
      <c r="B5" s="2" t="s">
        <v>1557</v>
      </c>
      <c r="C5" s="2" t="s">
        <v>2004</v>
      </c>
    </row>
    <row r="6" spans="1:3">
      <c r="A6">
        <v>4</v>
      </c>
      <c r="B6" t="s">
        <v>1558</v>
      </c>
      <c r="C6" s="70" t="s">
        <v>1425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4"/>
  <dimension ref="A1:C7"/>
  <sheetViews>
    <sheetView workbookViewId="0">
      <selection activeCell="B10" sqref="B10"/>
    </sheetView>
  </sheetViews>
  <sheetFormatPr defaultColWidth="9" defaultRowHeight="14.4"/>
  <cols>
    <col min="1" max="1" width="3.33203125" customWidth="1"/>
    <col min="2" max="2" width="66.33203125" customWidth="1"/>
    <col min="3" max="3" width="32.44140625" bestFit="1" customWidth="1"/>
  </cols>
  <sheetData>
    <row r="1" spans="1:3" s="1" customFormat="1">
      <c r="A1" s="1" t="s">
        <v>1370</v>
      </c>
      <c r="B1" s="1" t="s">
        <v>1559</v>
      </c>
      <c r="C1" s="1" t="s">
        <v>2024</v>
      </c>
    </row>
    <row r="2" spans="1:3" s="1" customFormat="1">
      <c r="A2" s="1" t="s">
        <v>2043</v>
      </c>
      <c r="B2" s="1" t="s">
        <v>2044</v>
      </c>
      <c r="C2" s="1" t="s">
        <v>2045</v>
      </c>
    </row>
    <row r="3" spans="1:3">
      <c r="A3">
        <v>1</v>
      </c>
      <c r="B3" t="s">
        <v>1560</v>
      </c>
      <c r="C3" s="2" t="s">
        <v>2005</v>
      </c>
    </row>
    <row r="4" spans="1:3">
      <c r="A4">
        <v>2</v>
      </c>
      <c r="B4" t="s">
        <v>1561</v>
      </c>
      <c r="C4" s="2" t="s">
        <v>2006</v>
      </c>
    </row>
    <row r="5" spans="1:3">
      <c r="A5">
        <v>3</v>
      </c>
      <c r="B5" s="2" t="s">
        <v>1562</v>
      </c>
      <c r="C5" s="2" t="s">
        <v>2007</v>
      </c>
    </row>
    <row r="6" spans="1:3">
      <c r="A6">
        <v>4</v>
      </c>
      <c r="B6" t="s">
        <v>1563</v>
      </c>
      <c r="C6" s="2" t="s">
        <v>2008</v>
      </c>
    </row>
    <row r="7" spans="1:3">
      <c r="A7">
        <v>5</v>
      </c>
      <c r="B7" t="s">
        <v>1564</v>
      </c>
      <c r="C7" s="2" t="s">
        <v>2009</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5"/>
  <dimension ref="A1:C6"/>
  <sheetViews>
    <sheetView workbookViewId="0">
      <selection activeCell="B14" sqref="B14"/>
    </sheetView>
  </sheetViews>
  <sheetFormatPr defaultColWidth="9" defaultRowHeight="14.4"/>
  <cols>
    <col min="1" max="1" width="3.33203125" customWidth="1"/>
    <col min="2" max="2" width="66.33203125" customWidth="1"/>
    <col min="3" max="3" width="27.6640625" customWidth="1"/>
  </cols>
  <sheetData>
    <row r="1" spans="1:3" s="1" customFormat="1">
      <c r="A1" s="1" t="s">
        <v>1370</v>
      </c>
      <c r="B1" s="1" t="s">
        <v>1565</v>
      </c>
      <c r="C1" s="37" t="s">
        <v>2010</v>
      </c>
    </row>
    <row r="2" spans="1:3" s="1" customFormat="1">
      <c r="A2" s="1" t="s">
        <v>2043</v>
      </c>
      <c r="B2" s="1" t="s">
        <v>2044</v>
      </c>
      <c r="C2" s="37" t="s">
        <v>2045</v>
      </c>
    </row>
    <row r="3" spans="1:3">
      <c r="A3">
        <v>1</v>
      </c>
      <c r="B3" t="s">
        <v>1566</v>
      </c>
      <c r="C3" s="35" t="s">
        <v>2011</v>
      </c>
    </row>
    <row r="4" spans="1:3">
      <c r="A4">
        <v>2</v>
      </c>
      <c r="B4" t="s">
        <v>1567</v>
      </c>
      <c r="C4" s="35" t="s">
        <v>2012</v>
      </c>
    </row>
    <row r="5" spans="1:3">
      <c r="A5">
        <v>3</v>
      </c>
      <c r="B5" s="2" t="s">
        <v>1568</v>
      </c>
      <c r="C5" s="35" t="s">
        <v>2014</v>
      </c>
    </row>
    <row r="6" spans="1:3">
      <c r="A6">
        <v>4</v>
      </c>
      <c r="B6" t="s">
        <v>1569</v>
      </c>
      <c r="C6" s="35" t="s">
        <v>2013</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6"/>
  <dimension ref="A1:C7"/>
  <sheetViews>
    <sheetView topLeftCell="C1" workbookViewId="0">
      <selection activeCell="C13" sqref="C13"/>
    </sheetView>
  </sheetViews>
  <sheetFormatPr defaultColWidth="9" defaultRowHeight="14.4"/>
  <cols>
    <col min="1" max="1" width="3.33203125" customWidth="1"/>
    <col min="2" max="2" width="66.33203125" customWidth="1"/>
    <col min="3" max="3" width="32.33203125" bestFit="1" customWidth="1"/>
  </cols>
  <sheetData>
    <row r="1" spans="1:3" s="1" customFormat="1">
      <c r="A1" s="1" t="s">
        <v>1370</v>
      </c>
      <c r="B1" s="1" t="s">
        <v>1565</v>
      </c>
      <c r="C1" s="37" t="s">
        <v>2010</v>
      </c>
    </row>
    <row r="2" spans="1:3" s="1" customFormat="1">
      <c r="A2" s="1" t="s">
        <v>2043</v>
      </c>
      <c r="B2" s="1" t="s">
        <v>2044</v>
      </c>
      <c r="C2" s="37" t="s">
        <v>2045</v>
      </c>
    </row>
    <row r="3" spans="1:3">
      <c r="A3">
        <v>1</v>
      </c>
      <c r="B3" t="s">
        <v>1570</v>
      </c>
      <c r="C3" s="35" t="s">
        <v>2015</v>
      </c>
    </row>
    <row r="4" spans="1:3">
      <c r="A4">
        <v>2</v>
      </c>
      <c r="B4" t="s">
        <v>1571</v>
      </c>
      <c r="C4" s="35" t="s">
        <v>2016</v>
      </c>
    </row>
    <row r="5" spans="1:3">
      <c r="A5">
        <v>3</v>
      </c>
      <c r="B5" s="2" t="s">
        <v>1572</v>
      </c>
      <c r="C5" s="35" t="s">
        <v>2017</v>
      </c>
    </row>
    <row r="6" spans="1:3">
      <c r="A6">
        <v>4</v>
      </c>
      <c r="B6" s="2" t="s">
        <v>1573</v>
      </c>
      <c r="C6" s="35" t="s">
        <v>2018</v>
      </c>
    </row>
    <row r="7" spans="1:3">
      <c r="A7">
        <v>5</v>
      </c>
      <c r="B7" s="2" t="s">
        <v>1574</v>
      </c>
      <c r="C7" s="35" t="s">
        <v>2019</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7"/>
  <dimension ref="A1:C11"/>
  <sheetViews>
    <sheetView workbookViewId="0">
      <selection activeCell="B10" sqref="B10"/>
    </sheetView>
  </sheetViews>
  <sheetFormatPr defaultColWidth="9" defaultRowHeight="14.4"/>
  <cols>
    <col min="1" max="1" width="3.33203125" customWidth="1"/>
    <col min="2" max="2" width="66.33203125" customWidth="1"/>
    <col min="3" max="3" width="27.6640625" customWidth="1"/>
  </cols>
  <sheetData>
    <row r="1" spans="1:3" s="1" customFormat="1">
      <c r="A1" s="1" t="s">
        <v>1370</v>
      </c>
      <c r="B1" s="1" t="s">
        <v>199</v>
      </c>
      <c r="C1" s="1" t="s">
        <v>2020</v>
      </c>
    </row>
    <row r="2" spans="1:3" s="1" customFormat="1">
      <c r="A2" s="1" t="s">
        <v>2043</v>
      </c>
      <c r="B2" s="1" t="s">
        <v>2044</v>
      </c>
      <c r="C2" s="1" t="s">
        <v>2045</v>
      </c>
    </row>
    <row r="3" spans="1:3">
      <c r="A3">
        <v>1</v>
      </c>
      <c r="B3" t="s">
        <v>1468</v>
      </c>
      <c r="C3" s="2" t="s">
        <v>1905</v>
      </c>
    </row>
    <row r="4" spans="1:3">
      <c r="A4">
        <v>2</v>
      </c>
      <c r="B4" t="s">
        <v>1469</v>
      </c>
      <c r="C4" s="2" t="s">
        <v>1906</v>
      </c>
    </row>
    <row r="5" spans="1:3">
      <c r="A5">
        <v>3</v>
      </c>
      <c r="B5" t="s">
        <v>1470</v>
      </c>
      <c r="C5" s="2" t="s">
        <v>1907</v>
      </c>
    </row>
    <row r="6" spans="1:3">
      <c r="A6">
        <v>4</v>
      </c>
      <c r="B6" t="s">
        <v>1471</v>
      </c>
      <c r="C6" s="2" t="s">
        <v>1908</v>
      </c>
    </row>
    <row r="7" spans="1:3">
      <c r="A7">
        <v>5</v>
      </c>
      <c r="B7" t="s">
        <v>1472</v>
      </c>
      <c r="C7" s="2" t="s">
        <v>1909</v>
      </c>
    </row>
    <row r="8" spans="1:3">
      <c r="A8">
        <v>6</v>
      </c>
      <c r="B8" t="s">
        <v>1473</v>
      </c>
      <c r="C8" s="2" t="s">
        <v>1910</v>
      </c>
    </row>
    <row r="9" spans="1:3">
      <c r="A9">
        <v>7</v>
      </c>
      <c r="B9" t="s">
        <v>1474</v>
      </c>
      <c r="C9" s="2" t="s">
        <v>1911</v>
      </c>
    </row>
    <row r="10" spans="1:3">
      <c r="A10">
        <v>8</v>
      </c>
      <c r="B10" t="s">
        <v>1475</v>
      </c>
      <c r="C10" s="2" t="s">
        <v>1912</v>
      </c>
    </row>
    <row r="11" spans="1:3">
      <c r="A11">
        <v>9</v>
      </c>
      <c r="B11" t="s">
        <v>1575</v>
      </c>
      <c r="C11" s="35" t="s">
        <v>2013</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E4"/>
  <sheetViews>
    <sheetView workbookViewId="0"/>
  </sheetViews>
  <sheetFormatPr defaultColWidth="9" defaultRowHeight="14.4"/>
  <cols>
    <col min="1" max="1" width="3.33203125" customWidth="1"/>
    <col min="2" max="2" width="17.33203125" customWidth="1"/>
    <col min="4" max="4" width="15.5546875" customWidth="1"/>
    <col min="5" max="5" width="13.33203125" customWidth="1"/>
  </cols>
  <sheetData>
    <row r="1" spans="1:5" s="1" customFormat="1">
      <c r="A1" s="1" t="s">
        <v>1370</v>
      </c>
      <c r="B1" s="1" t="s">
        <v>1371</v>
      </c>
      <c r="C1" s="1" t="s">
        <v>1372</v>
      </c>
      <c r="D1" s="1" t="s">
        <v>1373</v>
      </c>
      <c r="E1" s="1" t="s">
        <v>1374</v>
      </c>
    </row>
    <row r="2" spans="1:5" s="1" customFormat="1">
      <c r="A2" s="1" t="s">
        <v>2043</v>
      </c>
      <c r="B2" s="1" t="s">
        <v>2044</v>
      </c>
      <c r="C2" s="1" t="s">
        <v>2045</v>
      </c>
      <c r="D2" s="1" t="s">
        <v>2046</v>
      </c>
      <c r="E2" s="1" t="s">
        <v>2047</v>
      </c>
    </row>
    <row r="3" spans="1:5">
      <c r="A3">
        <v>1</v>
      </c>
      <c r="B3" t="s">
        <v>1375</v>
      </c>
      <c r="C3" t="s">
        <v>1376</v>
      </c>
      <c r="D3" t="s">
        <v>1377</v>
      </c>
      <c r="E3" t="s">
        <v>1378</v>
      </c>
    </row>
    <row r="4" spans="1:5">
      <c r="A4">
        <v>2</v>
      </c>
      <c r="B4" t="s">
        <v>1379</v>
      </c>
      <c r="C4" t="s">
        <v>1380</v>
      </c>
      <c r="D4" t="s">
        <v>1381</v>
      </c>
      <c r="E4" t="s">
        <v>1382</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8"/>
  <dimension ref="A1:C4"/>
  <sheetViews>
    <sheetView workbookViewId="0">
      <selection activeCell="B12" sqref="B12"/>
    </sheetView>
  </sheetViews>
  <sheetFormatPr defaultColWidth="9" defaultRowHeight="14.4"/>
  <cols>
    <col min="1" max="1" width="3.33203125" customWidth="1"/>
    <col min="2" max="2" width="66.33203125" customWidth="1"/>
    <col min="3" max="3" width="27.6640625" customWidth="1"/>
  </cols>
  <sheetData>
    <row r="1" spans="1:3" s="1" customFormat="1">
      <c r="A1" s="1" t="s">
        <v>1370</v>
      </c>
      <c r="B1" s="1" t="s">
        <v>201</v>
      </c>
      <c r="C1" s="1" t="s">
        <v>2023</v>
      </c>
    </row>
    <row r="2" spans="1:3" s="1" customFormat="1">
      <c r="A2" s="1" t="s">
        <v>2043</v>
      </c>
      <c r="B2" s="1" t="s">
        <v>2044</v>
      </c>
      <c r="C2" s="1" t="s">
        <v>2045</v>
      </c>
    </row>
    <row r="3" spans="1:3">
      <c r="A3">
        <v>1</v>
      </c>
      <c r="B3" t="s">
        <v>1576</v>
      </c>
      <c r="C3" s="2" t="s">
        <v>2021</v>
      </c>
    </row>
    <row r="4" spans="1:3">
      <c r="A4">
        <v>2</v>
      </c>
      <c r="B4" t="s">
        <v>1577</v>
      </c>
      <c r="C4" s="2" t="s">
        <v>2022</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C5"/>
  <sheetViews>
    <sheetView workbookViewId="0"/>
  </sheetViews>
  <sheetFormatPr defaultColWidth="9" defaultRowHeight="14.4"/>
  <sheetData>
    <row r="1" spans="1:3" s="1" customFormat="1">
      <c r="A1" s="1" t="s">
        <v>1370</v>
      </c>
      <c r="B1" s="1" t="s">
        <v>1383</v>
      </c>
      <c r="C1" s="1" t="s">
        <v>213</v>
      </c>
    </row>
    <row r="2" spans="1:3" s="1" customFormat="1">
      <c r="A2" s="1" t="s">
        <v>2043</v>
      </c>
      <c r="B2" s="1" t="s">
        <v>2044</v>
      </c>
      <c r="C2" s="1" t="s">
        <v>2045</v>
      </c>
    </row>
    <row r="3" spans="1:3">
      <c r="A3">
        <v>1</v>
      </c>
      <c r="B3" t="s">
        <v>1384</v>
      </c>
      <c r="C3" t="s">
        <v>1385</v>
      </c>
    </row>
    <row r="4" spans="1:3">
      <c r="A4">
        <v>2</v>
      </c>
      <c r="B4" t="s">
        <v>1386</v>
      </c>
      <c r="C4" t="s">
        <v>1387</v>
      </c>
    </row>
    <row r="5" spans="1:3">
      <c r="A5">
        <v>3</v>
      </c>
      <c r="B5" t="s">
        <v>1388</v>
      </c>
      <c r="C5" t="s">
        <v>1389</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C8"/>
  <sheetViews>
    <sheetView workbookViewId="0">
      <selection activeCell="E18" sqref="E18"/>
    </sheetView>
  </sheetViews>
  <sheetFormatPr defaultColWidth="9" defaultRowHeight="14.4"/>
  <cols>
    <col min="2" max="2" width="27.6640625" customWidth="1"/>
    <col min="3" max="3" width="31.5546875" customWidth="1"/>
  </cols>
  <sheetData>
    <row r="1" spans="1:3" s="1" customFormat="1">
      <c r="A1" s="1" t="s">
        <v>1370</v>
      </c>
      <c r="B1" s="1" t="s">
        <v>1390</v>
      </c>
      <c r="C1" s="1" t="s">
        <v>1391</v>
      </c>
    </row>
    <row r="2" spans="1:3" s="1" customFormat="1">
      <c r="A2" s="1" t="s">
        <v>2043</v>
      </c>
      <c r="B2" s="1" t="s">
        <v>2044</v>
      </c>
      <c r="C2" s="1" t="s">
        <v>2045</v>
      </c>
    </row>
    <row r="3" spans="1:3">
      <c r="A3">
        <v>1</v>
      </c>
      <c r="B3" t="s">
        <v>1392</v>
      </c>
      <c r="C3" t="s">
        <v>1862</v>
      </c>
    </row>
    <row r="4" spans="1:3">
      <c r="A4">
        <v>2</v>
      </c>
      <c r="B4" t="s">
        <v>1393</v>
      </c>
      <c r="C4" t="s">
        <v>1863</v>
      </c>
    </row>
    <row r="5" spans="1:3">
      <c r="A5">
        <v>3</v>
      </c>
      <c r="B5" t="s">
        <v>1394</v>
      </c>
      <c r="C5" t="s">
        <v>1864</v>
      </c>
    </row>
    <row r="6" spans="1:3">
      <c r="A6">
        <v>4</v>
      </c>
      <c r="B6" t="s">
        <v>1395</v>
      </c>
      <c r="C6" t="s">
        <v>1865</v>
      </c>
    </row>
    <row r="7" spans="1:3">
      <c r="A7">
        <v>5</v>
      </c>
      <c r="B7" t="s">
        <v>1396</v>
      </c>
      <c r="C7" t="s">
        <v>1866</v>
      </c>
    </row>
    <row r="8" spans="1:3">
      <c r="A8">
        <v>6</v>
      </c>
      <c r="B8" t="s">
        <v>1397</v>
      </c>
      <c r="C8" t="s">
        <v>1867</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1"/>
  <sheetViews>
    <sheetView workbookViewId="0"/>
  </sheetViews>
  <sheetFormatPr defaultColWidth="9" defaultRowHeight="14.4"/>
  <cols>
    <col min="1" max="1" width="3.88671875" customWidth="1"/>
    <col min="2" max="2" width="27.88671875" customWidth="1"/>
    <col min="3" max="3" width="24.44140625" customWidth="1"/>
  </cols>
  <sheetData>
    <row r="1" spans="1:3" s="1" customFormat="1">
      <c r="A1" s="1" t="s">
        <v>1398</v>
      </c>
      <c r="B1" s="1" t="s">
        <v>1399</v>
      </c>
      <c r="C1" s="1" t="s">
        <v>1400</v>
      </c>
    </row>
    <row r="2" spans="1:3" s="70" customFormat="1">
      <c r="A2" s="70" t="s">
        <v>2043</v>
      </c>
      <c r="B2" s="70" t="s">
        <v>2044</v>
      </c>
      <c r="C2" s="70" t="s">
        <v>2045</v>
      </c>
    </row>
    <row r="3" spans="1:3">
      <c r="A3">
        <v>1</v>
      </c>
      <c r="B3" t="s">
        <v>1401</v>
      </c>
      <c r="C3" t="s">
        <v>1868</v>
      </c>
    </row>
    <row r="4" spans="1:3">
      <c r="A4">
        <v>2</v>
      </c>
      <c r="B4" t="s">
        <v>1402</v>
      </c>
      <c r="C4" t="s">
        <v>1869</v>
      </c>
    </row>
    <row r="5" spans="1:3">
      <c r="A5">
        <v>3</v>
      </c>
      <c r="B5" t="s">
        <v>1403</v>
      </c>
      <c r="C5" t="s">
        <v>1870</v>
      </c>
    </row>
    <row r="6" spans="1:3">
      <c r="A6">
        <v>4</v>
      </c>
      <c r="B6" t="s">
        <v>1404</v>
      </c>
      <c r="C6" t="s">
        <v>1871</v>
      </c>
    </row>
    <row r="7" spans="1:3">
      <c r="A7">
        <v>5</v>
      </c>
      <c r="B7" t="s">
        <v>1405</v>
      </c>
      <c r="C7" t="s">
        <v>1872</v>
      </c>
    </row>
    <row r="8" spans="1:3">
      <c r="A8">
        <v>6</v>
      </c>
      <c r="B8" t="s">
        <v>1406</v>
      </c>
      <c r="C8" t="s">
        <v>1873</v>
      </c>
    </row>
    <row r="9" spans="1:3">
      <c r="A9">
        <v>7</v>
      </c>
      <c r="B9" t="s">
        <v>1407</v>
      </c>
      <c r="C9" t="s">
        <v>1874</v>
      </c>
    </row>
    <row r="10" spans="1:3">
      <c r="A10">
        <v>8</v>
      </c>
      <c r="B10" t="s">
        <v>1408</v>
      </c>
      <c r="C10" t="s">
        <v>1875</v>
      </c>
    </row>
    <row r="11" spans="1:3">
      <c r="A11">
        <v>9</v>
      </c>
      <c r="B11" t="s">
        <v>96</v>
      </c>
      <c r="C11" t="s">
        <v>1425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11"/>
  <sheetViews>
    <sheetView workbookViewId="0"/>
  </sheetViews>
  <sheetFormatPr defaultColWidth="9" defaultRowHeight="14.4"/>
  <cols>
    <col min="1" max="1" width="3.88671875" customWidth="1"/>
    <col min="2" max="2" width="27.88671875" customWidth="1"/>
    <col min="3" max="3" width="30" customWidth="1"/>
  </cols>
  <sheetData>
    <row r="1" spans="1:3" s="1" customFormat="1">
      <c r="A1" s="1" t="s">
        <v>1398</v>
      </c>
      <c r="B1" s="1" t="s">
        <v>50</v>
      </c>
      <c r="C1" s="1" t="s">
        <v>216</v>
      </c>
    </row>
    <row r="2" spans="1:3" s="70" customFormat="1">
      <c r="A2" s="70" t="s">
        <v>2043</v>
      </c>
      <c r="B2" s="70" t="s">
        <v>2044</v>
      </c>
      <c r="C2" s="70" t="s">
        <v>2045</v>
      </c>
    </row>
    <row r="3" spans="1:3">
      <c r="A3">
        <v>1</v>
      </c>
      <c r="B3" t="s">
        <v>1409</v>
      </c>
      <c r="C3" t="s">
        <v>1410</v>
      </c>
    </row>
    <row r="4" spans="1:3">
      <c r="A4">
        <v>2</v>
      </c>
      <c r="B4" t="s">
        <v>1411</v>
      </c>
      <c r="C4" t="s">
        <v>1412</v>
      </c>
    </row>
    <row r="5" spans="1:3">
      <c r="A5">
        <v>3</v>
      </c>
      <c r="B5" t="s">
        <v>1413</v>
      </c>
      <c r="C5" t="s">
        <v>1414</v>
      </c>
    </row>
    <row r="6" spans="1:3">
      <c r="A6">
        <v>4</v>
      </c>
      <c r="B6" t="s">
        <v>1415</v>
      </c>
      <c r="C6" t="s">
        <v>1416</v>
      </c>
    </row>
    <row r="7" spans="1:3">
      <c r="A7">
        <v>5</v>
      </c>
      <c r="B7" t="s">
        <v>1417</v>
      </c>
      <c r="C7" t="s">
        <v>1418</v>
      </c>
    </row>
    <row r="8" spans="1:3">
      <c r="A8">
        <v>6</v>
      </c>
      <c r="B8" t="s">
        <v>1419</v>
      </c>
      <c r="C8" t="s">
        <v>1420</v>
      </c>
    </row>
    <row r="9" spans="1:3">
      <c r="A9">
        <v>7</v>
      </c>
      <c r="B9" t="s">
        <v>1421</v>
      </c>
      <c r="C9" t="s">
        <v>1422</v>
      </c>
    </row>
    <row r="10" spans="1:3">
      <c r="A10">
        <v>8</v>
      </c>
      <c r="B10" t="s">
        <v>1423</v>
      </c>
      <c r="C10" t="s">
        <v>1424</v>
      </c>
    </row>
    <row r="11" spans="1:3">
      <c r="A11">
        <v>9</v>
      </c>
      <c r="B11" t="s">
        <v>96</v>
      </c>
      <c r="C11" t="s">
        <v>1425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C8"/>
  <sheetViews>
    <sheetView workbookViewId="0"/>
  </sheetViews>
  <sheetFormatPr defaultColWidth="9" defaultRowHeight="14.4"/>
  <cols>
    <col min="2" max="2" width="36.6640625" customWidth="1"/>
    <col min="3" max="3" width="34.88671875" bestFit="1" customWidth="1"/>
  </cols>
  <sheetData>
    <row r="1" spans="1:3" s="1" customFormat="1">
      <c r="A1" s="1" t="s">
        <v>1370</v>
      </c>
      <c r="B1" s="1" t="s">
        <v>77</v>
      </c>
      <c r="C1" s="1" t="s">
        <v>1426</v>
      </c>
    </row>
    <row r="2" spans="1:3" s="70" customFormat="1">
      <c r="A2" s="70" t="s">
        <v>2043</v>
      </c>
      <c r="B2" s="70" t="s">
        <v>2044</v>
      </c>
      <c r="C2" s="70" t="s">
        <v>2045</v>
      </c>
    </row>
    <row r="3" spans="1:3">
      <c r="A3">
        <v>1</v>
      </c>
      <c r="B3" t="s">
        <v>1427</v>
      </c>
      <c r="C3" t="s">
        <v>1876</v>
      </c>
    </row>
    <row r="4" spans="1:3">
      <c r="A4">
        <v>2</v>
      </c>
      <c r="B4" t="s">
        <v>1428</v>
      </c>
      <c r="C4" t="s">
        <v>1877</v>
      </c>
    </row>
    <row r="5" spans="1:3">
      <c r="A5">
        <v>3</v>
      </c>
      <c r="B5" t="s">
        <v>1429</v>
      </c>
      <c r="C5" t="s">
        <v>1878</v>
      </c>
    </row>
    <row r="6" spans="1:3">
      <c r="A6">
        <v>4</v>
      </c>
      <c r="B6" t="s">
        <v>1430</v>
      </c>
      <c r="C6" t="s">
        <v>1879</v>
      </c>
    </row>
    <row r="7" spans="1:3">
      <c r="A7">
        <v>5</v>
      </c>
      <c r="B7" t="s">
        <v>1431</v>
      </c>
      <c r="C7" t="s">
        <v>1880</v>
      </c>
    </row>
    <row r="8" spans="1:3">
      <c r="A8">
        <v>6</v>
      </c>
      <c r="B8" t="s">
        <v>96</v>
      </c>
      <c r="C8" t="s">
        <v>1425</v>
      </c>
    </row>
  </sheetData>
  <pageMargins left="0.7" right="0.7" top="0.75" bottom="0.75" header="0.3" footer="0.3"/>
  <pageSetup orientation="portrait"/>
  <headerFooter>
    <oddFooter>&amp;LDatabase for WASH study&amp;CPage &amp;P of &amp;N&amp;RDesigned by Nam Le (https://namkyodai.github.io)</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2C29D39D8DAC4D9FC0B028C55E8BBE" ma:contentTypeVersion="8" ma:contentTypeDescription="Create a new document." ma:contentTypeScope="" ma:versionID="5850da55fa3ce5da3a412accbc52ee87">
  <xsd:schema xmlns:xsd="http://www.w3.org/2001/XMLSchema" xmlns:xs="http://www.w3.org/2001/XMLSchema" xmlns:p="http://schemas.microsoft.com/office/2006/metadata/properties" xmlns:ns2="7efcc08b-4483-4ccf-a8e8-ab2c4b526a2f" xmlns:ns3="b006265b-fab6-480b-bdca-c9801be0c43d" targetNamespace="http://schemas.microsoft.com/office/2006/metadata/properties" ma:root="true" ma:fieldsID="0148c81b6aab65ba8660cd93f71aa15c" ns2:_="" ns3:_="">
    <xsd:import namespace="7efcc08b-4483-4ccf-a8e8-ab2c4b526a2f"/>
    <xsd:import namespace="b006265b-fab6-480b-bdca-c9801be0c43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fcc08b-4483-4ccf-a8e8-ab2c4b526a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f35aeea7-e848-442f-a6c3-04e7a31ee3df"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006265b-fab6-480b-bdca-c9801be0c43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7f17ff5-de30-4e3f-91ab-9484431265da}" ma:internalName="TaxCatchAll" ma:showField="CatchAllData" ma:web="b006265b-fab6-480b-bdca-c9801be0c4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efcc08b-4483-4ccf-a8e8-ab2c4b526a2f">
      <Terms xmlns="http://schemas.microsoft.com/office/infopath/2007/PartnerControls"/>
    </lcf76f155ced4ddcb4097134ff3c332f>
    <TaxCatchAll xmlns="b006265b-fab6-480b-bdca-c9801be0c43d" xsi:nil="true"/>
  </documentManagement>
</p:properties>
</file>

<file path=customXml/itemProps1.xml><?xml version="1.0" encoding="utf-8"?>
<ds:datastoreItem xmlns:ds="http://schemas.openxmlformats.org/officeDocument/2006/customXml" ds:itemID="{D80F6F98-B57C-4280-8F2F-35B44A1279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fcc08b-4483-4ccf-a8e8-ab2c4b526a2f"/>
    <ds:schemaRef ds:uri="b006265b-fab6-480b-bdca-c9801be0c4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9FAF29-A520-4B1C-8029-730A23048622}">
  <ds:schemaRefs/>
</ds:datastoreItem>
</file>

<file path=customXml/itemProps3.xml><?xml version="1.0" encoding="utf-8"?>
<ds:datastoreItem xmlns:ds="http://schemas.openxmlformats.org/officeDocument/2006/customXml" ds:itemID="{22BEF924-BF5F-4071-B707-55CB1EBA84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database</vt:lpstr>
      <vt:lpstr>town</vt:lpstr>
      <vt:lpstr>generic</vt:lpstr>
      <vt:lpstr>gender</vt:lpstr>
      <vt:lpstr>A4</vt:lpstr>
      <vt:lpstr>A5</vt:lpstr>
      <vt:lpstr>A6</vt:lpstr>
      <vt:lpstr>A9</vt:lpstr>
      <vt:lpstr>A9plus</vt:lpstr>
      <vt:lpstr>A10</vt:lpstr>
      <vt:lpstr>A13</vt:lpstr>
      <vt:lpstr>B2</vt:lpstr>
      <vt:lpstr>B2_ex</vt:lpstr>
      <vt:lpstr>B6</vt:lpstr>
      <vt:lpstr>B9</vt:lpstr>
      <vt:lpstr>B11</vt:lpstr>
      <vt:lpstr>B12</vt:lpstr>
      <vt:lpstr>C2</vt:lpstr>
      <vt:lpstr>C4</vt:lpstr>
      <vt:lpstr>C5</vt:lpstr>
      <vt:lpstr>C6</vt:lpstr>
      <vt:lpstr>C7</vt:lpstr>
      <vt:lpstr>D2</vt:lpstr>
      <vt:lpstr>D3</vt:lpstr>
      <vt:lpstr>D4</vt:lpstr>
      <vt:lpstr>D7</vt:lpstr>
      <vt:lpstr>D8</vt:lpstr>
      <vt:lpstr>E2</vt:lpstr>
      <vt:lpstr>E4</vt:lpstr>
      <vt:lpstr>E6</vt:lpstr>
      <vt:lpstr>F3</vt:lpstr>
      <vt:lpstr>F4</vt:lpstr>
      <vt:lpstr>F5</vt:lpstr>
      <vt:lpstr>G1</vt:lpstr>
      <vt:lpstr>G4</vt:lpstr>
      <vt:lpstr>G5.1</vt:lpstr>
      <vt:lpstr>G5.2</vt:lpstr>
      <vt:lpstr>G7</vt:lpstr>
      <vt:lpstr>G8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 Le</dc:creator>
  <cp:lastModifiedBy>Nam Le</cp:lastModifiedBy>
  <cp:lastPrinted>2022-10-08T10:47:57Z</cp:lastPrinted>
  <dcterms:created xsi:type="dcterms:W3CDTF">2022-09-15T05:04:00Z</dcterms:created>
  <dcterms:modified xsi:type="dcterms:W3CDTF">2022-10-21T16:13:49Z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0x01010016593430BF16BE4086DDE8D72222DD44</vt:lpwstr>
  </property>
  <property fmtid="{D5CDD505-2E9C-101B-9397-08002B2CF9AE}" pid="3" name="ICV">
    <vt:lpwstr>2341107B721E4262ABC4C3E65FECEDF1</vt:lpwstr>
  </property>
  <property fmtid="{D5CDD505-2E9C-101B-9397-08002B2CF9AE}" pid="4" name="KSOProductBuildVer">
    <vt:lpwstr>1033-11.2.0.11341</vt:lpwstr>
  </property>
</Properties>
</file>