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am\2022-WASH-VN\Data\"/>
    </mc:Choice>
  </mc:AlternateContent>
  <xr:revisionPtr revIDLastSave="0" documentId="13_ncr:1_{EE4AAB29-C9E5-4BDC-AEF7-2D850B779396}" xr6:coauthVersionLast="47" xr6:coauthVersionMax="47" xr10:uidLastSave="{00000000-0000-0000-0000-000000000000}"/>
  <bookViews>
    <workbookView xWindow="-108" yWindow="-108" windowWidth="23256" windowHeight="14016" firstSheet="1" activeTab="2" xr2:uid="{00000000-000D-0000-FFFF-FFFF00000000}"/>
  </bookViews>
  <sheets>
    <sheet name="foxz" sheetId="3" state="veryHidden" r:id=""/>
    <sheet name="bia" sheetId="1" r:id="rId1"/>
    <sheet name="popul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" i="2" l="1"/>
  <c r="H27" i="2"/>
  <c r="E27" i="2"/>
  <c r="H26" i="2"/>
  <c r="J26" i="2" s="1"/>
  <c r="E26" i="2"/>
  <c r="H25" i="2"/>
  <c r="J25" i="2" s="1"/>
  <c r="E25" i="2"/>
  <c r="H24" i="2"/>
  <c r="J24" i="2" s="1"/>
  <c r="E24" i="2"/>
  <c r="H23" i="2"/>
  <c r="E23" i="2"/>
  <c r="L22" i="2"/>
  <c r="H22" i="2"/>
  <c r="J22" i="2" s="1"/>
  <c r="E22" i="2"/>
  <c r="H21" i="2"/>
  <c r="J21" i="2" s="1"/>
  <c r="E21" i="2"/>
  <c r="H20" i="2"/>
  <c r="J20" i="2" s="1"/>
  <c r="E20" i="2"/>
  <c r="H19" i="2"/>
  <c r="E19" i="2"/>
  <c r="L18" i="2"/>
  <c r="H18" i="2"/>
  <c r="J18" i="2" s="1"/>
  <c r="E18" i="2"/>
  <c r="H17" i="2"/>
  <c r="J17" i="2" s="1"/>
  <c r="E17" i="2"/>
  <c r="H16" i="2"/>
  <c r="J16" i="2" s="1"/>
  <c r="E16" i="2"/>
  <c r="H15" i="2"/>
  <c r="E15" i="2"/>
  <c r="H14" i="2"/>
  <c r="J14" i="2" s="1"/>
  <c r="E14" i="2"/>
  <c r="H13" i="2"/>
  <c r="J13" i="2" s="1"/>
  <c r="E13" i="2"/>
  <c r="L12" i="2"/>
  <c r="H12" i="2"/>
  <c r="J12" i="2" s="1"/>
  <c r="E12" i="2"/>
  <c r="H11" i="2"/>
  <c r="E11" i="2"/>
  <c r="L10" i="2"/>
  <c r="H10" i="2"/>
  <c r="J10" i="2" s="1"/>
  <c r="E10" i="2"/>
  <c r="H9" i="2"/>
  <c r="J9" i="2" s="1"/>
  <c r="E9" i="2"/>
  <c r="H8" i="2"/>
  <c r="J8" i="2" s="1"/>
  <c r="E8" i="2"/>
  <c r="I6" i="2"/>
  <c r="L25" i="2" s="1"/>
  <c r="D6" i="2"/>
  <c r="G24" i="2" s="1"/>
  <c r="C6" i="2"/>
  <c r="F24" i="2" s="1"/>
  <c r="L16" i="2" l="1"/>
  <c r="F11" i="2"/>
  <c r="L26" i="2"/>
  <c r="L20" i="2"/>
  <c r="F21" i="2"/>
  <c r="F9" i="2"/>
  <c r="F15" i="2"/>
  <c r="F25" i="2"/>
  <c r="F13" i="2"/>
  <c r="F19" i="2"/>
  <c r="L8" i="2"/>
  <c r="L14" i="2"/>
  <c r="F17" i="2"/>
  <c r="F23" i="2"/>
  <c r="L24" i="2"/>
  <c r="F27" i="2"/>
  <c r="F10" i="2"/>
  <c r="G11" i="2"/>
  <c r="L11" i="2"/>
  <c r="F14" i="2"/>
  <c r="G15" i="2"/>
  <c r="L15" i="2"/>
  <c r="F18" i="2"/>
  <c r="G19" i="2"/>
  <c r="L19" i="2"/>
  <c r="F22" i="2"/>
  <c r="G23" i="2"/>
  <c r="L23" i="2"/>
  <c r="F26" i="2"/>
  <c r="G27" i="2"/>
  <c r="L27" i="2"/>
  <c r="G10" i="2"/>
  <c r="G14" i="2"/>
  <c r="G18" i="2"/>
  <c r="G22" i="2"/>
  <c r="G26" i="2"/>
  <c r="E6" i="2"/>
  <c r="F8" i="2"/>
  <c r="G9" i="2"/>
  <c r="L9" i="2"/>
  <c r="J11" i="2"/>
  <c r="F12" i="2"/>
  <c r="G13" i="2"/>
  <c r="L13" i="2"/>
  <c r="J15" i="2"/>
  <c r="F16" i="2"/>
  <c r="G17" i="2"/>
  <c r="L17" i="2"/>
  <c r="J19" i="2"/>
  <c r="F20" i="2"/>
  <c r="G21" i="2"/>
  <c r="L21" i="2"/>
  <c r="J23" i="2"/>
  <c r="G25" i="2"/>
  <c r="J27" i="2"/>
  <c r="H6" i="2"/>
  <c r="K18" i="2" s="1"/>
  <c r="G8" i="2"/>
  <c r="G12" i="2"/>
  <c r="G16" i="2"/>
  <c r="G20" i="2"/>
  <c r="L6" i="2" l="1"/>
  <c r="K22" i="2"/>
  <c r="K16" i="2"/>
  <c r="K24" i="2"/>
  <c r="K20" i="2"/>
  <c r="K25" i="2"/>
  <c r="K21" i="2"/>
  <c r="K17" i="2"/>
  <c r="K13" i="2"/>
  <c r="K9" i="2"/>
  <c r="J6" i="2"/>
  <c r="K10" i="2"/>
  <c r="K14" i="2"/>
  <c r="K11" i="2"/>
  <c r="K23" i="2"/>
  <c r="F28" i="2"/>
  <c r="K27" i="2"/>
  <c r="K8" i="2"/>
  <c r="K15" i="2"/>
  <c r="G28" i="2"/>
  <c r="K19" i="2"/>
  <c r="K26" i="2"/>
  <c r="K12" i="2"/>
  <c r="K6" i="2" l="1"/>
</calcChain>
</file>

<file path=xl/sharedStrings.xml><?xml version="1.0" encoding="utf-8"?>
<sst xmlns="http://schemas.openxmlformats.org/spreadsheetml/2006/main" count="68" uniqueCount="62">
  <si>
    <t>CỤC THỐNG KÊ THÁI NGUYÊN</t>
  </si>
  <si>
    <t>CHI CỤC THỐNG KÊ HUYỆN PHÚ BÌNH</t>
  </si>
  <si>
    <t>NIÊN GIÁM THỐNG KÊ</t>
  </si>
  <si>
    <t>NĂM 2021</t>
  </si>
  <si>
    <t>Tháng 06 năm 2022</t>
  </si>
  <si>
    <t xml:space="preserve">   </t>
  </si>
  <si>
    <r>
      <t>(Km</t>
    </r>
    <r>
      <rPr>
        <i/>
        <vertAlign val="superscript"/>
        <sz val="12"/>
        <rFont val="Arial"/>
        <family val="2"/>
      </rPr>
      <t>2</t>
    </r>
    <r>
      <rPr>
        <i/>
        <sz val="12"/>
        <rFont val="Arial"/>
        <family val="2"/>
      </rPr>
      <t>)</t>
    </r>
  </si>
  <si>
    <t>(Người)</t>
  </si>
  <si>
    <r>
      <t>(Người/km</t>
    </r>
    <r>
      <rPr>
        <i/>
        <vertAlign val="superscript"/>
        <sz val="12"/>
        <rFont val="Arial"/>
        <family val="2"/>
      </rPr>
      <t>2</t>
    </r>
    <r>
      <rPr>
        <i/>
        <sz val="12"/>
        <rFont val="Arial"/>
        <family val="2"/>
      </rPr>
      <t>)</t>
    </r>
  </si>
  <si>
    <t xml:space="preserve">TỔNG SỐ </t>
  </si>
  <si>
    <t>Phân theo xã/phường/thị trấn</t>
  </si>
  <si>
    <t>Thị trấn Hương Sơn</t>
  </si>
  <si>
    <t>Xã Bàn Đạt</t>
  </si>
  <si>
    <t>Xã Tân Khánh</t>
  </si>
  <si>
    <t>Xã Tân Kim</t>
  </si>
  <si>
    <t>Xã Tân Thành</t>
  </si>
  <si>
    <t>Xã Đào Xá</t>
  </si>
  <si>
    <t>Xã Bảo Lý</t>
  </si>
  <si>
    <t>Xã Thượng Đình</t>
  </si>
  <si>
    <t>Xã Tân Hòa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</si>
  <si>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</si>
  <si>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</si>
  <si>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</si>
  <si>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</si>
  <si>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</si>
  <si>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</si>
  <si>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</si>
  <si>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</si>
  <si>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</si>
  <si>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</si>
  <si>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</si>
  <si>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 xml:space="preserve"> Diện tích, dân số và mật độ dân số tính đến 31/21/2021 phân theo xã/phường/thị trấn/ Area/Population and density counted till 31/21/2021</t>
  </si>
  <si>
    <t>Diện tích/ Area</t>
  </si>
  <si>
    <t>Dân số      trung bình / Average population</t>
  </si>
  <si>
    <t>Mật độ       dân số/ population density</t>
  </si>
  <si>
    <t>(Người)/ People</t>
  </si>
  <si>
    <r>
      <t>(Người/km</t>
    </r>
    <r>
      <rPr>
        <i/>
        <vertAlign val="superscript"/>
        <sz val="12"/>
        <rFont val="Arial"/>
        <family val="2"/>
      </rPr>
      <t>2</t>
    </r>
    <r>
      <rPr>
        <i/>
        <sz val="12"/>
        <rFont val="Arial"/>
        <family val="2"/>
      </rPr>
      <t>)</t>
    </r>
    <r>
      <rPr>
        <sz val="12"/>
        <rFont val="Arial"/>
        <family val="2"/>
      </rPr>
      <t xml:space="preserve"> People/km2</t>
    </r>
  </si>
  <si>
    <t>Dân số/ Population</t>
  </si>
  <si>
    <t>Cơ cấu (%)/ Structure (%)</t>
  </si>
  <si>
    <t>Dân số      trung bình/ Average population</t>
  </si>
  <si>
    <t>Mật độ       dân số/ Population density</t>
  </si>
  <si>
    <t>Commute/town</t>
  </si>
  <si>
    <t>Huong Son</t>
  </si>
  <si>
    <t>Ban Dat</t>
  </si>
  <si>
    <t>Tan Khanh</t>
  </si>
  <si>
    <t>Tan Kim</t>
  </si>
  <si>
    <t>Tan Thanh</t>
  </si>
  <si>
    <t>Dao Xa</t>
  </si>
  <si>
    <t>Bao Ly</t>
  </si>
  <si>
    <t>Thuong Dinh</t>
  </si>
  <si>
    <t>Tan Hoa</t>
  </si>
  <si>
    <t>Nha Long</t>
  </si>
  <si>
    <t>Diem Thuy</t>
  </si>
  <si>
    <t>Xuan Phuong</t>
  </si>
  <si>
    <t>Tan Duc</t>
  </si>
  <si>
    <t>Uc Ky</t>
  </si>
  <si>
    <t>Luong Phu</t>
  </si>
  <si>
    <t>Nga My</t>
  </si>
  <si>
    <t>Kha Son</t>
  </si>
  <si>
    <t>Thanh Ninh</t>
  </si>
  <si>
    <t>Duong Thanh</t>
  </si>
  <si>
    <t>Ha Chau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</si>
</sst>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>
    <font>
      <sz val="12"/>
      <color theme="1"/>
      <name val="Times New Roman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24"/>
      <name val="Times New Roman"/>
      <family val="1"/>
    </font>
    <font>
      <sz val="16"/>
      <name val=".VnTimeH"/>
      <family val="2"/>
    </font>
    <font>
      <sz val="16"/>
      <name val="Times New Roman"/>
      <family val="1"/>
    </font>
    <font>
      <b/>
      <sz val="26"/>
      <name val="Times New Roman"/>
      <family val="1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i/>
      <sz val="12"/>
      <name val="Arial"/>
      <family val="2"/>
    </font>
    <font>
      <i/>
      <vertAlign val="superscript"/>
      <sz val="12"/>
      <name val="Arial"/>
      <family val="2"/>
    </font>
    <font>
      <sz val="12"/>
      <color rgb="FF0000CC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3" fontId="9" fillId="0" borderId="0" xfId="0" applyNumberFormat="1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 indent="1"/>
    </xf>
    <xf numFmtId="3" fontId="8" fillId="0" borderId="9" xfId="0" applyNumberFormat="1" applyFont="1" applyBorder="1" applyAlignment="1">
      <alignment horizontal="right" vertical="center" indent="1"/>
    </xf>
    <xf numFmtId="3" fontId="8" fillId="0" borderId="9" xfId="0" applyNumberFormat="1" applyFont="1" applyBorder="1" applyAlignment="1">
      <alignment horizontal="right" vertical="center" indent="3"/>
    </xf>
    <xf numFmtId="4" fontId="8" fillId="0" borderId="9" xfId="0" applyNumberFormat="1" applyFont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8" fillId="0" borderId="10" xfId="0" applyFont="1" applyBorder="1" applyAlignment="1">
      <alignment vertical="center"/>
    </xf>
    <xf numFmtId="3" fontId="8" fillId="0" borderId="10" xfId="0" applyNumberFormat="1" applyFont="1" applyBorder="1" applyAlignment="1">
      <alignment horizontal="right" vertical="center" indent="1"/>
    </xf>
    <xf numFmtId="3" fontId="8" fillId="0" borderId="10" xfId="0" applyNumberFormat="1" applyFont="1" applyBorder="1" applyAlignment="1">
      <alignment horizontal="right" vertical="center" indent="3"/>
    </xf>
    <xf numFmtId="164" fontId="8" fillId="0" borderId="10" xfId="0" applyNumberFormat="1" applyFont="1" applyBorder="1" applyAlignment="1">
      <alignment horizontal="right" vertical="center" indent="1"/>
    </xf>
    <xf numFmtId="164" fontId="8" fillId="0" borderId="11" xfId="0" applyNumberFormat="1" applyFont="1" applyBorder="1" applyAlignment="1">
      <alignment horizontal="right" vertical="center" indent="1"/>
    </xf>
    <xf numFmtId="2" fontId="8" fillId="0" borderId="12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3" fontId="8" fillId="0" borderId="10" xfId="0" applyNumberFormat="1" applyFont="1" applyBorder="1" applyAlignment="1">
      <alignment vertical="center"/>
    </xf>
    <xf numFmtId="2" fontId="8" fillId="0" borderId="10" xfId="0" applyNumberFormat="1" applyFont="1" applyBorder="1" applyAlignment="1">
      <alignment vertical="center"/>
    </xf>
    <xf numFmtId="0" fontId="9" fillId="0" borderId="10" xfId="0" applyFont="1" applyBorder="1" applyAlignment="1">
      <alignment horizontal="left" vertical="center" indent="1"/>
    </xf>
    <xf numFmtId="164" fontId="9" fillId="0" borderId="10" xfId="0" applyNumberFormat="1" applyFont="1" applyBorder="1" applyAlignment="1">
      <alignment horizontal="right" vertical="center" indent="1"/>
    </xf>
    <xf numFmtId="3" fontId="13" fillId="0" borderId="10" xfId="0" applyNumberFormat="1" applyFont="1" applyBorder="1" applyAlignment="1">
      <alignment horizontal="right"/>
    </xf>
    <xf numFmtId="164" fontId="9" fillId="0" borderId="11" xfId="0" applyNumberFormat="1" applyFont="1" applyBorder="1" applyAlignment="1">
      <alignment horizontal="right" vertical="center" indent="1"/>
    </xf>
    <xf numFmtId="2" fontId="14" fillId="0" borderId="10" xfId="0" applyNumberFormat="1" applyFont="1" applyBorder="1" applyAlignment="1">
      <alignment horizontal="right" vertical="center" indent="1"/>
    </xf>
    <xf numFmtId="3" fontId="9" fillId="0" borderId="13" xfId="0" applyNumberFormat="1" applyFont="1" applyBorder="1" applyAlignment="1">
      <alignment vertical="center"/>
    </xf>
    <xf numFmtId="3" fontId="9" fillId="0" borderId="10" xfId="0" applyNumberFormat="1" applyFont="1" applyBorder="1" applyAlignment="1">
      <alignment vertical="center"/>
    </xf>
    <xf numFmtId="2" fontId="9" fillId="0" borderId="1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9" fillId="0" borderId="14" xfId="0" applyFont="1" applyBorder="1" applyAlignment="1">
      <alignment horizontal="left" vertical="center" indent="1"/>
    </xf>
    <xf numFmtId="164" fontId="9" fillId="0" borderId="14" xfId="0" applyNumberFormat="1" applyFont="1" applyBorder="1" applyAlignment="1">
      <alignment horizontal="right" vertical="center" indent="1"/>
    </xf>
    <xf numFmtId="3" fontId="13" fillId="0" borderId="14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 vertical="center" indent="3"/>
    </xf>
    <xf numFmtId="164" fontId="9" fillId="0" borderId="15" xfId="0" applyNumberFormat="1" applyFont="1" applyBorder="1" applyAlignment="1">
      <alignment horizontal="right" vertical="center" indent="1"/>
    </xf>
    <xf numFmtId="2" fontId="14" fillId="0" borderId="14" xfId="0" applyNumberFormat="1" applyFont="1" applyBorder="1" applyAlignment="1">
      <alignment horizontal="right" vertical="center" indent="1"/>
    </xf>
    <xf numFmtId="3" fontId="9" fillId="0" borderId="16" xfId="0" applyNumberFormat="1" applyFont="1" applyBorder="1" applyAlignment="1">
      <alignment vertical="center"/>
    </xf>
    <xf numFmtId="3" fontId="9" fillId="0" borderId="14" xfId="0" applyNumberFormat="1" applyFont="1" applyBorder="1" applyAlignment="1">
      <alignment vertical="center"/>
    </xf>
    <xf numFmtId="2" fontId="9" fillId="0" borderId="14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2686050</xdr:colOff>
      <xdr:row>6</xdr:row>
      <xdr:rowOff>133350</xdr:rowOff>
    </xdr:from>
    <xdr:to>
      <xdr:col>1</xdr:col>
      <xdr:colOff>4010025</xdr:colOff>
      <xdr:row>11</xdr:row>
      <xdr:rowOff>333375</xdr:rowOff>
    </xdr:to>
    <xdr:pic>
      <xdr:nvPicPr>
        <xdr:cNvPr id="2" name="Picture 23" descr="Logo_Chinhthu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20000" contrast="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504950"/>
          <a:ext cx="13239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d&#226;n%20s&#7889;%20NI&#202;N%20GI&#193;M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Loi noi dau"/>
      <sheetName val="Muc luc"/>
      <sheetName val="Tong quan"/>
      <sheetName val="DVHC-D.Dai-K.Hau"/>
      <sheetName val="01-02"/>
      <sheetName val="03"/>
      <sheetName val="04"/>
      <sheetName val="05"/>
      <sheetName val="Dan so"/>
      <sheetName val="06"/>
      <sheetName val="07"/>
      <sheetName val="08"/>
      <sheetName val="09"/>
      <sheetName val="10"/>
      <sheetName val="11"/>
      <sheetName val="Doanh nghiep, HTX"/>
      <sheetName val="12"/>
      <sheetName val="13"/>
      <sheetName val="14"/>
      <sheetName val="15"/>
      <sheetName val="16"/>
      <sheetName val="17"/>
      <sheetName val="17.1"/>
      <sheetName val="18"/>
      <sheetName val="19"/>
      <sheetName val="Cong nghiep cá thể"/>
      <sheetName val="20"/>
      <sheetName val="21-22"/>
      <sheetName val="23"/>
      <sheetName val="24"/>
      <sheetName val="25"/>
      <sheetName val="NLN va THUY SAN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Chăn nuôi, LN, TS"/>
      <sheetName val="65"/>
      <sheetName val="66"/>
      <sheetName val="67"/>
      <sheetName val="68"/>
      <sheetName val="69"/>
      <sheetName val="Giao duc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Y Te"/>
      <sheetName val="80"/>
      <sheetName val="81"/>
      <sheetName val="82"/>
      <sheetName val="83"/>
      <sheetName val="84"/>
      <sheetName val="85"/>
      <sheetName val="86"/>
      <sheetName val="8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1032.3599999999999</v>
          </cell>
        </row>
        <row r="9">
          <cell r="B9">
            <v>1744.08</v>
          </cell>
        </row>
        <row r="10">
          <cell r="B10">
            <v>2124.94</v>
          </cell>
        </row>
        <row r="11">
          <cell r="B11">
            <v>2138.83</v>
          </cell>
        </row>
        <row r="12">
          <cell r="B12">
            <v>2709.09</v>
          </cell>
        </row>
        <row r="13">
          <cell r="B13">
            <v>961.51</v>
          </cell>
        </row>
        <row r="14">
          <cell r="B14">
            <v>1403.76</v>
          </cell>
        </row>
        <row r="15">
          <cell r="B15">
            <v>1160.73</v>
          </cell>
        </row>
        <row r="16">
          <cell r="B16">
            <v>2054.7399999999998</v>
          </cell>
        </row>
        <row r="17">
          <cell r="B17">
            <v>597.9</v>
          </cell>
        </row>
        <row r="18">
          <cell r="B18">
            <v>1272.4000000000001</v>
          </cell>
        </row>
        <row r="19">
          <cell r="B19">
            <v>772.74</v>
          </cell>
        </row>
        <row r="20">
          <cell r="B20">
            <v>1048.71</v>
          </cell>
        </row>
        <row r="21">
          <cell r="B21">
            <v>586.08000000000004</v>
          </cell>
        </row>
        <row r="22">
          <cell r="B22">
            <v>461.22</v>
          </cell>
        </row>
        <row r="23">
          <cell r="B23">
            <v>1262.6099999999999</v>
          </cell>
        </row>
        <row r="24">
          <cell r="B24">
            <v>1020.4</v>
          </cell>
        </row>
        <row r="25">
          <cell r="B25">
            <v>497.77</v>
          </cell>
        </row>
        <row r="26">
          <cell r="B26">
            <v>756.92</v>
          </cell>
        </row>
        <row r="27">
          <cell r="B27">
            <v>532.20000000000005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46"/>
  <sheetViews>
    <sheetView workbookViewId="0">
      <selection activeCell="B6" sqref="B6"/>
    </sheetView>
  </sheetViews>
  <sheetFormatPr defaultRowHeight="15.6"/>
  <cols>
    <col min="1" max="1" width="15.09765625" customWidth="1"/>
    <col min="2" max="2" width="90.59765625" style="11" customWidth="1"/>
    <col min="257" max="257" width="15.09765625" customWidth="1"/>
    <col min="258" max="258" width="90.59765625" customWidth="1"/>
    <col min="513" max="513" width="15.09765625" customWidth="1"/>
    <col min="514" max="514" width="90.59765625" customWidth="1"/>
    <col min="769" max="769" width="15.09765625" customWidth="1"/>
    <col min="770" max="770" width="90.59765625" customWidth="1"/>
    <col min="1025" max="1025" width="15.09765625" customWidth="1"/>
    <col min="1026" max="1026" width="90.59765625" customWidth="1"/>
    <col min="1281" max="1281" width="15.09765625" customWidth="1"/>
    <col min="1282" max="1282" width="90.59765625" customWidth="1"/>
    <col min="1537" max="1537" width="15.09765625" customWidth="1"/>
    <col min="1538" max="1538" width="90.59765625" customWidth="1"/>
    <col min="1793" max="1793" width="15.09765625" customWidth="1"/>
    <col min="1794" max="1794" width="90.59765625" customWidth="1"/>
    <col min="2049" max="2049" width="15.09765625" customWidth="1"/>
    <col min="2050" max="2050" width="90.59765625" customWidth="1"/>
    <col min="2305" max="2305" width="15.09765625" customWidth="1"/>
    <col min="2306" max="2306" width="90.59765625" customWidth="1"/>
    <col min="2561" max="2561" width="15.09765625" customWidth="1"/>
    <col min="2562" max="2562" width="90.59765625" customWidth="1"/>
    <col min="2817" max="2817" width="15.09765625" customWidth="1"/>
    <col min="2818" max="2818" width="90.59765625" customWidth="1"/>
    <col min="3073" max="3073" width="15.09765625" customWidth="1"/>
    <col min="3074" max="3074" width="90.59765625" customWidth="1"/>
    <col min="3329" max="3329" width="15.09765625" customWidth="1"/>
    <col min="3330" max="3330" width="90.59765625" customWidth="1"/>
    <col min="3585" max="3585" width="15.09765625" customWidth="1"/>
    <col min="3586" max="3586" width="90.59765625" customWidth="1"/>
    <col min="3841" max="3841" width="15.09765625" customWidth="1"/>
    <col min="3842" max="3842" width="90.59765625" customWidth="1"/>
    <col min="4097" max="4097" width="15.09765625" customWidth="1"/>
    <col min="4098" max="4098" width="90.59765625" customWidth="1"/>
    <col min="4353" max="4353" width="15.09765625" customWidth="1"/>
    <col min="4354" max="4354" width="90.59765625" customWidth="1"/>
    <col min="4609" max="4609" width="15.09765625" customWidth="1"/>
    <col min="4610" max="4610" width="90.59765625" customWidth="1"/>
    <col min="4865" max="4865" width="15.09765625" customWidth="1"/>
    <col min="4866" max="4866" width="90.59765625" customWidth="1"/>
    <col min="5121" max="5121" width="15.09765625" customWidth="1"/>
    <col min="5122" max="5122" width="90.59765625" customWidth="1"/>
    <col min="5377" max="5377" width="15.09765625" customWidth="1"/>
    <col min="5378" max="5378" width="90.59765625" customWidth="1"/>
    <col min="5633" max="5633" width="15.09765625" customWidth="1"/>
    <col min="5634" max="5634" width="90.59765625" customWidth="1"/>
    <col min="5889" max="5889" width="15.09765625" customWidth="1"/>
    <col min="5890" max="5890" width="90.59765625" customWidth="1"/>
    <col min="6145" max="6145" width="15.09765625" customWidth="1"/>
    <col min="6146" max="6146" width="90.59765625" customWidth="1"/>
    <col min="6401" max="6401" width="15.09765625" customWidth="1"/>
    <col min="6402" max="6402" width="90.59765625" customWidth="1"/>
    <col min="6657" max="6657" width="15.09765625" customWidth="1"/>
    <col min="6658" max="6658" width="90.59765625" customWidth="1"/>
    <col min="6913" max="6913" width="15.09765625" customWidth="1"/>
    <col min="6914" max="6914" width="90.59765625" customWidth="1"/>
    <col min="7169" max="7169" width="15.09765625" customWidth="1"/>
    <col min="7170" max="7170" width="90.59765625" customWidth="1"/>
    <col min="7425" max="7425" width="15.09765625" customWidth="1"/>
    <col min="7426" max="7426" width="90.59765625" customWidth="1"/>
    <col min="7681" max="7681" width="15.09765625" customWidth="1"/>
    <col min="7682" max="7682" width="90.59765625" customWidth="1"/>
    <col min="7937" max="7937" width="15.09765625" customWidth="1"/>
    <col min="7938" max="7938" width="90.59765625" customWidth="1"/>
    <col min="8193" max="8193" width="15.09765625" customWidth="1"/>
    <col min="8194" max="8194" width="90.59765625" customWidth="1"/>
    <col min="8449" max="8449" width="15.09765625" customWidth="1"/>
    <col min="8450" max="8450" width="90.59765625" customWidth="1"/>
    <col min="8705" max="8705" width="15.09765625" customWidth="1"/>
    <col min="8706" max="8706" width="90.59765625" customWidth="1"/>
    <col min="8961" max="8961" width="15.09765625" customWidth="1"/>
    <col min="8962" max="8962" width="90.59765625" customWidth="1"/>
    <col min="9217" max="9217" width="15.09765625" customWidth="1"/>
    <col min="9218" max="9218" width="90.59765625" customWidth="1"/>
    <col min="9473" max="9473" width="15.09765625" customWidth="1"/>
    <col min="9474" max="9474" width="90.59765625" customWidth="1"/>
    <col min="9729" max="9729" width="15.09765625" customWidth="1"/>
    <col min="9730" max="9730" width="90.59765625" customWidth="1"/>
    <col min="9985" max="9985" width="15.09765625" customWidth="1"/>
    <col min="9986" max="9986" width="90.59765625" customWidth="1"/>
    <col min="10241" max="10241" width="15.09765625" customWidth="1"/>
    <col min="10242" max="10242" width="90.59765625" customWidth="1"/>
    <col min="10497" max="10497" width="15.09765625" customWidth="1"/>
    <col min="10498" max="10498" width="90.59765625" customWidth="1"/>
    <col min="10753" max="10753" width="15.09765625" customWidth="1"/>
    <col min="10754" max="10754" width="90.59765625" customWidth="1"/>
    <col min="11009" max="11009" width="15.09765625" customWidth="1"/>
    <col min="11010" max="11010" width="90.59765625" customWidth="1"/>
    <col min="11265" max="11265" width="15.09765625" customWidth="1"/>
    <col min="11266" max="11266" width="90.59765625" customWidth="1"/>
    <col min="11521" max="11521" width="15.09765625" customWidth="1"/>
    <col min="11522" max="11522" width="90.59765625" customWidth="1"/>
    <col min="11777" max="11777" width="15.09765625" customWidth="1"/>
    <col min="11778" max="11778" width="90.59765625" customWidth="1"/>
    <col min="12033" max="12033" width="15.09765625" customWidth="1"/>
    <col min="12034" max="12034" width="90.59765625" customWidth="1"/>
    <col min="12289" max="12289" width="15.09765625" customWidth="1"/>
    <col min="12290" max="12290" width="90.59765625" customWidth="1"/>
    <col min="12545" max="12545" width="15.09765625" customWidth="1"/>
    <col min="12546" max="12546" width="90.59765625" customWidth="1"/>
    <col min="12801" max="12801" width="15.09765625" customWidth="1"/>
    <col min="12802" max="12802" width="90.59765625" customWidth="1"/>
    <col min="13057" max="13057" width="15.09765625" customWidth="1"/>
    <col min="13058" max="13058" width="90.59765625" customWidth="1"/>
    <col min="13313" max="13313" width="15.09765625" customWidth="1"/>
    <col min="13314" max="13314" width="90.59765625" customWidth="1"/>
    <col min="13569" max="13569" width="15.09765625" customWidth="1"/>
    <col min="13570" max="13570" width="90.59765625" customWidth="1"/>
    <col min="13825" max="13825" width="15.09765625" customWidth="1"/>
    <col min="13826" max="13826" width="90.59765625" customWidth="1"/>
    <col min="14081" max="14081" width="15.09765625" customWidth="1"/>
    <col min="14082" max="14082" width="90.59765625" customWidth="1"/>
    <col min="14337" max="14337" width="15.09765625" customWidth="1"/>
    <col min="14338" max="14338" width="90.59765625" customWidth="1"/>
    <col min="14593" max="14593" width="15.09765625" customWidth="1"/>
    <col min="14594" max="14594" width="90.59765625" customWidth="1"/>
    <col min="14849" max="14849" width="15.09765625" customWidth="1"/>
    <col min="14850" max="14850" width="90.59765625" customWidth="1"/>
    <col min="15105" max="15105" width="15.09765625" customWidth="1"/>
    <col min="15106" max="15106" width="90.59765625" customWidth="1"/>
    <col min="15361" max="15361" width="15.09765625" customWidth="1"/>
    <col min="15362" max="15362" width="90.59765625" customWidth="1"/>
    <col min="15617" max="15617" width="15.09765625" customWidth="1"/>
    <col min="15618" max="15618" width="90.59765625" customWidth="1"/>
    <col min="15873" max="15873" width="15.09765625" customWidth="1"/>
    <col min="15874" max="15874" width="90.59765625" customWidth="1"/>
    <col min="16129" max="16129" width="15.09765625" customWidth="1"/>
    <col min="16130" max="16130" width="90.59765625" customWidth="1"/>
  </cols>
  <sheetData>
    <row r="1" spans="2:2" ht="20.25" customHeight="1" thickTop="1">
      <c r="B1" s="1"/>
    </row>
    <row r="2" spans="2:2" ht="22.8">
      <c r="B2" s="2" t="s">
        <v>0</v>
      </c>
    </row>
    <row r="3" spans="2:2" ht="20.25" customHeight="1">
      <c r="B3" s="3" t="s">
        <v>1</v>
      </c>
    </row>
    <row r="4" spans="2:2">
      <c r="B4" s="4"/>
    </row>
    <row r="5" spans="2:2">
      <c r="B5" s="4"/>
    </row>
    <row r="6" spans="2:2">
      <c r="B6" s="4"/>
    </row>
    <row r="7" spans="2:2">
      <c r="B7" s="4"/>
    </row>
    <row r="8" spans="2:2" ht="24" customHeight="1">
      <c r="B8" s="4"/>
    </row>
    <row r="9" spans="2:2">
      <c r="B9" s="4"/>
    </row>
    <row r="10" spans="2:2">
      <c r="B10" s="4"/>
    </row>
    <row r="11" spans="2:2">
      <c r="B11" s="4"/>
    </row>
    <row r="12" spans="2:2" ht="30">
      <c r="B12" s="5"/>
    </row>
    <row r="13" spans="2:2" ht="20.399999999999999">
      <c r="B13" s="6"/>
    </row>
    <row r="14" spans="2:2" ht="21">
      <c r="B14" s="7"/>
    </row>
    <row r="15" spans="2:2" ht="21">
      <c r="B15" s="7"/>
    </row>
    <row r="16" spans="2:2" ht="6" customHeight="1">
      <c r="B16" s="7"/>
    </row>
    <row r="17" spans="2:2" ht="21">
      <c r="B17" s="7"/>
    </row>
    <row r="18" spans="2:2">
      <c r="B18" s="4"/>
    </row>
    <row r="19" spans="2:2" ht="45" customHeight="1">
      <c r="B19" s="8" t="s">
        <v>2</v>
      </c>
    </row>
    <row r="20" spans="2:2" ht="22.8">
      <c r="B20" s="2" t="s">
        <v>3</v>
      </c>
    </row>
    <row r="21" spans="2:2" ht="21">
      <c r="B21" s="7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 ht="16.5" customHeight="1">
      <c r="B42" s="4"/>
    </row>
    <row r="43" spans="2:2">
      <c r="B43" s="4"/>
    </row>
    <row r="44" spans="2:2">
      <c r="B44" s="9" t="s">
        <v>4</v>
      </c>
    </row>
    <row r="45" spans="2:2" ht="16.2" thickBot="1">
      <c r="B45" s="10"/>
    </row>
    <row r="46" spans="2:2" ht="12" customHeight="1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abSelected="1" topLeftCell="A16" workbookViewId="0">
      <selection activeCell="B28" sqref="B28"/>
    </sheetView>
  </sheetViews>
  <sheetFormatPr defaultColWidth="9.8984375" defaultRowHeight="15"/>
  <cols>
    <col min="1" max="2" width="29.69921875" style="16" customWidth="1"/>
    <col min="3" max="3" width="12" style="16" customWidth="1"/>
    <col min="4" max="4" width="11.3984375" style="16" customWidth="1"/>
    <col min="5" max="5" width="23.5" style="16" bestFit="1" customWidth="1"/>
    <col min="6" max="6" width="14.09765625" style="16" bestFit="1" customWidth="1"/>
    <col min="7" max="7" width="17.59765625" style="16" bestFit="1" customWidth="1"/>
    <col min="8" max="9" width="11" style="16" customWidth="1"/>
    <col min="10" max="10" width="11.5" style="16" customWidth="1"/>
    <col min="11" max="11" width="10" style="16" customWidth="1"/>
    <col min="12" max="12" width="11" style="16" customWidth="1"/>
    <col min="13" max="13" width="11.59765625" style="16" customWidth="1"/>
    <col min="14" max="14" width="9.8984375" style="16"/>
    <col min="15" max="15" width="10.59765625" style="16" customWidth="1"/>
    <col min="16" max="16" width="9.8984375" style="16"/>
    <col min="17" max="17" width="13.5" style="16" customWidth="1"/>
    <col min="18" max="257" width="9.8984375" style="16"/>
    <col min="258" max="258" width="29.69921875" style="16" customWidth="1"/>
    <col min="259" max="263" width="9.8984375" style="16"/>
    <col min="264" max="265" width="11" style="16" customWidth="1"/>
    <col min="266" max="266" width="11.5" style="16" customWidth="1"/>
    <col min="267" max="267" width="10" style="16" customWidth="1"/>
    <col min="268" max="268" width="11" style="16" customWidth="1"/>
    <col min="269" max="270" width="9.8984375" style="16"/>
    <col min="271" max="271" width="10.59765625" style="16" customWidth="1"/>
    <col min="272" max="272" width="9.8984375" style="16"/>
    <col min="273" max="273" width="13.5" style="16" customWidth="1"/>
    <col min="274" max="513" width="9.8984375" style="16"/>
    <col min="514" max="514" width="29.69921875" style="16" customWidth="1"/>
    <col min="515" max="519" width="9.8984375" style="16"/>
    <col min="520" max="521" width="11" style="16" customWidth="1"/>
    <col min="522" max="522" width="11.5" style="16" customWidth="1"/>
    <col min="523" max="523" width="10" style="16" customWidth="1"/>
    <col min="524" max="524" width="11" style="16" customWidth="1"/>
    <col min="525" max="526" width="9.8984375" style="16"/>
    <col min="527" max="527" width="10.59765625" style="16" customWidth="1"/>
    <col min="528" max="528" width="9.8984375" style="16"/>
    <col min="529" max="529" width="13.5" style="16" customWidth="1"/>
    <col min="530" max="769" width="9.8984375" style="16"/>
    <col min="770" max="770" width="29.69921875" style="16" customWidth="1"/>
    <col min="771" max="775" width="9.8984375" style="16"/>
    <col min="776" max="777" width="11" style="16" customWidth="1"/>
    <col min="778" max="778" width="11.5" style="16" customWidth="1"/>
    <col min="779" max="779" width="10" style="16" customWidth="1"/>
    <col min="780" max="780" width="11" style="16" customWidth="1"/>
    <col min="781" max="782" width="9.8984375" style="16"/>
    <col min="783" max="783" width="10.59765625" style="16" customWidth="1"/>
    <col min="784" max="784" width="9.8984375" style="16"/>
    <col min="785" max="785" width="13.5" style="16" customWidth="1"/>
    <col min="786" max="1025" width="9.8984375" style="16"/>
    <col min="1026" max="1026" width="29.69921875" style="16" customWidth="1"/>
    <col min="1027" max="1031" width="9.8984375" style="16"/>
    <col min="1032" max="1033" width="11" style="16" customWidth="1"/>
    <col min="1034" max="1034" width="11.5" style="16" customWidth="1"/>
    <col min="1035" max="1035" width="10" style="16" customWidth="1"/>
    <col min="1036" max="1036" width="11" style="16" customWidth="1"/>
    <col min="1037" max="1038" width="9.8984375" style="16"/>
    <col min="1039" max="1039" width="10.59765625" style="16" customWidth="1"/>
    <col min="1040" max="1040" width="9.8984375" style="16"/>
    <col min="1041" max="1041" width="13.5" style="16" customWidth="1"/>
    <col min="1042" max="1281" width="9.8984375" style="16"/>
    <col min="1282" max="1282" width="29.69921875" style="16" customWidth="1"/>
    <col min="1283" max="1287" width="9.8984375" style="16"/>
    <col min="1288" max="1289" width="11" style="16" customWidth="1"/>
    <col min="1290" max="1290" width="11.5" style="16" customWidth="1"/>
    <col min="1291" max="1291" width="10" style="16" customWidth="1"/>
    <col min="1292" max="1292" width="11" style="16" customWidth="1"/>
    <col min="1293" max="1294" width="9.8984375" style="16"/>
    <col min="1295" max="1295" width="10.59765625" style="16" customWidth="1"/>
    <col min="1296" max="1296" width="9.8984375" style="16"/>
    <col min="1297" max="1297" width="13.5" style="16" customWidth="1"/>
    <col min="1298" max="1537" width="9.8984375" style="16"/>
    <col min="1538" max="1538" width="29.69921875" style="16" customWidth="1"/>
    <col min="1539" max="1543" width="9.8984375" style="16"/>
    <col min="1544" max="1545" width="11" style="16" customWidth="1"/>
    <col min="1546" max="1546" width="11.5" style="16" customWidth="1"/>
    <col min="1547" max="1547" width="10" style="16" customWidth="1"/>
    <col min="1548" max="1548" width="11" style="16" customWidth="1"/>
    <col min="1549" max="1550" width="9.8984375" style="16"/>
    <col min="1551" max="1551" width="10.59765625" style="16" customWidth="1"/>
    <col min="1552" max="1552" width="9.8984375" style="16"/>
    <col min="1553" max="1553" width="13.5" style="16" customWidth="1"/>
    <col min="1554" max="1793" width="9.8984375" style="16"/>
    <col min="1794" max="1794" width="29.69921875" style="16" customWidth="1"/>
    <col min="1795" max="1799" width="9.8984375" style="16"/>
    <col min="1800" max="1801" width="11" style="16" customWidth="1"/>
    <col min="1802" max="1802" width="11.5" style="16" customWidth="1"/>
    <col min="1803" max="1803" width="10" style="16" customWidth="1"/>
    <col min="1804" max="1804" width="11" style="16" customWidth="1"/>
    <col min="1805" max="1806" width="9.8984375" style="16"/>
    <col min="1807" max="1807" width="10.59765625" style="16" customWidth="1"/>
    <col min="1808" max="1808" width="9.8984375" style="16"/>
    <col min="1809" max="1809" width="13.5" style="16" customWidth="1"/>
    <col min="1810" max="2049" width="9.8984375" style="16"/>
    <col min="2050" max="2050" width="29.69921875" style="16" customWidth="1"/>
    <col min="2051" max="2055" width="9.8984375" style="16"/>
    <col min="2056" max="2057" width="11" style="16" customWidth="1"/>
    <col min="2058" max="2058" width="11.5" style="16" customWidth="1"/>
    <col min="2059" max="2059" width="10" style="16" customWidth="1"/>
    <col min="2060" max="2060" width="11" style="16" customWidth="1"/>
    <col min="2061" max="2062" width="9.8984375" style="16"/>
    <col min="2063" max="2063" width="10.59765625" style="16" customWidth="1"/>
    <col min="2064" max="2064" width="9.8984375" style="16"/>
    <col min="2065" max="2065" width="13.5" style="16" customWidth="1"/>
    <col min="2066" max="2305" width="9.8984375" style="16"/>
    <col min="2306" max="2306" width="29.69921875" style="16" customWidth="1"/>
    <col min="2307" max="2311" width="9.8984375" style="16"/>
    <col min="2312" max="2313" width="11" style="16" customWidth="1"/>
    <col min="2314" max="2314" width="11.5" style="16" customWidth="1"/>
    <col min="2315" max="2315" width="10" style="16" customWidth="1"/>
    <col min="2316" max="2316" width="11" style="16" customWidth="1"/>
    <col min="2317" max="2318" width="9.8984375" style="16"/>
    <col min="2319" max="2319" width="10.59765625" style="16" customWidth="1"/>
    <col min="2320" max="2320" width="9.8984375" style="16"/>
    <col min="2321" max="2321" width="13.5" style="16" customWidth="1"/>
    <col min="2322" max="2561" width="9.8984375" style="16"/>
    <col min="2562" max="2562" width="29.69921875" style="16" customWidth="1"/>
    <col min="2563" max="2567" width="9.8984375" style="16"/>
    <col min="2568" max="2569" width="11" style="16" customWidth="1"/>
    <col min="2570" max="2570" width="11.5" style="16" customWidth="1"/>
    <col min="2571" max="2571" width="10" style="16" customWidth="1"/>
    <col min="2572" max="2572" width="11" style="16" customWidth="1"/>
    <col min="2573" max="2574" width="9.8984375" style="16"/>
    <col min="2575" max="2575" width="10.59765625" style="16" customWidth="1"/>
    <col min="2576" max="2576" width="9.8984375" style="16"/>
    <col min="2577" max="2577" width="13.5" style="16" customWidth="1"/>
    <col min="2578" max="2817" width="9.8984375" style="16"/>
    <col min="2818" max="2818" width="29.69921875" style="16" customWidth="1"/>
    <col min="2819" max="2823" width="9.8984375" style="16"/>
    <col min="2824" max="2825" width="11" style="16" customWidth="1"/>
    <col min="2826" max="2826" width="11.5" style="16" customWidth="1"/>
    <col min="2827" max="2827" width="10" style="16" customWidth="1"/>
    <col min="2828" max="2828" width="11" style="16" customWidth="1"/>
    <col min="2829" max="2830" width="9.8984375" style="16"/>
    <col min="2831" max="2831" width="10.59765625" style="16" customWidth="1"/>
    <col min="2832" max="2832" width="9.8984375" style="16"/>
    <col min="2833" max="2833" width="13.5" style="16" customWidth="1"/>
    <col min="2834" max="3073" width="9.8984375" style="16"/>
    <col min="3074" max="3074" width="29.69921875" style="16" customWidth="1"/>
    <col min="3075" max="3079" width="9.8984375" style="16"/>
    <col min="3080" max="3081" width="11" style="16" customWidth="1"/>
    <col min="3082" max="3082" width="11.5" style="16" customWidth="1"/>
    <col min="3083" max="3083" width="10" style="16" customWidth="1"/>
    <col min="3084" max="3084" width="11" style="16" customWidth="1"/>
    <col min="3085" max="3086" width="9.8984375" style="16"/>
    <col min="3087" max="3087" width="10.59765625" style="16" customWidth="1"/>
    <col min="3088" max="3088" width="9.8984375" style="16"/>
    <col min="3089" max="3089" width="13.5" style="16" customWidth="1"/>
    <col min="3090" max="3329" width="9.8984375" style="16"/>
    <col min="3330" max="3330" width="29.69921875" style="16" customWidth="1"/>
    <col min="3331" max="3335" width="9.8984375" style="16"/>
    <col min="3336" max="3337" width="11" style="16" customWidth="1"/>
    <col min="3338" max="3338" width="11.5" style="16" customWidth="1"/>
    <col min="3339" max="3339" width="10" style="16" customWidth="1"/>
    <col min="3340" max="3340" width="11" style="16" customWidth="1"/>
    <col min="3341" max="3342" width="9.8984375" style="16"/>
    <col min="3343" max="3343" width="10.59765625" style="16" customWidth="1"/>
    <col min="3344" max="3344" width="9.8984375" style="16"/>
    <col min="3345" max="3345" width="13.5" style="16" customWidth="1"/>
    <col min="3346" max="3585" width="9.8984375" style="16"/>
    <col min="3586" max="3586" width="29.69921875" style="16" customWidth="1"/>
    <col min="3587" max="3591" width="9.8984375" style="16"/>
    <col min="3592" max="3593" width="11" style="16" customWidth="1"/>
    <col min="3594" max="3594" width="11.5" style="16" customWidth="1"/>
    <col min="3595" max="3595" width="10" style="16" customWidth="1"/>
    <col min="3596" max="3596" width="11" style="16" customWidth="1"/>
    <col min="3597" max="3598" width="9.8984375" style="16"/>
    <col min="3599" max="3599" width="10.59765625" style="16" customWidth="1"/>
    <col min="3600" max="3600" width="9.8984375" style="16"/>
    <col min="3601" max="3601" width="13.5" style="16" customWidth="1"/>
    <col min="3602" max="3841" width="9.8984375" style="16"/>
    <col min="3842" max="3842" width="29.69921875" style="16" customWidth="1"/>
    <col min="3843" max="3847" width="9.8984375" style="16"/>
    <col min="3848" max="3849" width="11" style="16" customWidth="1"/>
    <col min="3850" max="3850" width="11.5" style="16" customWidth="1"/>
    <col min="3851" max="3851" width="10" style="16" customWidth="1"/>
    <col min="3852" max="3852" width="11" style="16" customWidth="1"/>
    <col min="3853" max="3854" width="9.8984375" style="16"/>
    <col min="3855" max="3855" width="10.59765625" style="16" customWidth="1"/>
    <col min="3856" max="3856" width="9.8984375" style="16"/>
    <col min="3857" max="3857" width="13.5" style="16" customWidth="1"/>
    <col min="3858" max="4097" width="9.8984375" style="16"/>
    <col min="4098" max="4098" width="29.69921875" style="16" customWidth="1"/>
    <col min="4099" max="4103" width="9.8984375" style="16"/>
    <col min="4104" max="4105" width="11" style="16" customWidth="1"/>
    <col min="4106" max="4106" width="11.5" style="16" customWidth="1"/>
    <col min="4107" max="4107" width="10" style="16" customWidth="1"/>
    <col min="4108" max="4108" width="11" style="16" customWidth="1"/>
    <col min="4109" max="4110" width="9.8984375" style="16"/>
    <col min="4111" max="4111" width="10.59765625" style="16" customWidth="1"/>
    <col min="4112" max="4112" width="9.8984375" style="16"/>
    <col min="4113" max="4113" width="13.5" style="16" customWidth="1"/>
    <col min="4114" max="4353" width="9.8984375" style="16"/>
    <col min="4354" max="4354" width="29.69921875" style="16" customWidth="1"/>
    <col min="4355" max="4359" width="9.8984375" style="16"/>
    <col min="4360" max="4361" width="11" style="16" customWidth="1"/>
    <col min="4362" max="4362" width="11.5" style="16" customWidth="1"/>
    <col min="4363" max="4363" width="10" style="16" customWidth="1"/>
    <col min="4364" max="4364" width="11" style="16" customWidth="1"/>
    <col min="4365" max="4366" width="9.8984375" style="16"/>
    <col min="4367" max="4367" width="10.59765625" style="16" customWidth="1"/>
    <col min="4368" max="4368" width="9.8984375" style="16"/>
    <col min="4369" max="4369" width="13.5" style="16" customWidth="1"/>
    <col min="4370" max="4609" width="9.8984375" style="16"/>
    <col min="4610" max="4610" width="29.69921875" style="16" customWidth="1"/>
    <col min="4611" max="4615" width="9.8984375" style="16"/>
    <col min="4616" max="4617" width="11" style="16" customWidth="1"/>
    <col min="4618" max="4618" width="11.5" style="16" customWidth="1"/>
    <col min="4619" max="4619" width="10" style="16" customWidth="1"/>
    <col min="4620" max="4620" width="11" style="16" customWidth="1"/>
    <col min="4621" max="4622" width="9.8984375" style="16"/>
    <col min="4623" max="4623" width="10.59765625" style="16" customWidth="1"/>
    <col min="4624" max="4624" width="9.8984375" style="16"/>
    <col min="4625" max="4625" width="13.5" style="16" customWidth="1"/>
    <col min="4626" max="4865" width="9.8984375" style="16"/>
    <col min="4866" max="4866" width="29.69921875" style="16" customWidth="1"/>
    <col min="4867" max="4871" width="9.8984375" style="16"/>
    <col min="4872" max="4873" width="11" style="16" customWidth="1"/>
    <col min="4874" max="4874" width="11.5" style="16" customWidth="1"/>
    <col min="4875" max="4875" width="10" style="16" customWidth="1"/>
    <col min="4876" max="4876" width="11" style="16" customWidth="1"/>
    <col min="4877" max="4878" width="9.8984375" style="16"/>
    <col min="4879" max="4879" width="10.59765625" style="16" customWidth="1"/>
    <col min="4880" max="4880" width="9.8984375" style="16"/>
    <col min="4881" max="4881" width="13.5" style="16" customWidth="1"/>
    <col min="4882" max="5121" width="9.8984375" style="16"/>
    <col min="5122" max="5122" width="29.69921875" style="16" customWidth="1"/>
    <col min="5123" max="5127" width="9.8984375" style="16"/>
    <col min="5128" max="5129" width="11" style="16" customWidth="1"/>
    <col min="5130" max="5130" width="11.5" style="16" customWidth="1"/>
    <col min="5131" max="5131" width="10" style="16" customWidth="1"/>
    <col min="5132" max="5132" width="11" style="16" customWidth="1"/>
    <col min="5133" max="5134" width="9.8984375" style="16"/>
    <col min="5135" max="5135" width="10.59765625" style="16" customWidth="1"/>
    <col min="5136" max="5136" width="9.8984375" style="16"/>
    <col min="5137" max="5137" width="13.5" style="16" customWidth="1"/>
    <col min="5138" max="5377" width="9.8984375" style="16"/>
    <col min="5378" max="5378" width="29.69921875" style="16" customWidth="1"/>
    <col min="5379" max="5383" width="9.8984375" style="16"/>
    <col min="5384" max="5385" width="11" style="16" customWidth="1"/>
    <col min="5386" max="5386" width="11.5" style="16" customWidth="1"/>
    <col min="5387" max="5387" width="10" style="16" customWidth="1"/>
    <col min="5388" max="5388" width="11" style="16" customWidth="1"/>
    <col min="5389" max="5390" width="9.8984375" style="16"/>
    <col min="5391" max="5391" width="10.59765625" style="16" customWidth="1"/>
    <col min="5392" max="5392" width="9.8984375" style="16"/>
    <col min="5393" max="5393" width="13.5" style="16" customWidth="1"/>
    <col min="5394" max="5633" width="9.8984375" style="16"/>
    <col min="5634" max="5634" width="29.69921875" style="16" customWidth="1"/>
    <col min="5635" max="5639" width="9.8984375" style="16"/>
    <col min="5640" max="5641" width="11" style="16" customWidth="1"/>
    <col min="5642" max="5642" width="11.5" style="16" customWidth="1"/>
    <col min="5643" max="5643" width="10" style="16" customWidth="1"/>
    <col min="5644" max="5644" width="11" style="16" customWidth="1"/>
    <col min="5645" max="5646" width="9.8984375" style="16"/>
    <col min="5647" max="5647" width="10.59765625" style="16" customWidth="1"/>
    <col min="5648" max="5648" width="9.8984375" style="16"/>
    <col min="5649" max="5649" width="13.5" style="16" customWidth="1"/>
    <col min="5650" max="5889" width="9.8984375" style="16"/>
    <col min="5890" max="5890" width="29.69921875" style="16" customWidth="1"/>
    <col min="5891" max="5895" width="9.8984375" style="16"/>
    <col min="5896" max="5897" width="11" style="16" customWidth="1"/>
    <col min="5898" max="5898" width="11.5" style="16" customWidth="1"/>
    <col min="5899" max="5899" width="10" style="16" customWidth="1"/>
    <col min="5900" max="5900" width="11" style="16" customWidth="1"/>
    <col min="5901" max="5902" width="9.8984375" style="16"/>
    <col min="5903" max="5903" width="10.59765625" style="16" customWidth="1"/>
    <col min="5904" max="5904" width="9.8984375" style="16"/>
    <col min="5905" max="5905" width="13.5" style="16" customWidth="1"/>
    <col min="5906" max="6145" width="9.8984375" style="16"/>
    <col min="6146" max="6146" width="29.69921875" style="16" customWidth="1"/>
    <col min="6147" max="6151" width="9.8984375" style="16"/>
    <col min="6152" max="6153" width="11" style="16" customWidth="1"/>
    <col min="6154" max="6154" width="11.5" style="16" customWidth="1"/>
    <col min="6155" max="6155" width="10" style="16" customWidth="1"/>
    <col min="6156" max="6156" width="11" style="16" customWidth="1"/>
    <col min="6157" max="6158" width="9.8984375" style="16"/>
    <col min="6159" max="6159" width="10.59765625" style="16" customWidth="1"/>
    <col min="6160" max="6160" width="9.8984375" style="16"/>
    <col min="6161" max="6161" width="13.5" style="16" customWidth="1"/>
    <col min="6162" max="6401" width="9.8984375" style="16"/>
    <col min="6402" max="6402" width="29.69921875" style="16" customWidth="1"/>
    <col min="6403" max="6407" width="9.8984375" style="16"/>
    <col min="6408" max="6409" width="11" style="16" customWidth="1"/>
    <col min="6410" max="6410" width="11.5" style="16" customWidth="1"/>
    <col min="6411" max="6411" width="10" style="16" customWidth="1"/>
    <col min="6412" max="6412" width="11" style="16" customWidth="1"/>
    <col min="6413" max="6414" width="9.8984375" style="16"/>
    <col min="6415" max="6415" width="10.59765625" style="16" customWidth="1"/>
    <col min="6416" max="6416" width="9.8984375" style="16"/>
    <col min="6417" max="6417" width="13.5" style="16" customWidth="1"/>
    <col min="6418" max="6657" width="9.8984375" style="16"/>
    <col min="6658" max="6658" width="29.69921875" style="16" customWidth="1"/>
    <col min="6659" max="6663" width="9.8984375" style="16"/>
    <col min="6664" max="6665" width="11" style="16" customWidth="1"/>
    <col min="6666" max="6666" width="11.5" style="16" customWidth="1"/>
    <col min="6667" max="6667" width="10" style="16" customWidth="1"/>
    <col min="6668" max="6668" width="11" style="16" customWidth="1"/>
    <col min="6669" max="6670" width="9.8984375" style="16"/>
    <col min="6671" max="6671" width="10.59765625" style="16" customWidth="1"/>
    <col min="6672" max="6672" width="9.8984375" style="16"/>
    <col min="6673" max="6673" width="13.5" style="16" customWidth="1"/>
    <col min="6674" max="6913" width="9.8984375" style="16"/>
    <col min="6914" max="6914" width="29.69921875" style="16" customWidth="1"/>
    <col min="6915" max="6919" width="9.8984375" style="16"/>
    <col min="6920" max="6921" width="11" style="16" customWidth="1"/>
    <col min="6922" max="6922" width="11.5" style="16" customWidth="1"/>
    <col min="6923" max="6923" width="10" style="16" customWidth="1"/>
    <col min="6924" max="6924" width="11" style="16" customWidth="1"/>
    <col min="6925" max="6926" width="9.8984375" style="16"/>
    <col min="6927" max="6927" width="10.59765625" style="16" customWidth="1"/>
    <col min="6928" max="6928" width="9.8984375" style="16"/>
    <col min="6929" max="6929" width="13.5" style="16" customWidth="1"/>
    <col min="6930" max="7169" width="9.8984375" style="16"/>
    <col min="7170" max="7170" width="29.69921875" style="16" customWidth="1"/>
    <col min="7171" max="7175" width="9.8984375" style="16"/>
    <col min="7176" max="7177" width="11" style="16" customWidth="1"/>
    <col min="7178" max="7178" width="11.5" style="16" customWidth="1"/>
    <col min="7179" max="7179" width="10" style="16" customWidth="1"/>
    <col min="7180" max="7180" width="11" style="16" customWidth="1"/>
    <col min="7181" max="7182" width="9.8984375" style="16"/>
    <col min="7183" max="7183" width="10.59765625" style="16" customWidth="1"/>
    <col min="7184" max="7184" width="9.8984375" style="16"/>
    <col min="7185" max="7185" width="13.5" style="16" customWidth="1"/>
    <col min="7186" max="7425" width="9.8984375" style="16"/>
    <col min="7426" max="7426" width="29.69921875" style="16" customWidth="1"/>
    <col min="7427" max="7431" width="9.8984375" style="16"/>
    <col min="7432" max="7433" width="11" style="16" customWidth="1"/>
    <col min="7434" max="7434" width="11.5" style="16" customWidth="1"/>
    <col min="7435" max="7435" width="10" style="16" customWidth="1"/>
    <col min="7436" max="7436" width="11" style="16" customWidth="1"/>
    <col min="7437" max="7438" width="9.8984375" style="16"/>
    <col min="7439" max="7439" width="10.59765625" style="16" customWidth="1"/>
    <col min="7440" max="7440" width="9.8984375" style="16"/>
    <col min="7441" max="7441" width="13.5" style="16" customWidth="1"/>
    <col min="7442" max="7681" width="9.8984375" style="16"/>
    <col min="7682" max="7682" width="29.69921875" style="16" customWidth="1"/>
    <col min="7683" max="7687" width="9.8984375" style="16"/>
    <col min="7688" max="7689" width="11" style="16" customWidth="1"/>
    <col min="7690" max="7690" width="11.5" style="16" customWidth="1"/>
    <col min="7691" max="7691" width="10" style="16" customWidth="1"/>
    <col min="7692" max="7692" width="11" style="16" customWidth="1"/>
    <col min="7693" max="7694" width="9.8984375" style="16"/>
    <col min="7695" max="7695" width="10.59765625" style="16" customWidth="1"/>
    <col min="7696" max="7696" width="9.8984375" style="16"/>
    <col min="7697" max="7697" width="13.5" style="16" customWidth="1"/>
    <col min="7698" max="7937" width="9.8984375" style="16"/>
    <col min="7938" max="7938" width="29.69921875" style="16" customWidth="1"/>
    <col min="7939" max="7943" width="9.8984375" style="16"/>
    <col min="7944" max="7945" width="11" style="16" customWidth="1"/>
    <col min="7946" max="7946" width="11.5" style="16" customWidth="1"/>
    <col min="7947" max="7947" width="10" style="16" customWidth="1"/>
    <col min="7948" max="7948" width="11" style="16" customWidth="1"/>
    <col min="7949" max="7950" width="9.8984375" style="16"/>
    <col min="7951" max="7951" width="10.59765625" style="16" customWidth="1"/>
    <col min="7952" max="7952" width="9.8984375" style="16"/>
    <col min="7953" max="7953" width="13.5" style="16" customWidth="1"/>
    <col min="7954" max="8193" width="9.8984375" style="16"/>
    <col min="8194" max="8194" width="29.69921875" style="16" customWidth="1"/>
    <col min="8195" max="8199" width="9.8984375" style="16"/>
    <col min="8200" max="8201" width="11" style="16" customWidth="1"/>
    <col min="8202" max="8202" width="11.5" style="16" customWidth="1"/>
    <col min="8203" max="8203" width="10" style="16" customWidth="1"/>
    <col min="8204" max="8204" width="11" style="16" customWidth="1"/>
    <col min="8205" max="8206" width="9.8984375" style="16"/>
    <col min="8207" max="8207" width="10.59765625" style="16" customWidth="1"/>
    <col min="8208" max="8208" width="9.8984375" style="16"/>
    <col min="8209" max="8209" width="13.5" style="16" customWidth="1"/>
    <col min="8210" max="8449" width="9.8984375" style="16"/>
    <col min="8450" max="8450" width="29.69921875" style="16" customWidth="1"/>
    <col min="8451" max="8455" width="9.8984375" style="16"/>
    <col min="8456" max="8457" width="11" style="16" customWidth="1"/>
    <col min="8458" max="8458" width="11.5" style="16" customWidth="1"/>
    <col min="8459" max="8459" width="10" style="16" customWidth="1"/>
    <col min="8460" max="8460" width="11" style="16" customWidth="1"/>
    <col min="8461" max="8462" width="9.8984375" style="16"/>
    <col min="8463" max="8463" width="10.59765625" style="16" customWidth="1"/>
    <col min="8464" max="8464" width="9.8984375" style="16"/>
    <col min="8465" max="8465" width="13.5" style="16" customWidth="1"/>
    <col min="8466" max="8705" width="9.8984375" style="16"/>
    <col min="8706" max="8706" width="29.69921875" style="16" customWidth="1"/>
    <col min="8707" max="8711" width="9.8984375" style="16"/>
    <col min="8712" max="8713" width="11" style="16" customWidth="1"/>
    <col min="8714" max="8714" width="11.5" style="16" customWidth="1"/>
    <col min="8715" max="8715" width="10" style="16" customWidth="1"/>
    <col min="8716" max="8716" width="11" style="16" customWidth="1"/>
    <col min="8717" max="8718" width="9.8984375" style="16"/>
    <col min="8719" max="8719" width="10.59765625" style="16" customWidth="1"/>
    <col min="8720" max="8720" width="9.8984375" style="16"/>
    <col min="8721" max="8721" width="13.5" style="16" customWidth="1"/>
    <col min="8722" max="8961" width="9.8984375" style="16"/>
    <col min="8962" max="8962" width="29.69921875" style="16" customWidth="1"/>
    <col min="8963" max="8967" width="9.8984375" style="16"/>
    <col min="8968" max="8969" width="11" style="16" customWidth="1"/>
    <col min="8970" max="8970" width="11.5" style="16" customWidth="1"/>
    <col min="8971" max="8971" width="10" style="16" customWidth="1"/>
    <col min="8972" max="8972" width="11" style="16" customWidth="1"/>
    <col min="8973" max="8974" width="9.8984375" style="16"/>
    <col min="8975" max="8975" width="10.59765625" style="16" customWidth="1"/>
    <col min="8976" max="8976" width="9.8984375" style="16"/>
    <col min="8977" max="8977" width="13.5" style="16" customWidth="1"/>
    <col min="8978" max="9217" width="9.8984375" style="16"/>
    <col min="9218" max="9218" width="29.69921875" style="16" customWidth="1"/>
    <col min="9219" max="9223" width="9.8984375" style="16"/>
    <col min="9224" max="9225" width="11" style="16" customWidth="1"/>
    <col min="9226" max="9226" width="11.5" style="16" customWidth="1"/>
    <col min="9227" max="9227" width="10" style="16" customWidth="1"/>
    <col min="9228" max="9228" width="11" style="16" customWidth="1"/>
    <col min="9229" max="9230" width="9.8984375" style="16"/>
    <col min="9231" max="9231" width="10.59765625" style="16" customWidth="1"/>
    <col min="9232" max="9232" width="9.8984375" style="16"/>
    <col min="9233" max="9233" width="13.5" style="16" customWidth="1"/>
    <col min="9234" max="9473" width="9.8984375" style="16"/>
    <col min="9474" max="9474" width="29.69921875" style="16" customWidth="1"/>
    <col min="9475" max="9479" width="9.8984375" style="16"/>
    <col min="9480" max="9481" width="11" style="16" customWidth="1"/>
    <col min="9482" max="9482" width="11.5" style="16" customWidth="1"/>
    <col min="9483" max="9483" width="10" style="16" customWidth="1"/>
    <col min="9484" max="9484" width="11" style="16" customWidth="1"/>
    <col min="9485" max="9486" width="9.8984375" style="16"/>
    <col min="9487" max="9487" width="10.59765625" style="16" customWidth="1"/>
    <col min="9488" max="9488" width="9.8984375" style="16"/>
    <col min="9489" max="9489" width="13.5" style="16" customWidth="1"/>
    <col min="9490" max="9729" width="9.8984375" style="16"/>
    <col min="9730" max="9730" width="29.69921875" style="16" customWidth="1"/>
    <col min="9731" max="9735" width="9.8984375" style="16"/>
    <col min="9736" max="9737" width="11" style="16" customWidth="1"/>
    <col min="9738" max="9738" width="11.5" style="16" customWidth="1"/>
    <col min="9739" max="9739" width="10" style="16" customWidth="1"/>
    <col min="9740" max="9740" width="11" style="16" customWidth="1"/>
    <col min="9741" max="9742" width="9.8984375" style="16"/>
    <col min="9743" max="9743" width="10.59765625" style="16" customWidth="1"/>
    <col min="9744" max="9744" width="9.8984375" style="16"/>
    <col min="9745" max="9745" width="13.5" style="16" customWidth="1"/>
    <col min="9746" max="9985" width="9.8984375" style="16"/>
    <col min="9986" max="9986" width="29.69921875" style="16" customWidth="1"/>
    <col min="9987" max="9991" width="9.8984375" style="16"/>
    <col min="9992" max="9993" width="11" style="16" customWidth="1"/>
    <col min="9994" max="9994" width="11.5" style="16" customWidth="1"/>
    <col min="9995" max="9995" width="10" style="16" customWidth="1"/>
    <col min="9996" max="9996" width="11" style="16" customWidth="1"/>
    <col min="9997" max="9998" width="9.8984375" style="16"/>
    <col min="9999" max="9999" width="10.59765625" style="16" customWidth="1"/>
    <col min="10000" max="10000" width="9.8984375" style="16"/>
    <col min="10001" max="10001" width="13.5" style="16" customWidth="1"/>
    <col min="10002" max="10241" width="9.8984375" style="16"/>
    <col min="10242" max="10242" width="29.69921875" style="16" customWidth="1"/>
    <col min="10243" max="10247" width="9.8984375" style="16"/>
    <col min="10248" max="10249" width="11" style="16" customWidth="1"/>
    <col min="10250" max="10250" width="11.5" style="16" customWidth="1"/>
    <col min="10251" max="10251" width="10" style="16" customWidth="1"/>
    <col min="10252" max="10252" width="11" style="16" customWidth="1"/>
    <col min="10253" max="10254" width="9.8984375" style="16"/>
    <col min="10255" max="10255" width="10.59765625" style="16" customWidth="1"/>
    <col min="10256" max="10256" width="9.8984375" style="16"/>
    <col min="10257" max="10257" width="13.5" style="16" customWidth="1"/>
    <col min="10258" max="10497" width="9.8984375" style="16"/>
    <col min="10498" max="10498" width="29.69921875" style="16" customWidth="1"/>
    <col min="10499" max="10503" width="9.8984375" style="16"/>
    <col min="10504" max="10505" width="11" style="16" customWidth="1"/>
    <col min="10506" max="10506" width="11.5" style="16" customWidth="1"/>
    <col min="10507" max="10507" width="10" style="16" customWidth="1"/>
    <col min="10508" max="10508" width="11" style="16" customWidth="1"/>
    <col min="10509" max="10510" width="9.8984375" style="16"/>
    <col min="10511" max="10511" width="10.59765625" style="16" customWidth="1"/>
    <col min="10512" max="10512" width="9.8984375" style="16"/>
    <col min="10513" max="10513" width="13.5" style="16" customWidth="1"/>
    <col min="10514" max="10753" width="9.8984375" style="16"/>
    <col min="10754" max="10754" width="29.69921875" style="16" customWidth="1"/>
    <col min="10755" max="10759" width="9.8984375" style="16"/>
    <col min="10760" max="10761" width="11" style="16" customWidth="1"/>
    <col min="10762" max="10762" width="11.5" style="16" customWidth="1"/>
    <col min="10763" max="10763" width="10" style="16" customWidth="1"/>
    <col min="10764" max="10764" width="11" style="16" customWidth="1"/>
    <col min="10765" max="10766" width="9.8984375" style="16"/>
    <col min="10767" max="10767" width="10.59765625" style="16" customWidth="1"/>
    <col min="10768" max="10768" width="9.8984375" style="16"/>
    <col min="10769" max="10769" width="13.5" style="16" customWidth="1"/>
    <col min="10770" max="11009" width="9.8984375" style="16"/>
    <col min="11010" max="11010" width="29.69921875" style="16" customWidth="1"/>
    <col min="11011" max="11015" width="9.8984375" style="16"/>
    <col min="11016" max="11017" width="11" style="16" customWidth="1"/>
    <col min="11018" max="11018" width="11.5" style="16" customWidth="1"/>
    <col min="11019" max="11019" width="10" style="16" customWidth="1"/>
    <col min="11020" max="11020" width="11" style="16" customWidth="1"/>
    <col min="11021" max="11022" width="9.8984375" style="16"/>
    <col min="11023" max="11023" width="10.59765625" style="16" customWidth="1"/>
    <col min="11024" max="11024" width="9.8984375" style="16"/>
    <col min="11025" max="11025" width="13.5" style="16" customWidth="1"/>
    <col min="11026" max="11265" width="9.8984375" style="16"/>
    <col min="11266" max="11266" width="29.69921875" style="16" customWidth="1"/>
    <col min="11267" max="11271" width="9.8984375" style="16"/>
    <col min="11272" max="11273" width="11" style="16" customWidth="1"/>
    <col min="11274" max="11274" width="11.5" style="16" customWidth="1"/>
    <col min="11275" max="11275" width="10" style="16" customWidth="1"/>
    <col min="11276" max="11276" width="11" style="16" customWidth="1"/>
    <col min="11277" max="11278" width="9.8984375" style="16"/>
    <col min="11279" max="11279" width="10.59765625" style="16" customWidth="1"/>
    <col min="11280" max="11280" width="9.8984375" style="16"/>
    <col min="11281" max="11281" width="13.5" style="16" customWidth="1"/>
    <col min="11282" max="11521" width="9.8984375" style="16"/>
    <col min="11522" max="11522" width="29.69921875" style="16" customWidth="1"/>
    <col min="11523" max="11527" width="9.8984375" style="16"/>
    <col min="11528" max="11529" width="11" style="16" customWidth="1"/>
    <col min="11530" max="11530" width="11.5" style="16" customWidth="1"/>
    <col min="11531" max="11531" width="10" style="16" customWidth="1"/>
    <col min="11532" max="11532" width="11" style="16" customWidth="1"/>
    <col min="11533" max="11534" width="9.8984375" style="16"/>
    <col min="11535" max="11535" width="10.59765625" style="16" customWidth="1"/>
    <col min="11536" max="11536" width="9.8984375" style="16"/>
    <col min="11537" max="11537" width="13.5" style="16" customWidth="1"/>
    <col min="11538" max="11777" width="9.8984375" style="16"/>
    <col min="11778" max="11778" width="29.69921875" style="16" customWidth="1"/>
    <col min="11779" max="11783" width="9.8984375" style="16"/>
    <col min="11784" max="11785" width="11" style="16" customWidth="1"/>
    <col min="11786" max="11786" width="11.5" style="16" customWidth="1"/>
    <col min="11787" max="11787" width="10" style="16" customWidth="1"/>
    <col min="11788" max="11788" width="11" style="16" customWidth="1"/>
    <col min="11789" max="11790" width="9.8984375" style="16"/>
    <col min="11791" max="11791" width="10.59765625" style="16" customWidth="1"/>
    <col min="11792" max="11792" width="9.8984375" style="16"/>
    <col min="11793" max="11793" width="13.5" style="16" customWidth="1"/>
    <col min="11794" max="12033" width="9.8984375" style="16"/>
    <col min="12034" max="12034" width="29.69921875" style="16" customWidth="1"/>
    <col min="12035" max="12039" width="9.8984375" style="16"/>
    <col min="12040" max="12041" width="11" style="16" customWidth="1"/>
    <col min="12042" max="12042" width="11.5" style="16" customWidth="1"/>
    <col min="12043" max="12043" width="10" style="16" customWidth="1"/>
    <col min="12044" max="12044" width="11" style="16" customWidth="1"/>
    <col min="12045" max="12046" width="9.8984375" style="16"/>
    <col min="12047" max="12047" width="10.59765625" style="16" customWidth="1"/>
    <col min="12048" max="12048" width="9.8984375" style="16"/>
    <col min="12049" max="12049" width="13.5" style="16" customWidth="1"/>
    <col min="12050" max="12289" width="9.8984375" style="16"/>
    <col min="12290" max="12290" width="29.69921875" style="16" customWidth="1"/>
    <col min="12291" max="12295" width="9.8984375" style="16"/>
    <col min="12296" max="12297" width="11" style="16" customWidth="1"/>
    <col min="12298" max="12298" width="11.5" style="16" customWidth="1"/>
    <col min="12299" max="12299" width="10" style="16" customWidth="1"/>
    <col min="12300" max="12300" width="11" style="16" customWidth="1"/>
    <col min="12301" max="12302" width="9.8984375" style="16"/>
    <col min="12303" max="12303" width="10.59765625" style="16" customWidth="1"/>
    <col min="12304" max="12304" width="9.8984375" style="16"/>
    <col min="12305" max="12305" width="13.5" style="16" customWidth="1"/>
    <col min="12306" max="12545" width="9.8984375" style="16"/>
    <col min="12546" max="12546" width="29.69921875" style="16" customWidth="1"/>
    <col min="12547" max="12551" width="9.8984375" style="16"/>
    <col min="12552" max="12553" width="11" style="16" customWidth="1"/>
    <col min="12554" max="12554" width="11.5" style="16" customWidth="1"/>
    <col min="12555" max="12555" width="10" style="16" customWidth="1"/>
    <col min="12556" max="12556" width="11" style="16" customWidth="1"/>
    <col min="12557" max="12558" width="9.8984375" style="16"/>
    <col min="12559" max="12559" width="10.59765625" style="16" customWidth="1"/>
    <col min="12560" max="12560" width="9.8984375" style="16"/>
    <col min="12561" max="12561" width="13.5" style="16" customWidth="1"/>
    <col min="12562" max="12801" width="9.8984375" style="16"/>
    <col min="12802" max="12802" width="29.69921875" style="16" customWidth="1"/>
    <col min="12803" max="12807" width="9.8984375" style="16"/>
    <col min="12808" max="12809" width="11" style="16" customWidth="1"/>
    <col min="12810" max="12810" width="11.5" style="16" customWidth="1"/>
    <col min="12811" max="12811" width="10" style="16" customWidth="1"/>
    <col min="12812" max="12812" width="11" style="16" customWidth="1"/>
    <col min="12813" max="12814" width="9.8984375" style="16"/>
    <col min="12815" max="12815" width="10.59765625" style="16" customWidth="1"/>
    <col min="12816" max="12816" width="9.8984375" style="16"/>
    <col min="12817" max="12817" width="13.5" style="16" customWidth="1"/>
    <col min="12818" max="13057" width="9.8984375" style="16"/>
    <col min="13058" max="13058" width="29.69921875" style="16" customWidth="1"/>
    <col min="13059" max="13063" width="9.8984375" style="16"/>
    <col min="13064" max="13065" width="11" style="16" customWidth="1"/>
    <col min="13066" max="13066" width="11.5" style="16" customWidth="1"/>
    <col min="13067" max="13067" width="10" style="16" customWidth="1"/>
    <col min="13068" max="13068" width="11" style="16" customWidth="1"/>
    <col min="13069" max="13070" width="9.8984375" style="16"/>
    <col min="13071" max="13071" width="10.59765625" style="16" customWidth="1"/>
    <col min="13072" max="13072" width="9.8984375" style="16"/>
    <col min="13073" max="13073" width="13.5" style="16" customWidth="1"/>
    <col min="13074" max="13313" width="9.8984375" style="16"/>
    <col min="13314" max="13314" width="29.69921875" style="16" customWidth="1"/>
    <col min="13315" max="13319" width="9.8984375" style="16"/>
    <col min="13320" max="13321" width="11" style="16" customWidth="1"/>
    <col min="13322" max="13322" width="11.5" style="16" customWidth="1"/>
    <col min="13323" max="13323" width="10" style="16" customWidth="1"/>
    <col min="13324" max="13324" width="11" style="16" customWidth="1"/>
    <col min="13325" max="13326" width="9.8984375" style="16"/>
    <col min="13327" max="13327" width="10.59765625" style="16" customWidth="1"/>
    <col min="13328" max="13328" width="9.8984375" style="16"/>
    <col min="13329" max="13329" width="13.5" style="16" customWidth="1"/>
    <col min="13330" max="13569" width="9.8984375" style="16"/>
    <col min="13570" max="13570" width="29.69921875" style="16" customWidth="1"/>
    <col min="13571" max="13575" width="9.8984375" style="16"/>
    <col min="13576" max="13577" width="11" style="16" customWidth="1"/>
    <col min="13578" max="13578" width="11.5" style="16" customWidth="1"/>
    <col min="13579" max="13579" width="10" style="16" customWidth="1"/>
    <col min="13580" max="13580" width="11" style="16" customWidth="1"/>
    <col min="13581" max="13582" width="9.8984375" style="16"/>
    <col min="13583" max="13583" width="10.59765625" style="16" customWidth="1"/>
    <col min="13584" max="13584" width="9.8984375" style="16"/>
    <col min="13585" max="13585" width="13.5" style="16" customWidth="1"/>
    <col min="13586" max="13825" width="9.8984375" style="16"/>
    <col min="13826" max="13826" width="29.69921875" style="16" customWidth="1"/>
    <col min="13827" max="13831" width="9.8984375" style="16"/>
    <col min="13832" max="13833" width="11" style="16" customWidth="1"/>
    <col min="13834" max="13834" width="11.5" style="16" customWidth="1"/>
    <col min="13835" max="13835" width="10" style="16" customWidth="1"/>
    <col min="13836" max="13836" width="11" style="16" customWidth="1"/>
    <col min="13837" max="13838" width="9.8984375" style="16"/>
    <col min="13839" max="13839" width="10.59765625" style="16" customWidth="1"/>
    <col min="13840" max="13840" width="9.8984375" style="16"/>
    <col min="13841" max="13841" width="13.5" style="16" customWidth="1"/>
    <col min="13842" max="14081" width="9.8984375" style="16"/>
    <col min="14082" max="14082" width="29.69921875" style="16" customWidth="1"/>
    <col min="14083" max="14087" width="9.8984375" style="16"/>
    <col min="14088" max="14089" width="11" style="16" customWidth="1"/>
    <col min="14090" max="14090" width="11.5" style="16" customWidth="1"/>
    <col min="14091" max="14091" width="10" style="16" customWidth="1"/>
    <col min="14092" max="14092" width="11" style="16" customWidth="1"/>
    <col min="14093" max="14094" width="9.8984375" style="16"/>
    <col min="14095" max="14095" width="10.59765625" style="16" customWidth="1"/>
    <col min="14096" max="14096" width="9.8984375" style="16"/>
    <col min="14097" max="14097" width="13.5" style="16" customWidth="1"/>
    <col min="14098" max="14337" width="9.8984375" style="16"/>
    <col min="14338" max="14338" width="29.69921875" style="16" customWidth="1"/>
    <col min="14339" max="14343" width="9.8984375" style="16"/>
    <col min="14344" max="14345" width="11" style="16" customWidth="1"/>
    <col min="14346" max="14346" width="11.5" style="16" customWidth="1"/>
    <col min="14347" max="14347" width="10" style="16" customWidth="1"/>
    <col min="14348" max="14348" width="11" style="16" customWidth="1"/>
    <col min="14349" max="14350" width="9.8984375" style="16"/>
    <col min="14351" max="14351" width="10.59765625" style="16" customWidth="1"/>
    <col min="14352" max="14352" width="9.8984375" style="16"/>
    <col min="14353" max="14353" width="13.5" style="16" customWidth="1"/>
    <col min="14354" max="14593" width="9.8984375" style="16"/>
    <col min="14594" max="14594" width="29.69921875" style="16" customWidth="1"/>
    <col min="14595" max="14599" width="9.8984375" style="16"/>
    <col min="14600" max="14601" width="11" style="16" customWidth="1"/>
    <col min="14602" max="14602" width="11.5" style="16" customWidth="1"/>
    <col min="14603" max="14603" width="10" style="16" customWidth="1"/>
    <col min="14604" max="14604" width="11" style="16" customWidth="1"/>
    <col min="14605" max="14606" width="9.8984375" style="16"/>
    <col min="14607" max="14607" width="10.59765625" style="16" customWidth="1"/>
    <col min="14608" max="14608" width="9.8984375" style="16"/>
    <col min="14609" max="14609" width="13.5" style="16" customWidth="1"/>
    <col min="14610" max="14849" width="9.8984375" style="16"/>
    <col min="14850" max="14850" width="29.69921875" style="16" customWidth="1"/>
    <col min="14851" max="14855" width="9.8984375" style="16"/>
    <col min="14856" max="14857" width="11" style="16" customWidth="1"/>
    <col min="14858" max="14858" width="11.5" style="16" customWidth="1"/>
    <col min="14859" max="14859" width="10" style="16" customWidth="1"/>
    <col min="14860" max="14860" width="11" style="16" customWidth="1"/>
    <col min="14861" max="14862" width="9.8984375" style="16"/>
    <col min="14863" max="14863" width="10.59765625" style="16" customWidth="1"/>
    <col min="14864" max="14864" width="9.8984375" style="16"/>
    <col min="14865" max="14865" width="13.5" style="16" customWidth="1"/>
    <col min="14866" max="15105" width="9.8984375" style="16"/>
    <col min="15106" max="15106" width="29.69921875" style="16" customWidth="1"/>
    <col min="15107" max="15111" width="9.8984375" style="16"/>
    <col min="15112" max="15113" width="11" style="16" customWidth="1"/>
    <col min="15114" max="15114" width="11.5" style="16" customWidth="1"/>
    <col min="15115" max="15115" width="10" style="16" customWidth="1"/>
    <col min="15116" max="15116" width="11" style="16" customWidth="1"/>
    <col min="15117" max="15118" width="9.8984375" style="16"/>
    <col min="15119" max="15119" width="10.59765625" style="16" customWidth="1"/>
    <col min="15120" max="15120" width="9.8984375" style="16"/>
    <col min="15121" max="15121" width="13.5" style="16" customWidth="1"/>
    <col min="15122" max="15361" width="9.8984375" style="16"/>
    <col min="15362" max="15362" width="29.69921875" style="16" customWidth="1"/>
    <col min="15363" max="15367" width="9.8984375" style="16"/>
    <col min="15368" max="15369" width="11" style="16" customWidth="1"/>
    <col min="15370" max="15370" width="11.5" style="16" customWidth="1"/>
    <col min="15371" max="15371" width="10" style="16" customWidth="1"/>
    <col min="15372" max="15372" width="11" style="16" customWidth="1"/>
    <col min="15373" max="15374" width="9.8984375" style="16"/>
    <col min="15375" max="15375" width="10.59765625" style="16" customWidth="1"/>
    <col min="15376" max="15376" width="9.8984375" style="16"/>
    <col min="15377" max="15377" width="13.5" style="16" customWidth="1"/>
    <col min="15378" max="15617" width="9.8984375" style="16"/>
    <col min="15618" max="15618" width="29.69921875" style="16" customWidth="1"/>
    <col min="15619" max="15623" width="9.8984375" style="16"/>
    <col min="15624" max="15625" width="11" style="16" customWidth="1"/>
    <col min="15626" max="15626" width="11.5" style="16" customWidth="1"/>
    <col min="15627" max="15627" width="10" style="16" customWidth="1"/>
    <col min="15628" max="15628" width="11" style="16" customWidth="1"/>
    <col min="15629" max="15630" width="9.8984375" style="16"/>
    <col min="15631" max="15631" width="10.59765625" style="16" customWidth="1"/>
    <col min="15632" max="15632" width="9.8984375" style="16"/>
    <col min="15633" max="15633" width="13.5" style="16" customWidth="1"/>
    <col min="15634" max="15873" width="9.8984375" style="16"/>
    <col min="15874" max="15874" width="29.69921875" style="16" customWidth="1"/>
    <col min="15875" max="15879" width="9.8984375" style="16"/>
    <col min="15880" max="15881" width="11" style="16" customWidth="1"/>
    <col min="15882" max="15882" width="11.5" style="16" customWidth="1"/>
    <col min="15883" max="15883" width="10" style="16" customWidth="1"/>
    <col min="15884" max="15884" width="11" style="16" customWidth="1"/>
    <col min="15885" max="15886" width="9.8984375" style="16"/>
    <col min="15887" max="15887" width="10.59765625" style="16" customWidth="1"/>
    <col min="15888" max="15888" width="9.8984375" style="16"/>
    <col min="15889" max="15889" width="13.5" style="16" customWidth="1"/>
    <col min="15890" max="16129" width="9.8984375" style="16"/>
    <col min="16130" max="16130" width="29.69921875" style="16" customWidth="1"/>
    <col min="16131" max="16135" width="9.8984375" style="16"/>
    <col min="16136" max="16137" width="11" style="16" customWidth="1"/>
    <col min="16138" max="16138" width="11.5" style="16" customWidth="1"/>
    <col min="16139" max="16139" width="10" style="16" customWidth="1"/>
    <col min="16140" max="16140" width="11" style="16" customWidth="1"/>
    <col min="16141" max="16142" width="9.8984375" style="16"/>
    <col min="16143" max="16143" width="10.59765625" style="16" customWidth="1"/>
    <col min="16144" max="16144" width="9.8984375" style="16"/>
    <col min="16145" max="16145" width="13.5" style="16" customWidth="1"/>
    <col min="16146" max="16384" width="9.8984375" style="16"/>
  </cols>
  <sheetData>
    <row r="1" spans="1:19" s="12" customFormat="1" ht="15.6">
      <c r="A1" s="64" t="s">
        <v>31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9" s="12" customFormat="1" ht="15.6">
      <c r="A2" s="12" t="s">
        <v>5</v>
      </c>
    </row>
    <row r="3" spans="1:19">
      <c r="A3" s="13"/>
      <c r="B3" s="13"/>
      <c r="C3" s="14">
        <v>2018</v>
      </c>
      <c r="D3" s="13"/>
      <c r="E3" s="13"/>
      <c r="F3" s="13"/>
      <c r="G3" s="13"/>
      <c r="H3" s="15">
        <v>2022</v>
      </c>
    </row>
    <row r="4" spans="1:19" ht="60">
      <c r="A4" s="61"/>
      <c r="B4" s="65"/>
      <c r="C4" s="17" t="s">
        <v>32</v>
      </c>
      <c r="D4" s="17" t="s">
        <v>33</v>
      </c>
      <c r="E4" s="17" t="s">
        <v>34</v>
      </c>
      <c r="F4" s="62" t="s">
        <v>38</v>
      </c>
      <c r="G4" s="62"/>
      <c r="H4" s="18" t="s">
        <v>32</v>
      </c>
      <c r="I4" s="18" t="s">
        <v>39</v>
      </c>
      <c r="J4" s="18" t="s">
        <v>40</v>
      </c>
      <c r="K4" s="63" t="s">
        <v>38</v>
      </c>
      <c r="L4" s="63"/>
      <c r="Q4" s="19"/>
    </row>
    <row r="5" spans="1:19" ht="18">
      <c r="A5" s="61"/>
      <c r="B5" s="20"/>
      <c r="C5" s="20" t="s">
        <v>6</v>
      </c>
      <c r="D5" s="20" t="s">
        <v>35</v>
      </c>
      <c r="E5" s="20" t="s">
        <v>36</v>
      </c>
      <c r="F5" s="20" t="s">
        <v>32</v>
      </c>
      <c r="G5" s="20" t="s">
        <v>37</v>
      </c>
      <c r="H5" s="21" t="s">
        <v>6</v>
      </c>
      <c r="I5" s="21" t="s">
        <v>7</v>
      </c>
      <c r="J5" s="21" t="s">
        <v>8</v>
      </c>
      <c r="K5" s="22" t="s">
        <v>32</v>
      </c>
      <c r="L5" s="22" t="s">
        <v>37</v>
      </c>
      <c r="R5" s="19"/>
    </row>
    <row r="6" spans="1:19" s="12" customFormat="1" ht="15.6">
      <c r="A6" s="23" t="s">
        <v>9</v>
      </c>
      <c r="B6" s="23"/>
      <c r="C6" s="24">
        <f>SUM(C8:C27)</f>
        <v>243.37359999999998</v>
      </c>
      <c r="D6" s="25">
        <f>SUM(D8:D27)</f>
        <v>156194.27395817844</v>
      </c>
      <c r="E6" s="26">
        <f>D6/C6</f>
        <v>641.78807380167143</v>
      </c>
      <c r="F6" s="24">
        <v>100</v>
      </c>
      <c r="G6" s="24">
        <v>100</v>
      </c>
      <c r="H6" s="27">
        <f>SUM(H8:H27)</f>
        <v>241.38990000000004</v>
      </c>
      <c r="I6" s="28">
        <f>SUM(I8:I27)</f>
        <v>163833</v>
      </c>
      <c r="J6" s="29">
        <f>163833/H6</f>
        <v>678.70693844274331</v>
      </c>
      <c r="K6" s="30">
        <f>SUM(K8:K27)</f>
        <v>99.999999999999986</v>
      </c>
      <c r="L6" s="30">
        <f>SUM(L8:L27)</f>
        <v>100.00000000000001</v>
      </c>
      <c r="O6" s="31"/>
      <c r="Q6" s="31"/>
      <c r="R6" s="31"/>
      <c r="S6" s="31"/>
    </row>
    <row r="7" spans="1:19" s="12" customFormat="1" ht="15.6">
      <c r="A7" s="32" t="s">
        <v>10</v>
      </c>
      <c r="B7" s="32" t="s">
        <v>41</v>
      </c>
      <c r="C7" s="33"/>
      <c r="D7" s="33"/>
      <c r="E7" s="34"/>
      <c r="F7" s="35"/>
      <c r="G7" s="36"/>
      <c r="H7" s="37"/>
      <c r="I7" s="38"/>
      <c r="J7" s="39"/>
      <c r="K7" s="40"/>
      <c r="L7" s="40"/>
      <c r="O7" s="31"/>
      <c r="Q7" s="31"/>
      <c r="R7" s="31"/>
      <c r="S7" s="31"/>
    </row>
    <row r="8" spans="1:19" ht="24.75" customHeight="1">
      <c r="A8" s="41" t="s">
        <v>11</v>
      </c>
      <c r="B8" s="41" t="s">
        <v>42</v>
      </c>
      <c r="C8" s="42">
        <v>10.327500000000001</v>
      </c>
      <c r="D8" s="43">
        <v>9352.2739581784554</v>
      </c>
      <c r="E8" s="34">
        <f t="shared" ref="E8:E27" si="0">D8/C8</f>
        <v>905.56997900541808</v>
      </c>
      <c r="F8" s="42">
        <f>C8/C6*100</f>
        <v>4.2434758741293228</v>
      </c>
      <c r="G8" s="44">
        <f>D8/D6*100</f>
        <v>5.9875907875358854</v>
      </c>
      <c r="H8" s="45">
        <f>'[1]04'!B8/100</f>
        <v>10.323599999999999</v>
      </c>
      <c r="I8" s="46">
        <v>9780</v>
      </c>
      <c r="J8" s="47">
        <f>I8/H8</f>
        <v>947.3439497849588</v>
      </c>
      <c r="K8" s="48">
        <f>H8/H6*100</f>
        <v>4.27673237364115</v>
      </c>
      <c r="L8" s="48">
        <f>I8/I6*100</f>
        <v>5.9694933255204994</v>
      </c>
      <c r="O8" s="49"/>
      <c r="Q8" s="19"/>
    </row>
    <row r="9" spans="1:19" ht="24.75" customHeight="1">
      <c r="A9" s="41" t="s">
        <v>12</v>
      </c>
      <c r="B9" s="41" t="s">
        <v>43</v>
      </c>
      <c r="C9" s="42">
        <v>17.405800000000003</v>
      </c>
      <c r="D9" s="43">
        <v>6661.046827917583</v>
      </c>
      <c r="E9" s="34">
        <f t="shared" si="0"/>
        <v>382.69121947382951</v>
      </c>
      <c r="F9" s="42">
        <f>C9/C6*100</f>
        <v>7.1518850031392081</v>
      </c>
      <c r="G9" s="44">
        <f>D9/D6*100</f>
        <v>4.2645909220085123</v>
      </c>
      <c r="H9" s="45">
        <f>'[1]04'!B9/100</f>
        <v>17.440799999999999</v>
      </c>
      <c r="I9" s="46">
        <v>6965</v>
      </c>
      <c r="J9" s="47">
        <f t="shared" ref="J9:J27" si="1">I9/H9</f>
        <v>399.35094720425673</v>
      </c>
      <c r="K9" s="48">
        <f>H9/H6*100</f>
        <v>7.225157307741541</v>
      </c>
      <c r="L9" s="48">
        <f>I9/I6*100</f>
        <v>4.2512802671012553</v>
      </c>
      <c r="M9" s="50"/>
      <c r="O9" s="49"/>
      <c r="Q9" s="19"/>
      <c r="R9" s="19"/>
      <c r="S9" s="19"/>
    </row>
    <row r="10" spans="1:19" ht="24.75" customHeight="1">
      <c r="A10" s="41" t="s">
        <v>13</v>
      </c>
      <c r="B10" s="41" t="s">
        <v>44</v>
      </c>
      <c r="C10" s="42">
        <v>20.944800000000001</v>
      </c>
      <c r="D10" s="43">
        <v>8234.6244672476041</v>
      </c>
      <c r="E10" s="34">
        <f t="shared" si="0"/>
        <v>393.15841961955255</v>
      </c>
      <c r="F10" s="42">
        <f>C10/C6*100</f>
        <v>8.6060279340076331</v>
      </c>
      <c r="G10" s="44">
        <f>D10/D6*100</f>
        <v>5.2720399145057346</v>
      </c>
      <c r="H10" s="45">
        <f>'[1]04'!B10/100</f>
        <v>21.249400000000001</v>
      </c>
      <c r="I10" s="46">
        <v>8643</v>
      </c>
      <c r="J10" s="47">
        <f t="shared" si="1"/>
        <v>406.74089621354011</v>
      </c>
      <c r="K10" s="48">
        <f>H10/H6*100</f>
        <v>8.8029366597359697</v>
      </c>
      <c r="L10" s="48">
        <f>I10/I6*100</f>
        <v>5.2754939481056935</v>
      </c>
      <c r="M10" s="19"/>
      <c r="O10" s="49"/>
      <c r="Q10" s="19"/>
      <c r="R10" s="19"/>
      <c r="S10" s="19"/>
    </row>
    <row r="11" spans="1:19" ht="24.75" customHeight="1">
      <c r="A11" s="41" t="s">
        <v>14</v>
      </c>
      <c r="B11" s="41" t="s">
        <v>45</v>
      </c>
      <c r="C11" s="42">
        <v>21.8902</v>
      </c>
      <c r="D11" s="43">
        <v>7939.6409452452699</v>
      </c>
      <c r="E11" s="34">
        <f t="shared" si="0"/>
        <v>362.70298787792115</v>
      </c>
      <c r="F11" s="42">
        <f>C11/C6*100</f>
        <v>8.9944842004227255</v>
      </c>
      <c r="G11" s="44">
        <f>D11/D6*100</f>
        <v>5.083183105272564</v>
      </c>
      <c r="H11" s="45">
        <f>'[1]04'!B11/100</f>
        <v>21.388300000000001</v>
      </c>
      <c r="I11" s="46">
        <v>8332</v>
      </c>
      <c r="J11" s="47">
        <f t="shared" si="1"/>
        <v>389.55877746244443</v>
      </c>
      <c r="K11" s="48">
        <f>H11/H6*100</f>
        <v>8.8604784210109848</v>
      </c>
      <c r="L11" s="48">
        <f>I11/I6*100</f>
        <v>5.0856665018647034</v>
      </c>
      <c r="O11" s="49"/>
      <c r="Q11" s="19"/>
      <c r="R11" s="19"/>
      <c r="S11" s="19"/>
    </row>
    <row r="12" spans="1:19" ht="24.75" customHeight="1">
      <c r="A12" s="41" t="s">
        <v>15</v>
      </c>
      <c r="B12" s="41" t="s">
        <v>46</v>
      </c>
      <c r="C12" s="42">
        <v>28.560299999999998</v>
      </c>
      <c r="D12" s="43">
        <v>5504.0337568205878</v>
      </c>
      <c r="E12" s="34">
        <f t="shared" si="0"/>
        <v>192.71624446594006</v>
      </c>
      <c r="F12" s="42">
        <f>C12/C6*100</f>
        <v>11.73516765992696</v>
      </c>
      <c r="G12" s="44">
        <f>D12/D6*100</f>
        <v>3.5238383695770508</v>
      </c>
      <c r="H12" s="45">
        <f>'[1]04'!B12/100</f>
        <v>27.090900000000001</v>
      </c>
      <c r="I12" s="46">
        <v>5781</v>
      </c>
      <c r="J12" s="47">
        <f t="shared" si="1"/>
        <v>213.39268905794933</v>
      </c>
      <c r="K12" s="48">
        <f>H12/H6*100</f>
        <v>11.222880493342927</v>
      </c>
      <c r="L12" s="48">
        <f>I12/I6*100</f>
        <v>3.5285931405760742</v>
      </c>
      <c r="O12" s="49"/>
      <c r="Q12" s="19"/>
      <c r="R12" s="19"/>
      <c r="S12" s="19"/>
    </row>
    <row r="13" spans="1:19" ht="24.75" customHeight="1">
      <c r="A13" s="41" t="s">
        <v>16</v>
      </c>
      <c r="B13" s="41" t="s">
        <v>47</v>
      </c>
      <c r="C13" s="42">
        <v>9.5848999999999993</v>
      </c>
      <c r="D13" s="43">
        <v>5663.4843092542824</v>
      </c>
      <c r="E13" s="34">
        <f t="shared" si="0"/>
        <v>590.87568041964789</v>
      </c>
      <c r="F13" s="42">
        <f>C13/C6*100</f>
        <v>3.9383482842839159</v>
      </c>
      <c r="G13" s="44">
        <f>D13/D6*100</f>
        <v>3.6259231313247118</v>
      </c>
      <c r="H13" s="45">
        <f>'[1]04'!B13/100</f>
        <v>9.6151</v>
      </c>
      <c r="I13" s="46">
        <v>5937</v>
      </c>
      <c r="J13" s="47">
        <f t="shared" si="1"/>
        <v>617.4662770017992</v>
      </c>
      <c r="K13" s="48">
        <f>H13/H6*100</f>
        <v>3.9832238217091929</v>
      </c>
      <c r="L13" s="48">
        <f>I13/I6*100</f>
        <v>3.6238120525168922</v>
      </c>
      <c r="O13" s="49"/>
      <c r="Q13" s="19"/>
      <c r="R13" s="19"/>
      <c r="S13" s="19"/>
    </row>
    <row r="14" spans="1:19" ht="24.75" customHeight="1">
      <c r="A14" s="41" t="s">
        <v>17</v>
      </c>
      <c r="B14" s="41" t="s">
        <v>48</v>
      </c>
      <c r="C14" s="42">
        <v>14.117199999999999</v>
      </c>
      <c r="D14" s="43">
        <v>7138.4019192659553</v>
      </c>
      <c r="E14" s="34">
        <f t="shared" si="0"/>
        <v>505.65281495381208</v>
      </c>
      <c r="F14" s="42">
        <f>C14/C6*100</f>
        <v>5.8006291561615555</v>
      </c>
      <c r="G14" s="44">
        <f>D14/D6*100</f>
        <v>4.5702071774905697</v>
      </c>
      <c r="H14" s="45">
        <f>'[1]04'!B14/100</f>
        <v>14.037599999999999</v>
      </c>
      <c r="I14" s="46">
        <v>7482</v>
      </c>
      <c r="J14" s="47">
        <f t="shared" si="1"/>
        <v>532.99709352025991</v>
      </c>
      <c r="K14" s="48">
        <f>H14/H6*100</f>
        <v>5.8153220163726811</v>
      </c>
      <c r="L14" s="48">
        <f>I14/I6*100</f>
        <v>4.5668455073153762</v>
      </c>
      <c r="O14" s="49"/>
      <c r="Q14" s="19"/>
      <c r="S14" s="19"/>
    </row>
    <row r="15" spans="1:19" ht="24.75" customHeight="1">
      <c r="A15" s="41" t="s">
        <v>18</v>
      </c>
      <c r="B15" s="41" t="s">
        <v>49</v>
      </c>
      <c r="C15" s="42">
        <v>11.9382</v>
      </c>
      <c r="D15" s="43">
        <v>9435.486440263865</v>
      </c>
      <c r="E15" s="34">
        <f t="shared" si="0"/>
        <v>790.36089529944752</v>
      </c>
      <c r="F15" s="42">
        <f>C15/C6*100</f>
        <v>4.9052978630385553</v>
      </c>
      <c r="G15" s="44">
        <f>D15/D6*100</f>
        <v>6.0408657764178022</v>
      </c>
      <c r="H15" s="45">
        <f>'[1]04'!B15/100</f>
        <v>11.6073</v>
      </c>
      <c r="I15" s="46">
        <v>9909</v>
      </c>
      <c r="J15" s="47">
        <f t="shared" si="1"/>
        <v>853.68690393114673</v>
      </c>
      <c r="K15" s="48">
        <f>H15/H6*100</f>
        <v>4.8085276144527995</v>
      </c>
      <c r="L15" s="48">
        <f>I15/I6*100</f>
        <v>6.0482320411638684</v>
      </c>
      <c r="O15" s="49"/>
      <c r="Q15" s="19"/>
      <c r="S15" s="19"/>
    </row>
    <row r="16" spans="1:19" ht="24.75" customHeight="1">
      <c r="A16" s="41" t="s">
        <v>19</v>
      </c>
      <c r="B16" s="41" t="s">
        <v>50</v>
      </c>
      <c r="C16" s="42">
        <v>20.399299999999997</v>
      </c>
      <c r="D16" s="43">
        <v>8909.299617232673</v>
      </c>
      <c r="E16" s="34">
        <f t="shared" si="0"/>
        <v>436.74535975414227</v>
      </c>
      <c r="F16" s="42">
        <f>C16/C6*100</f>
        <v>8.3818869425443019</v>
      </c>
      <c r="G16" s="44">
        <f>D16/D6*100</f>
        <v>5.7039860626505225</v>
      </c>
      <c r="H16" s="45">
        <f>'[1]04'!B16/100</f>
        <v>20.547399999999996</v>
      </c>
      <c r="I16" s="46">
        <v>9328</v>
      </c>
      <c r="J16" s="47">
        <f t="shared" si="1"/>
        <v>453.9747121290286</v>
      </c>
      <c r="K16" s="48">
        <f>H16/H6*100</f>
        <v>8.5121208468125591</v>
      </c>
      <c r="L16" s="48">
        <f>I16/I6*100</f>
        <v>5.6936026319483863</v>
      </c>
      <c r="O16" s="49"/>
      <c r="Q16" s="51"/>
      <c r="S16" s="19"/>
    </row>
    <row r="17" spans="1:20" ht="24.75" customHeight="1">
      <c r="A17" s="41" t="s">
        <v>20</v>
      </c>
      <c r="B17" s="41" t="s">
        <v>51</v>
      </c>
      <c r="C17" s="42">
        <v>5.9965000000000002</v>
      </c>
      <c r="D17" s="43">
        <v>8219.6759779569456</v>
      </c>
      <c r="E17" s="34">
        <f t="shared" si="0"/>
        <v>1370.7455979249471</v>
      </c>
      <c r="F17" s="42">
        <f>C17/C6*100</f>
        <v>2.4639073424562072</v>
      </c>
      <c r="G17" s="44">
        <f>D17/D6*100</f>
        <v>5.2624694680918918</v>
      </c>
      <c r="H17" s="45">
        <f>'[1]04'!B17/100</f>
        <v>5.9790000000000001</v>
      </c>
      <c r="I17" s="46">
        <v>8647</v>
      </c>
      <c r="J17" s="47">
        <f t="shared" si="1"/>
        <v>1446.2284662987122</v>
      </c>
      <c r="K17" s="48">
        <f>H17/H6*100</f>
        <v>2.4769056203262849</v>
      </c>
      <c r="L17" s="48">
        <f>I17/I6*100</f>
        <v>5.2779354586682778</v>
      </c>
      <c r="O17" s="49"/>
      <c r="Q17" s="51"/>
      <c r="S17" s="19"/>
    </row>
    <row r="18" spans="1:20" ht="24.75" customHeight="1">
      <c r="A18" s="41" t="s">
        <v>21</v>
      </c>
      <c r="B18" s="41" t="s">
        <v>52</v>
      </c>
      <c r="C18" s="42">
        <v>12.9038</v>
      </c>
      <c r="D18" s="43">
        <v>9855.0407063550247</v>
      </c>
      <c r="E18" s="34">
        <f t="shared" si="0"/>
        <v>763.73166868325802</v>
      </c>
      <c r="F18" s="42">
        <f>C18/C6*100</f>
        <v>5.3020541258378078</v>
      </c>
      <c r="G18" s="44">
        <f>D18/D6*100</f>
        <v>6.3094763057663341</v>
      </c>
      <c r="H18" s="45">
        <f>'[1]04'!B18/100</f>
        <v>12.724</v>
      </c>
      <c r="I18" s="46">
        <v>10328</v>
      </c>
      <c r="J18" s="47">
        <f t="shared" si="1"/>
        <v>811.69443571204022</v>
      </c>
      <c r="K18" s="48">
        <f>H18/H6*100</f>
        <v>5.2711401761217012</v>
      </c>
      <c r="L18" s="48">
        <f>I18/I6*100</f>
        <v>6.3039802725946545</v>
      </c>
      <c r="O18" s="49"/>
      <c r="Q18" s="51"/>
      <c r="S18" s="19"/>
    </row>
    <row r="19" spans="1:20" ht="24.75" customHeight="1">
      <c r="A19" s="41" t="s">
        <v>22</v>
      </c>
      <c r="B19" s="41" t="s">
        <v>53</v>
      </c>
      <c r="C19" s="42">
        <v>7.7532000000000005</v>
      </c>
      <c r="D19" s="43">
        <v>8284.4527648831336</v>
      </c>
      <c r="E19" s="34">
        <f t="shared" si="0"/>
        <v>1068.5204515404134</v>
      </c>
      <c r="F19" s="42">
        <f>C19/C6*100</f>
        <v>3.1857194042410519</v>
      </c>
      <c r="G19" s="44">
        <f>D19/D6*100</f>
        <v>5.303941402551879</v>
      </c>
      <c r="H19" s="45">
        <f>'[1]04'!B19/100</f>
        <v>7.7274000000000003</v>
      </c>
      <c r="I19" s="46">
        <v>8683</v>
      </c>
      <c r="J19" s="47">
        <f t="shared" si="1"/>
        <v>1123.6638455366617</v>
      </c>
      <c r="K19" s="48">
        <f>H19/H6*100</f>
        <v>3.2012109868722756</v>
      </c>
      <c r="L19" s="48">
        <f>I19/I6*100</f>
        <v>5.2999090537315432</v>
      </c>
      <c r="O19" s="49"/>
      <c r="Q19" s="51"/>
      <c r="S19" s="19"/>
    </row>
    <row r="20" spans="1:20" ht="24.75" customHeight="1">
      <c r="A20" s="41" t="s">
        <v>23</v>
      </c>
      <c r="B20" s="41" t="s">
        <v>54</v>
      </c>
      <c r="C20" s="42">
        <v>10.666999999999998</v>
      </c>
      <c r="D20" s="43">
        <v>9733.4596601243302</v>
      </c>
      <c r="E20" s="34">
        <f t="shared" si="0"/>
        <v>912.48332803265509</v>
      </c>
      <c r="F20" s="42">
        <f>C20/C6*100</f>
        <v>4.3829733381106246</v>
      </c>
      <c r="G20" s="44">
        <f>D20/D6*100</f>
        <v>6.2316366749337417</v>
      </c>
      <c r="H20" s="45">
        <f>'[1]04'!B20/100</f>
        <v>10.4871</v>
      </c>
      <c r="I20" s="46">
        <v>10198</v>
      </c>
      <c r="J20" s="47">
        <f t="shared" si="1"/>
        <v>972.43279839040349</v>
      </c>
      <c r="K20" s="48">
        <f>H20/H6*100</f>
        <v>4.3444651163946784</v>
      </c>
      <c r="L20" s="48">
        <f>I20/I6*100</f>
        <v>6.2246311793106388</v>
      </c>
      <c r="O20" s="49"/>
      <c r="Q20" s="51"/>
      <c r="S20" s="19"/>
    </row>
    <row r="21" spans="1:20" ht="24.75" customHeight="1">
      <c r="A21" s="41" t="s">
        <v>24</v>
      </c>
      <c r="B21" s="41" t="s">
        <v>55</v>
      </c>
      <c r="C21" s="42">
        <v>5.8291999999999993</v>
      </c>
      <c r="D21" s="43">
        <v>6101.9733284469421</v>
      </c>
      <c r="E21" s="34">
        <f t="shared" si="0"/>
        <v>1046.7942991228545</v>
      </c>
      <c r="F21" s="42">
        <f>C21/C6*100</f>
        <v>2.3951652931953178</v>
      </c>
      <c r="G21" s="44">
        <f>D21/D6*100</f>
        <v>3.906656226130778</v>
      </c>
      <c r="H21" s="45">
        <f>'[1]04'!B21/100</f>
        <v>5.8608000000000002</v>
      </c>
      <c r="I21" s="46">
        <v>6406</v>
      </c>
      <c r="J21" s="47">
        <f t="shared" si="1"/>
        <v>1093.024843024843</v>
      </c>
      <c r="K21" s="48">
        <f>H21/H6*100</f>
        <v>2.4279391971246516</v>
      </c>
      <c r="L21" s="48">
        <f>I21/I6*100</f>
        <v>3.9100791659799921</v>
      </c>
      <c r="O21" s="49"/>
      <c r="Q21" s="51"/>
      <c r="S21" s="19"/>
    </row>
    <row r="22" spans="1:20" ht="24.75" customHeight="1">
      <c r="A22" s="41" t="s">
        <v>25</v>
      </c>
      <c r="B22" s="41" t="s">
        <v>56</v>
      </c>
      <c r="C22" s="42">
        <v>4.6248000000000005</v>
      </c>
      <c r="D22" s="43">
        <v>4849.2899258897305</v>
      </c>
      <c r="E22" s="34">
        <f t="shared" si="0"/>
        <v>1048.5404614015158</v>
      </c>
      <c r="F22" s="42">
        <f>C22/C6*100</f>
        <v>1.9002882810625312</v>
      </c>
      <c r="G22" s="44">
        <f>D22/D6*100</f>
        <v>3.104652816650721</v>
      </c>
      <c r="H22" s="45">
        <f>'[1]04'!B22/100</f>
        <v>4.6122000000000005</v>
      </c>
      <c r="I22" s="46">
        <v>5111</v>
      </c>
      <c r="J22" s="47">
        <f t="shared" si="1"/>
        <v>1108.1479554225748</v>
      </c>
      <c r="K22" s="48">
        <f>H22/H6*100</f>
        <v>1.9106847469591726</v>
      </c>
      <c r="L22" s="48">
        <f>I22/I6*100</f>
        <v>3.1196401213430751</v>
      </c>
      <c r="M22" s="19"/>
      <c r="O22" s="49"/>
      <c r="Q22" s="51"/>
      <c r="S22" s="19"/>
    </row>
    <row r="23" spans="1:20" ht="24.75" customHeight="1">
      <c r="A23" s="41" t="s">
        <v>26</v>
      </c>
      <c r="B23" s="41" t="s">
        <v>57</v>
      </c>
      <c r="C23" s="42">
        <v>12.398800000000001</v>
      </c>
      <c r="D23" s="43">
        <v>11331.951448272117</v>
      </c>
      <c r="E23" s="34">
        <f t="shared" si="0"/>
        <v>913.95549958642096</v>
      </c>
      <c r="F23" s="42">
        <f>C23/C6*100</f>
        <v>5.0945542162338073</v>
      </c>
      <c r="G23" s="44">
        <f>D23/D6*100</f>
        <v>7.2550364114540367</v>
      </c>
      <c r="H23" s="45">
        <f>'[1]04'!B23/100</f>
        <v>12.626099999999999</v>
      </c>
      <c r="I23" s="46">
        <v>11918</v>
      </c>
      <c r="J23" s="47">
        <f t="shared" si="1"/>
        <v>943.91775766071873</v>
      </c>
      <c r="K23" s="48">
        <f>H23/H6*100</f>
        <v>5.2305833839775389</v>
      </c>
      <c r="L23" s="48">
        <f>I23/I6*100</f>
        <v>7.2744807212222202</v>
      </c>
      <c r="O23" s="49"/>
      <c r="Q23" s="51"/>
      <c r="S23" s="19"/>
    </row>
    <row r="24" spans="1:20" ht="24.75" customHeight="1">
      <c r="A24" s="41" t="s">
        <v>27</v>
      </c>
      <c r="B24" s="41" t="s">
        <v>58</v>
      </c>
      <c r="C24" s="42">
        <v>10.2171</v>
      </c>
      <c r="D24" s="43">
        <v>9083.6986589570279</v>
      </c>
      <c r="E24" s="34">
        <f t="shared" si="0"/>
        <v>889.06819537413037</v>
      </c>
      <c r="F24" s="42">
        <f>C24/C6*100</f>
        <v>4.1981135176535176</v>
      </c>
      <c r="G24" s="44">
        <f>D24/D6*100</f>
        <v>5.8156412708120264</v>
      </c>
      <c r="H24" s="45">
        <f>'[1]04'!B24/100</f>
        <v>10.204000000000001</v>
      </c>
      <c r="I24" s="46">
        <v>9517</v>
      </c>
      <c r="J24" s="47">
        <f t="shared" si="1"/>
        <v>932.67346138769108</v>
      </c>
      <c r="K24" s="48">
        <f>H24/H6*100</f>
        <v>4.2271859758838293</v>
      </c>
      <c r="L24" s="48">
        <f>I24/I6*100</f>
        <v>5.8089640060305312</v>
      </c>
      <c r="O24" s="49"/>
      <c r="Q24" s="51"/>
      <c r="S24" s="19"/>
    </row>
    <row r="25" spans="1:20" ht="24.75" customHeight="1">
      <c r="A25" s="41" t="s">
        <v>28</v>
      </c>
      <c r="B25" s="41" t="s">
        <v>59</v>
      </c>
      <c r="C25" s="42">
        <v>4.9369999999999994</v>
      </c>
      <c r="D25" s="43">
        <v>5853.8284062220055</v>
      </c>
      <c r="E25" s="34">
        <f t="shared" si="0"/>
        <v>1185.7055714446033</v>
      </c>
      <c r="F25" s="42">
        <f>C25/C6*100</f>
        <v>2.0285684231979144</v>
      </c>
      <c r="G25" s="44">
        <f>D25/D6*100</f>
        <v>3.7477868156609815</v>
      </c>
      <c r="H25" s="45">
        <f>'[1]04'!B25/100</f>
        <v>4.9776999999999996</v>
      </c>
      <c r="I25" s="46">
        <v>6144</v>
      </c>
      <c r="J25" s="47">
        <f t="shared" si="1"/>
        <v>1234.3050003013441</v>
      </c>
      <c r="K25" s="48">
        <f>H25/H6*100</f>
        <v>2.0620995327476415</v>
      </c>
      <c r="L25" s="48">
        <f>I25/I6*100</f>
        <v>3.7501602241306697</v>
      </c>
      <c r="O25" s="49"/>
      <c r="Q25" s="51"/>
      <c r="S25" s="19"/>
    </row>
    <row r="26" spans="1:20" ht="24.75" customHeight="1">
      <c r="A26" s="41" t="s">
        <v>29</v>
      </c>
      <c r="B26" s="41" t="s">
        <v>60</v>
      </c>
      <c r="C26" s="42">
        <v>7.5798000000000005</v>
      </c>
      <c r="D26" s="43">
        <v>7406.4781605451044</v>
      </c>
      <c r="E26" s="34">
        <f t="shared" si="0"/>
        <v>977.13371863968757</v>
      </c>
      <c r="F26" s="42">
        <f>C26/C6*100</f>
        <v>3.1144709204285101</v>
      </c>
      <c r="G26" s="44">
        <f>D26/D6*100</f>
        <v>4.7418371831788244</v>
      </c>
      <c r="H26" s="45">
        <f>'[1]04'!B26/100</f>
        <v>7.5691999999999995</v>
      </c>
      <c r="I26" s="46">
        <v>7761</v>
      </c>
      <c r="J26" s="47">
        <f t="shared" si="1"/>
        <v>1025.3395339005444</v>
      </c>
      <c r="K26" s="48">
        <f>H26/H6*100</f>
        <v>3.1356738620795648</v>
      </c>
      <c r="L26" s="48">
        <f>I26/I6*100</f>
        <v>4.7371408690556844</v>
      </c>
      <c r="O26" s="49"/>
      <c r="Q26" s="51"/>
      <c r="S26" s="19"/>
    </row>
    <row r="27" spans="1:20" ht="24.75" customHeight="1">
      <c r="A27" s="52" t="s">
        <v>30</v>
      </c>
      <c r="B27" s="52" t="s">
        <v>61</v>
      </c>
      <c r="C27" s="53">
        <v>5.2982000000000005</v>
      </c>
      <c r="D27" s="54">
        <v>6636.1326790998182</v>
      </c>
      <c r="E27" s="55">
        <f t="shared" si="0"/>
        <v>1252.5258916424102</v>
      </c>
      <c r="F27" s="53">
        <f>C27/C6*100</f>
        <v>2.1769822199285382</v>
      </c>
      <c r="G27" s="56">
        <f>D27/D6*100</f>
        <v>4.2486401779854397</v>
      </c>
      <c r="H27" s="57">
        <f>'[1]04'!B27/100</f>
        <v>5.3220000000000001</v>
      </c>
      <c r="I27" s="58">
        <v>6963</v>
      </c>
      <c r="J27" s="59">
        <f t="shared" si="1"/>
        <v>1308.3427282976324</v>
      </c>
      <c r="K27" s="60">
        <f>H27/H6*100</f>
        <v>2.2047318466928401</v>
      </c>
      <c r="L27" s="60">
        <f>I27/I6*100</f>
        <v>4.2500595118199636</v>
      </c>
      <c r="O27" s="49"/>
      <c r="Q27" s="51"/>
      <c r="S27" s="19"/>
    </row>
    <row r="28" spans="1:20">
      <c r="F28" s="50">
        <f>SUM(F8:F27)</f>
        <v>100.00000000000001</v>
      </c>
      <c r="G28" s="50">
        <f>SUM(G8:G27)</f>
        <v>100.00000000000003</v>
      </c>
      <c r="K28" s="50"/>
    </row>
    <row r="30" spans="1:20">
      <c r="Q30" s="19"/>
      <c r="T30" s="16">
        <f>SUM(T9:T27)</f>
        <v>0</v>
      </c>
    </row>
    <row r="31" spans="1:20">
      <c r="Q31" s="19"/>
    </row>
  </sheetData>
  <mergeCells count="4">
    <mergeCell ref="A4:A5"/>
    <mergeCell ref="F4:G4"/>
    <mergeCell ref="K4:L4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</vt:lpstr>
      <vt:lpstr>population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2022-10-16T08:18:55Z</dcterms:created>
  <dcterms:modified xsi:type="dcterms:W3CDTF">2022-10-20T13:42:51Z</dcterms:modified>
</cp:coreProperties>
</file>