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Git\Lectures\2023-NHA-TRANG-Data-Analytics-for-Managers\Bao-Hiem\raw\"/>
    </mc:Choice>
  </mc:AlternateContent>
  <xr:revisionPtr revIDLastSave="0" documentId="13_ncr:1_{98391C13-8DCA-4593-A350-4B3B2B249A26}" xr6:coauthVersionLast="47" xr6:coauthVersionMax="47" xr10:uidLastSave="{00000000-0000-0000-0000-000000000000}"/>
  <bookViews>
    <workbookView xWindow="28680" yWindow="-8550" windowWidth="29040" windowHeight="15720" activeTab="2" xr2:uid="{52B8F2EA-B972-4666-982C-A4950C561E27}"/>
  </bookViews>
  <sheets>
    <sheet name="Sale" sheetId="3" r:id="rId1"/>
    <sheet name="KH" sheetId="1" r:id="rId2"/>
    <sheet name="Chung" sheetId="2" r:id="rId3"/>
    <sheet name="Can-Bo-Refer" sheetId="4" r:id="rId4"/>
    <sheet name="Don-Vi" sheetId="5" r:id="rId5"/>
    <sheet name="Nhan-Vien-Sale" sheetId="6" r:id="rId6"/>
    <sheet name="RM" sheetId="10" r:id="rId7"/>
    <sheet name="RM-THINH" sheetId="12" r:id="rId8"/>
    <sheet name="DAO" sheetId="9" r:id="rId9"/>
  </sheets>
  <externalReferences>
    <externalReference r:id="rId10"/>
    <externalReference r:id="rId11"/>
    <externalReference r:id="rId12"/>
    <externalReference r:id="rId13"/>
    <externalReference r:id="rId14"/>
    <externalReference r:id="rId15"/>
    <externalReference r:id="rId16"/>
  </externalReferences>
  <definedNames>
    <definedName name="_xlnm._FilterDatabase" localSheetId="8" hidden="1">DAO!$A$1:$C$1</definedName>
    <definedName name="_xlnm._FilterDatabase" localSheetId="7" hidden="1">'RM-THINH'!$N$2:$U$717</definedName>
    <definedName name="asd" localSheetId="7">OFFSET(#REF!,0,0,COUNTA(#REF! )-COUNTIF(#REF!,""),1)</definedName>
    <definedName name="asd">OFFSET(#REF!,0,0,COUNTA(#REF! )-COUNTIF(#REF!,""),1)</definedName>
    <definedName name="BPHI_DT">"BPHI_DT"</definedName>
    <definedName name="BS" localSheetId="7">#REF!</definedName>
    <definedName name="BS">#REF!</definedName>
    <definedName name="BSTT">"BSTT"</definedName>
    <definedName name="CD" localSheetId="7">[1]Sheet1!$A$2:$A$24</definedName>
    <definedName name="CD">[2]Sheet1!$A$2:$A$24</definedName>
    <definedName name="CHUCVU" localSheetId="7">#REF!</definedName>
    <definedName name="CHUCVU">#REF!</definedName>
    <definedName name="dkdp" localSheetId="7">#REF!</definedName>
    <definedName name="dkdp">#REF!</definedName>
    <definedName name="FYMonthNo" localSheetId="7">IF('RM-THINH'!FYMonthStart="JAN",1,IF('RM-THINH'!FYMonthStart="FEB",2,IF('RM-THINH'!FYMonthStart="MAR",3,IF('RM-THINH'!FYMonthStart="APR",4,IF('RM-THINH'!FYMonthStart="MAY",5,IF('RM-THINH'!FYMonthStart="JUN",6,IF('RM-THINH'!FYMonthStart="JUL",7,IF('RM-THINH'!FYMonthStart="AUG",8,IF('RM-THINH'!FYMonthStart="SEP",9,IF('RM-THINH'!FYMonthStart="OCT",10,IF('RM-THINH'!FYMonthStart="NOV",11,12)))))))))))</definedName>
    <definedName name="FYMonthNo">IF(FYMonthStart="JAN",1,IF(FYMonthStart="FEB",2,IF(FYMonthStart="MAR",3,IF(FYMonthStart="APR",4,IF(FYMonthStart="MAY",5,IF(FYMonthStart="JUN",6,IF(FYMonthStart="JUL",7,IF(FYMonthStart="AUG",8,IF(FYMonthStart="SEP",9,IF(FYMonthStart="OCT",10,IF(FYMonthStart="NOV",11,12)))))))))))</definedName>
    <definedName name="FYMonthStart" localSheetId="7">'[3]Revenues (Sales)'!$F$2</definedName>
    <definedName name="FYMonthStart">'[4]Revenues (Sales)'!$F$2</definedName>
    <definedName name="FYStartYear" localSheetId="7">'[3]Revenues (Sales)'!$G$2</definedName>
    <definedName name="FYStartYear">'[4]Revenues (Sales)'!$G$2</definedName>
    <definedName name="h" localSheetId="7">#REF!</definedName>
    <definedName name="h">#REF!</definedName>
    <definedName name="NGocdiep" localSheetId="7">OFFSET(#REF!,0,0,COUNTA(#REF! )-COUNTIF(#REF!,""),1)</definedName>
    <definedName name="NGocdiep">OFFSET(#REF!,0,0,COUNTA(#REF! )-COUNTIF(#REF!,""),1)</definedName>
    <definedName name="PENDING" localSheetId="7">#REF!</definedName>
    <definedName name="PENDING">#REF!</definedName>
    <definedName name="PhanloaiKHOCB" localSheetId="7">[5]Sheet2!$B$3:$B$6</definedName>
    <definedName name="PhanloaiKHOCB">[6]Sheet2!$B$3:$B$6</definedName>
    <definedName name="ss">OFFSET(#REF!,0,0,COUNTA(#REF! )-COUNTIF(#REF!,""),1)</definedName>
    <definedName name="ssss" localSheetId="7">OFFSET(#REF!,0,0,COUNTA(#REF! )-COUNTIF(#REF!,""),1)</definedName>
    <definedName name="ssss">OFFSET(#REF!,0,0,COUNTA(#REF! )-COUNTIF(#REF!,""),1)</definedName>
    <definedName name="tuchoi" localSheetId="7">#REF!</definedName>
    <definedName name="tuchoi">#REF!</definedName>
    <definedName name="Type" localSheetId="7">#REF!</definedName>
    <definedName name="Type">#REF!</definedName>
    <definedName name="Typevalist" localSheetId="7">OFFSET(#REF!,0,0,COUNTA(#REF! )-COUNTIF(#REF!,""),1)</definedName>
    <definedName name="Typevalist">OFFSET(#REF!,0,0,COUNTA(#REF! )-COUNTIF(#REF!,""),1)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5" i="12" l="1"/>
  <c r="W27" i="3" s="1"/>
  <c r="P25" i="12"/>
  <c r="X27" i="3"/>
  <c r="V22" i="3"/>
  <c r="V23" i="3"/>
  <c r="V24" i="3"/>
  <c r="V25" i="3"/>
  <c r="V26" i="3"/>
  <c r="V27" i="3"/>
  <c r="V20" i="3"/>
  <c r="V21" i="3"/>
  <c r="V9" i="3"/>
  <c r="V10" i="3"/>
  <c r="V11" i="3"/>
  <c r="V12" i="3"/>
  <c r="V13" i="3"/>
  <c r="V14" i="3"/>
  <c r="V15" i="3"/>
  <c r="V16" i="3"/>
  <c r="V17" i="3"/>
  <c r="V18" i="3"/>
  <c r="V19" i="3"/>
  <c r="V5" i="3"/>
  <c r="V6" i="3"/>
  <c r="V7" i="3"/>
  <c r="V8" i="3"/>
  <c r="P26" i="12"/>
  <c r="G5" i="3"/>
  <c r="G6" i="3"/>
  <c r="G7" i="3"/>
  <c r="G8" i="3"/>
  <c r="G9" i="3"/>
  <c r="G10" i="3"/>
  <c r="G11" i="3"/>
  <c r="G12" i="3"/>
  <c r="G13" i="3"/>
  <c r="G14" i="3"/>
  <c r="G15" i="3"/>
  <c r="G16" i="3"/>
  <c r="G17" i="3"/>
  <c r="G18" i="3"/>
  <c r="G19" i="3"/>
  <c r="G20" i="3"/>
  <c r="G21" i="3"/>
  <c r="G22" i="3"/>
  <c r="G23" i="3"/>
  <c r="G24" i="3"/>
  <c r="G25" i="3"/>
  <c r="G26" i="3"/>
  <c r="G27" i="3"/>
  <c r="G4" i="3"/>
  <c r="D82" i="1"/>
  <c r="B82" i="1"/>
  <c r="D81" i="1"/>
  <c r="B81" i="1"/>
  <c r="D80" i="1"/>
  <c r="B80" i="1"/>
  <c r="D79" i="1"/>
  <c r="B79" i="1"/>
  <c r="D78" i="1"/>
  <c r="B78" i="1"/>
  <c r="D77" i="1"/>
  <c r="B77" i="1"/>
  <c r="D76" i="1"/>
  <c r="B76" i="1"/>
  <c r="D75" i="1"/>
  <c r="B75" i="1"/>
  <c r="D74" i="1"/>
  <c r="B74" i="1"/>
  <c r="D73" i="1"/>
  <c r="B73" i="1"/>
  <c r="D72" i="1"/>
  <c r="B72" i="1"/>
  <c r="D71" i="1"/>
  <c r="B71" i="1"/>
  <c r="D70" i="1"/>
  <c r="B70" i="1"/>
  <c r="D69" i="1"/>
  <c r="B69" i="1"/>
  <c r="D68" i="1"/>
  <c r="B68" i="1"/>
  <c r="D67" i="1"/>
  <c r="B67" i="1"/>
  <c r="D66" i="1"/>
  <c r="B66" i="1"/>
  <c r="D65" i="1"/>
  <c r="B65" i="1"/>
  <c r="D64" i="1"/>
  <c r="B64" i="1"/>
  <c r="D63" i="1"/>
  <c r="B63" i="1"/>
  <c r="D62" i="1"/>
  <c r="B62" i="1"/>
  <c r="D61" i="1"/>
  <c r="B61" i="1"/>
  <c r="D60" i="1"/>
  <c r="B60" i="1"/>
  <c r="D59" i="1"/>
  <c r="B59" i="1"/>
  <c r="D58" i="1"/>
  <c r="B58" i="1"/>
  <c r="D57" i="1"/>
  <c r="B57" i="1"/>
  <c r="D56" i="1"/>
  <c r="B56" i="1"/>
  <c r="D55" i="1"/>
  <c r="B55" i="1"/>
  <c r="D54" i="1"/>
  <c r="B54" i="1"/>
  <c r="D53" i="1"/>
  <c r="B53" i="1"/>
  <c r="D52" i="1"/>
  <c r="B52" i="1"/>
  <c r="D51" i="1"/>
  <c r="B51" i="1"/>
  <c r="D50" i="1"/>
  <c r="B50" i="1"/>
  <c r="D49" i="1"/>
  <c r="B49" i="1"/>
  <c r="D48" i="1"/>
  <c r="B48" i="1"/>
  <c r="D47" i="1"/>
  <c r="B47" i="1"/>
  <c r="D46" i="1"/>
  <c r="B46" i="1"/>
  <c r="D45" i="1"/>
  <c r="B45" i="1"/>
  <c r="D44" i="1"/>
  <c r="B44" i="1"/>
  <c r="D43" i="1"/>
  <c r="B43" i="1"/>
  <c r="D42" i="1"/>
  <c r="B42" i="1"/>
  <c r="D41" i="1"/>
  <c r="B41" i="1"/>
  <c r="D40" i="1"/>
  <c r="B40" i="1"/>
  <c r="D39" i="1"/>
  <c r="B39" i="1"/>
  <c r="D38" i="1"/>
  <c r="B38" i="1"/>
  <c r="D37" i="1"/>
  <c r="B37" i="1"/>
  <c r="D36" i="1"/>
  <c r="B36" i="1"/>
  <c r="D35" i="1"/>
  <c r="B35" i="1"/>
  <c r="D34" i="1"/>
  <c r="B34" i="1"/>
  <c r="D33" i="1"/>
  <c r="B33" i="1"/>
  <c r="D32" i="1"/>
  <c r="B32" i="1"/>
  <c r="D31" i="1"/>
  <c r="B31" i="1"/>
  <c r="D30" i="1"/>
  <c r="B30" i="1"/>
  <c r="D29" i="1"/>
  <c r="B29" i="1"/>
  <c r="D28" i="1"/>
  <c r="B28" i="1"/>
  <c r="D27" i="1"/>
  <c r="B27" i="1"/>
  <c r="D26" i="1"/>
  <c r="B26" i="1"/>
  <c r="D25" i="1"/>
  <c r="D27" i="3" s="1"/>
  <c r="B25" i="1"/>
  <c r="D24" i="1"/>
  <c r="D26" i="3" s="1"/>
  <c r="B24" i="1"/>
  <c r="D23" i="1"/>
  <c r="D25" i="3" s="1"/>
  <c r="B23" i="1"/>
  <c r="D22" i="1"/>
  <c r="D24" i="3" s="1"/>
  <c r="B22" i="1"/>
  <c r="D21" i="1"/>
  <c r="D23" i="3" s="1"/>
  <c r="B21" i="1"/>
  <c r="D20" i="1"/>
  <c r="D22" i="3" s="1"/>
  <c r="B20" i="1"/>
  <c r="D19" i="1"/>
  <c r="D21" i="3" s="1"/>
  <c r="B19" i="1"/>
  <c r="D18" i="1"/>
  <c r="D20" i="3" s="1"/>
  <c r="B18" i="1"/>
  <c r="D17" i="1"/>
  <c r="D19" i="3" s="1"/>
  <c r="B17" i="1"/>
  <c r="D16" i="1"/>
  <c r="D18" i="3" s="1"/>
  <c r="B16" i="1"/>
  <c r="D15" i="1"/>
  <c r="D17" i="3" s="1"/>
  <c r="B15" i="1"/>
  <c r="D14" i="1"/>
  <c r="D16" i="3" s="1"/>
  <c r="B14" i="1"/>
  <c r="D13" i="1"/>
  <c r="D15" i="3" s="1"/>
  <c r="B13" i="1"/>
  <c r="D12" i="1"/>
  <c r="D14" i="3" s="1"/>
  <c r="B12" i="1"/>
  <c r="D11" i="1"/>
  <c r="D13" i="3" s="1"/>
  <c r="B11" i="1"/>
  <c r="D10" i="1"/>
  <c r="D12" i="3" s="1"/>
  <c r="B10" i="1"/>
  <c r="D9" i="1"/>
  <c r="D11" i="3" s="1"/>
  <c r="B9" i="1"/>
  <c r="D8" i="1"/>
  <c r="D10" i="3" s="1"/>
  <c r="B8" i="1"/>
  <c r="D7" i="1"/>
  <c r="D9" i="3" s="1"/>
  <c r="B7" i="1"/>
  <c r="D6" i="1"/>
  <c r="D8" i="3" s="1"/>
  <c r="B6" i="1"/>
  <c r="D5" i="1"/>
  <c r="D7" i="3" s="1"/>
  <c r="B5" i="1"/>
  <c r="D4" i="1"/>
  <c r="D6" i="3" s="1"/>
  <c r="B4" i="1"/>
  <c r="D3" i="1"/>
  <c r="D5" i="3" s="1"/>
  <c r="B3" i="1"/>
  <c r="D2" i="1"/>
  <c r="D4" i="3" s="1"/>
  <c r="B2" i="1"/>
  <c r="T27" i="3"/>
  <c r="S27" i="3"/>
  <c r="R27" i="3"/>
  <c r="Q27" i="3"/>
  <c r="P27" i="3"/>
  <c r="N27" i="3"/>
  <c r="L27" i="3"/>
  <c r="J27" i="3"/>
  <c r="H27" i="3"/>
  <c r="F27" i="3"/>
  <c r="E27" i="3"/>
  <c r="B27" i="3"/>
  <c r="X26" i="3"/>
  <c r="W26" i="3"/>
  <c r="T26" i="3"/>
  <c r="S26" i="3"/>
  <c r="R26" i="3"/>
  <c r="Q26" i="3"/>
  <c r="P26" i="3"/>
  <c r="N26" i="3"/>
  <c r="L26" i="3"/>
  <c r="J26" i="3"/>
  <c r="H26" i="3"/>
  <c r="F26" i="3"/>
  <c r="E26" i="3"/>
  <c r="B26" i="3"/>
  <c r="X25" i="3"/>
  <c r="W25" i="3"/>
  <c r="T25" i="3"/>
  <c r="S25" i="3"/>
  <c r="R25" i="3"/>
  <c r="Q25" i="3"/>
  <c r="P25" i="3"/>
  <c r="N25" i="3"/>
  <c r="L25" i="3"/>
  <c r="J25" i="3"/>
  <c r="H25" i="3"/>
  <c r="F25" i="3"/>
  <c r="E25" i="3"/>
  <c r="B25" i="3"/>
  <c r="X24" i="3"/>
  <c r="W24" i="3"/>
  <c r="T24" i="3"/>
  <c r="S24" i="3"/>
  <c r="R24" i="3"/>
  <c r="Q24" i="3"/>
  <c r="P24" i="3"/>
  <c r="N24" i="3"/>
  <c r="L24" i="3"/>
  <c r="J24" i="3"/>
  <c r="H24" i="3"/>
  <c r="F24" i="3"/>
  <c r="E24" i="3"/>
  <c r="B24" i="3"/>
  <c r="X23" i="3"/>
  <c r="W23" i="3"/>
  <c r="T23" i="3"/>
  <c r="S23" i="3"/>
  <c r="R23" i="3"/>
  <c r="Q23" i="3"/>
  <c r="P23" i="3"/>
  <c r="N23" i="3"/>
  <c r="L23" i="3"/>
  <c r="J23" i="3"/>
  <c r="H23" i="3"/>
  <c r="F23" i="3"/>
  <c r="E23" i="3"/>
  <c r="B23" i="3"/>
  <c r="X22" i="3"/>
  <c r="W22" i="3"/>
  <c r="T22" i="3"/>
  <c r="S22" i="3"/>
  <c r="R22" i="3"/>
  <c r="Q22" i="3"/>
  <c r="P22" i="3"/>
  <c r="N22" i="3"/>
  <c r="L22" i="3"/>
  <c r="J22" i="3"/>
  <c r="H22" i="3"/>
  <c r="F22" i="3"/>
  <c r="E22" i="3"/>
  <c r="B22" i="3"/>
  <c r="X21" i="3"/>
  <c r="W21" i="3"/>
  <c r="T21" i="3"/>
  <c r="S21" i="3"/>
  <c r="R21" i="3"/>
  <c r="Q21" i="3"/>
  <c r="P21" i="3"/>
  <c r="N21" i="3"/>
  <c r="L21" i="3"/>
  <c r="J21" i="3"/>
  <c r="H21" i="3"/>
  <c r="F21" i="3"/>
  <c r="E21" i="3"/>
  <c r="B21" i="3"/>
  <c r="X20" i="3"/>
  <c r="W20" i="3"/>
  <c r="T20" i="3"/>
  <c r="S20" i="3"/>
  <c r="R20" i="3"/>
  <c r="Q20" i="3"/>
  <c r="P20" i="3"/>
  <c r="N20" i="3"/>
  <c r="L20" i="3"/>
  <c r="J20" i="3"/>
  <c r="H20" i="3"/>
  <c r="F20" i="3"/>
  <c r="E20" i="3"/>
  <c r="B20" i="3"/>
  <c r="X19" i="3"/>
  <c r="W19" i="3"/>
  <c r="T19" i="3"/>
  <c r="S19" i="3"/>
  <c r="R19" i="3"/>
  <c r="Q19" i="3"/>
  <c r="P19" i="3"/>
  <c r="N19" i="3"/>
  <c r="L19" i="3"/>
  <c r="J19" i="3"/>
  <c r="H19" i="3"/>
  <c r="F19" i="3"/>
  <c r="E19" i="3"/>
  <c r="B19" i="3"/>
  <c r="X18" i="3"/>
  <c r="W18" i="3"/>
  <c r="T18" i="3"/>
  <c r="S18" i="3"/>
  <c r="R18" i="3"/>
  <c r="Q18" i="3"/>
  <c r="P18" i="3"/>
  <c r="N18" i="3"/>
  <c r="L18" i="3"/>
  <c r="J18" i="3"/>
  <c r="H18" i="3"/>
  <c r="F18" i="3"/>
  <c r="E18" i="3"/>
  <c r="B18" i="3"/>
  <c r="X17" i="3"/>
  <c r="W17" i="3"/>
  <c r="T17" i="3"/>
  <c r="S17" i="3"/>
  <c r="R17" i="3"/>
  <c r="Q17" i="3"/>
  <c r="P17" i="3"/>
  <c r="N17" i="3"/>
  <c r="L17" i="3"/>
  <c r="J17" i="3"/>
  <c r="H17" i="3"/>
  <c r="F17" i="3"/>
  <c r="E17" i="3"/>
  <c r="B17" i="3"/>
  <c r="X16" i="3"/>
  <c r="W16" i="3"/>
  <c r="T16" i="3"/>
  <c r="S16" i="3"/>
  <c r="R16" i="3"/>
  <c r="Q16" i="3"/>
  <c r="P16" i="3"/>
  <c r="N16" i="3"/>
  <c r="L16" i="3"/>
  <c r="J16" i="3"/>
  <c r="H16" i="3"/>
  <c r="F16" i="3"/>
  <c r="E16" i="3"/>
  <c r="B16" i="3"/>
  <c r="X15" i="3"/>
  <c r="W15" i="3"/>
  <c r="T15" i="3"/>
  <c r="S15" i="3"/>
  <c r="R15" i="3"/>
  <c r="Q15" i="3"/>
  <c r="P15" i="3"/>
  <c r="N15" i="3"/>
  <c r="L15" i="3"/>
  <c r="J15" i="3"/>
  <c r="H15" i="3"/>
  <c r="F15" i="3"/>
  <c r="E15" i="3"/>
  <c r="B15" i="3"/>
  <c r="X14" i="3"/>
  <c r="W14" i="3"/>
  <c r="T14" i="3"/>
  <c r="S14" i="3"/>
  <c r="R14" i="3"/>
  <c r="Q14" i="3"/>
  <c r="P14" i="3"/>
  <c r="N14" i="3"/>
  <c r="L14" i="3"/>
  <c r="J14" i="3"/>
  <c r="H14" i="3"/>
  <c r="F14" i="3"/>
  <c r="E14" i="3"/>
  <c r="B14" i="3"/>
  <c r="X13" i="3"/>
  <c r="W13" i="3"/>
  <c r="T13" i="3"/>
  <c r="S13" i="3"/>
  <c r="R13" i="3"/>
  <c r="Q13" i="3"/>
  <c r="P13" i="3"/>
  <c r="N13" i="3"/>
  <c r="L13" i="3"/>
  <c r="J13" i="3"/>
  <c r="H13" i="3"/>
  <c r="F13" i="3"/>
  <c r="E13" i="3"/>
  <c r="B13" i="3"/>
  <c r="X12" i="3"/>
  <c r="W12" i="3"/>
  <c r="T12" i="3"/>
  <c r="S12" i="3"/>
  <c r="R12" i="3"/>
  <c r="Q12" i="3"/>
  <c r="P12" i="3"/>
  <c r="N12" i="3"/>
  <c r="L12" i="3"/>
  <c r="J12" i="3"/>
  <c r="H12" i="3"/>
  <c r="F12" i="3"/>
  <c r="E12" i="3"/>
  <c r="B12" i="3"/>
  <c r="X11" i="3"/>
  <c r="W11" i="3"/>
  <c r="T11" i="3"/>
  <c r="S11" i="3"/>
  <c r="R11" i="3"/>
  <c r="Q11" i="3"/>
  <c r="P11" i="3"/>
  <c r="N11" i="3"/>
  <c r="L11" i="3"/>
  <c r="J11" i="3"/>
  <c r="H11" i="3"/>
  <c r="F11" i="3"/>
  <c r="E11" i="3"/>
  <c r="B11" i="3"/>
  <c r="X10" i="3"/>
  <c r="W10" i="3"/>
  <c r="T10" i="3"/>
  <c r="S10" i="3"/>
  <c r="R10" i="3"/>
  <c r="Q10" i="3"/>
  <c r="P10" i="3"/>
  <c r="N10" i="3"/>
  <c r="L10" i="3"/>
  <c r="J10" i="3"/>
  <c r="H10" i="3"/>
  <c r="F10" i="3"/>
  <c r="E10" i="3"/>
  <c r="B10" i="3"/>
  <c r="X9" i="3"/>
  <c r="W9" i="3"/>
  <c r="T9" i="3"/>
  <c r="S9" i="3"/>
  <c r="R9" i="3"/>
  <c r="Q9" i="3"/>
  <c r="P9" i="3"/>
  <c r="N9" i="3"/>
  <c r="L9" i="3"/>
  <c r="J9" i="3"/>
  <c r="H9" i="3"/>
  <c r="F9" i="3"/>
  <c r="E9" i="3"/>
  <c r="B9" i="3"/>
  <c r="X8" i="3"/>
  <c r="W8" i="3"/>
  <c r="T8" i="3"/>
  <c r="S8" i="3"/>
  <c r="R8" i="3"/>
  <c r="Q8" i="3"/>
  <c r="P8" i="3"/>
  <c r="N8" i="3"/>
  <c r="L8" i="3"/>
  <c r="J8" i="3"/>
  <c r="H8" i="3"/>
  <c r="F8" i="3"/>
  <c r="E8" i="3"/>
  <c r="B8" i="3"/>
  <c r="X7" i="3"/>
  <c r="W7" i="3"/>
  <c r="T7" i="3"/>
  <c r="S7" i="3"/>
  <c r="R7" i="3"/>
  <c r="Q7" i="3"/>
  <c r="P7" i="3"/>
  <c r="N7" i="3"/>
  <c r="L7" i="3"/>
  <c r="J7" i="3"/>
  <c r="H7" i="3"/>
  <c r="F7" i="3"/>
  <c r="E7" i="3"/>
  <c r="B7" i="3"/>
  <c r="X6" i="3"/>
  <c r="W6" i="3"/>
  <c r="T6" i="3"/>
  <c r="S6" i="3"/>
  <c r="R6" i="3"/>
  <c r="Q6" i="3"/>
  <c r="P6" i="3"/>
  <c r="N6" i="3"/>
  <c r="L6" i="3"/>
  <c r="J6" i="3"/>
  <c r="H6" i="3"/>
  <c r="F6" i="3"/>
  <c r="E6" i="3"/>
  <c r="B6" i="3"/>
  <c r="X5" i="3"/>
  <c r="W5" i="3"/>
  <c r="T5" i="3"/>
  <c r="S5" i="3"/>
  <c r="R5" i="3"/>
  <c r="Q5" i="3"/>
  <c r="P5" i="3"/>
  <c r="N5" i="3"/>
  <c r="L5" i="3"/>
  <c r="J5" i="3"/>
  <c r="H5" i="3"/>
  <c r="F5" i="3"/>
  <c r="E5" i="3"/>
  <c r="B5" i="3"/>
  <c r="X4" i="3"/>
  <c r="W4" i="3"/>
  <c r="V4" i="3"/>
  <c r="T4" i="3"/>
  <c r="S4" i="3"/>
  <c r="R4" i="3"/>
  <c r="Q4" i="3"/>
  <c r="P4" i="3"/>
  <c r="N4" i="3"/>
  <c r="L4" i="3"/>
  <c r="J4" i="3"/>
  <c r="H4" i="3"/>
  <c r="F4" i="3"/>
  <c r="E4" i="3"/>
  <c r="B4" i="3"/>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F302" i="12"/>
  <c r="F303" i="12"/>
  <c r="F304" i="12"/>
  <c r="F305" i="12"/>
  <c r="F306" i="12"/>
  <c r="F307" i="12"/>
  <c r="F308" i="12"/>
  <c r="F309" i="12"/>
  <c r="F310" i="12"/>
  <c r="F311" i="12"/>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F336" i="12"/>
  <c r="F337" i="12"/>
  <c r="F338" i="12"/>
  <c r="F339" i="12"/>
  <c r="F340" i="12"/>
  <c r="F341" i="12"/>
  <c r="F342" i="12"/>
  <c r="F343" i="12"/>
  <c r="F344" i="12"/>
  <c r="F345" i="12"/>
  <c r="F346" i="12"/>
  <c r="F347" i="12"/>
  <c r="F348" i="12"/>
  <c r="F349" i="12"/>
  <c r="F350" i="12"/>
  <c r="F351" i="12"/>
  <c r="F352" i="12"/>
  <c r="F353" i="12"/>
  <c r="F354" i="12"/>
  <c r="F355" i="12"/>
  <c r="F356" i="12"/>
  <c r="F357" i="12"/>
  <c r="F358" i="12"/>
  <c r="F359" i="12"/>
  <c r="F360" i="12"/>
  <c r="F361" i="12"/>
  <c r="F362" i="12"/>
  <c r="F363" i="12"/>
  <c r="F364" i="12"/>
  <c r="F365" i="12"/>
  <c r="F366" i="12"/>
  <c r="F367" i="12"/>
  <c r="F368" i="12"/>
  <c r="F369" i="12"/>
  <c r="F370" i="12"/>
  <c r="F371" i="12"/>
  <c r="F372" i="12"/>
  <c r="F373" i="12"/>
  <c r="F374" i="12"/>
  <c r="F375" i="12"/>
  <c r="F376" i="12"/>
  <c r="F377" i="12"/>
  <c r="F378" i="12"/>
  <c r="F379" i="12"/>
  <c r="F380" i="12"/>
  <c r="F381" i="12"/>
  <c r="F382" i="12"/>
  <c r="F383" i="12"/>
  <c r="F384" i="12"/>
  <c r="F385" i="12"/>
  <c r="F386" i="12"/>
  <c r="F387" i="12"/>
  <c r="F388" i="12"/>
  <c r="F389" i="12"/>
  <c r="F390" i="12"/>
  <c r="F391" i="12"/>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F449" i="12"/>
  <c r="F450" i="12"/>
  <c r="F451" i="12"/>
  <c r="F452" i="12"/>
  <c r="F453" i="12"/>
  <c r="F454" i="12"/>
  <c r="F455" i="12"/>
  <c r="F456" i="12"/>
  <c r="F457" i="12"/>
  <c r="F458" i="12"/>
  <c r="F459" i="12"/>
  <c r="F460" i="12"/>
  <c r="F461" i="12"/>
  <c r="F462" i="12"/>
  <c r="F463" i="12"/>
  <c r="F464" i="12"/>
  <c r="F465" i="12"/>
  <c r="F466" i="12"/>
  <c r="F467" i="12"/>
  <c r="F468" i="12"/>
  <c r="F469" i="12"/>
  <c r="F470" i="12"/>
  <c r="F471" i="12"/>
  <c r="F472" i="12"/>
  <c r="F473" i="12"/>
  <c r="F474" i="12"/>
  <c r="F475" i="12"/>
  <c r="F476" i="12"/>
  <c r="F477" i="12"/>
  <c r="F478" i="12"/>
  <c r="F479" i="12"/>
  <c r="F480" i="12"/>
  <c r="F481" i="12"/>
  <c r="F482" i="12"/>
  <c r="F483" i="12"/>
  <c r="F484" i="12"/>
  <c r="F485" i="12"/>
  <c r="F486" i="12"/>
  <c r="F487" i="12"/>
  <c r="F488" i="12"/>
  <c r="F489" i="12"/>
  <c r="F490" i="12"/>
  <c r="F491" i="12"/>
  <c r="F492" i="12"/>
  <c r="F493" i="12"/>
  <c r="F494" i="12"/>
  <c r="F495" i="12"/>
  <c r="F496" i="12"/>
  <c r="F497" i="12"/>
  <c r="F498" i="12"/>
  <c r="F499" i="12"/>
  <c r="F500" i="12"/>
  <c r="F501" i="12"/>
  <c r="F502" i="12"/>
  <c r="F503" i="12"/>
  <c r="F504" i="12"/>
  <c r="F505" i="12"/>
  <c r="F506" i="12"/>
  <c r="F507" i="12"/>
  <c r="F508" i="12"/>
  <c r="F509" i="12"/>
  <c r="F510" i="12"/>
  <c r="F511" i="12"/>
  <c r="F512" i="12"/>
  <c r="F513" i="12"/>
  <c r="F514" i="12"/>
  <c r="F515" i="12"/>
  <c r="F516" i="12"/>
  <c r="F517" i="12"/>
  <c r="F518" i="12"/>
  <c r="F519" i="12"/>
  <c r="F520" i="12"/>
  <c r="F521" i="12"/>
  <c r="F522" i="12"/>
  <c r="F523" i="12"/>
  <c r="F524" i="12"/>
  <c r="F525" i="12"/>
  <c r="F526" i="12"/>
  <c r="F527" i="12"/>
  <c r="F528" i="12"/>
  <c r="F529" i="12"/>
  <c r="F530" i="12"/>
  <c r="F531" i="12"/>
  <c r="F532" i="12"/>
  <c r="F533" i="12"/>
  <c r="F534" i="12"/>
  <c r="F535" i="12"/>
  <c r="F536" i="12"/>
  <c r="F537" i="12"/>
  <c r="F538" i="12"/>
  <c r="F539" i="12"/>
  <c r="F540" i="12"/>
  <c r="F541" i="12"/>
  <c r="F542" i="12"/>
  <c r="F543" i="12"/>
  <c r="F544" i="12"/>
  <c r="F545" i="12"/>
  <c r="F546" i="12"/>
  <c r="F547" i="12"/>
  <c r="F548" i="12"/>
  <c r="F549" i="12"/>
  <c r="F550" i="12"/>
  <c r="F551" i="12"/>
  <c r="F552" i="12"/>
  <c r="F553" i="12"/>
  <c r="F554" i="12"/>
  <c r="F555" i="12"/>
  <c r="F556" i="12"/>
  <c r="F557" i="12"/>
  <c r="F558" i="12"/>
  <c r="F559" i="12"/>
  <c r="F560" i="12"/>
  <c r="F561" i="12"/>
  <c r="F562" i="12"/>
  <c r="F563" i="12"/>
  <c r="F564" i="12"/>
  <c r="F565" i="12"/>
  <c r="F566" i="12"/>
  <c r="F567" i="12"/>
  <c r="F568" i="12"/>
  <c r="F569" i="12"/>
  <c r="F570" i="12"/>
  <c r="F571" i="12"/>
  <c r="F572" i="12"/>
  <c r="F573" i="12"/>
  <c r="F574" i="12"/>
  <c r="F575" i="12"/>
  <c r="F576" i="12"/>
  <c r="F577" i="12"/>
  <c r="F578" i="12"/>
  <c r="F579" i="12"/>
  <c r="F580" i="12"/>
  <c r="F581" i="12"/>
  <c r="F582" i="12"/>
  <c r="F583" i="12"/>
  <c r="F584" i="12"/>
  <c r="F585" i="12"/>
  <c r="F586" i="12"/>
  <c r="F587" i="12"/>
  <c r="F588" i="12"/>
  <c r="F589" i="12"/>
  <c r="F590" i="12"/>
  <c r="F591" i="12"/>
  <c r="F592" i="12"/>
  <c r="F593" i="12"/>
  <c r="F594" i="12"/>
  <c r="F595" i="12"/>
  <c r="F596" i="12"/>
  <c r="F597" i="12"/>
  <c r="F598" i="12"/>
  <c r="F599" i="12"/>
  <c r="F600" i="12"/>
  <c r="F601" i="12"/>
  <c r="F602" i="12"/>
  <c r="F603" i="12"/>
  <c r="F604" i="12"/>
  <c r="F605" i="12"/>
  <c r="F606" i="12"/>
  <c r="F607" i="12"/>
  <c r="F608" i="12"/>
  <c r="F609" i="12"/>
  <c r="F610" i="12"/>
  <c r="F611" i="12"/>
  <c r="F612" i="12"/>
  <c r="F613" i="12"/>
  <c r="F614" i="12"/>
  <c r="F615" i="12"/>
  <c r="F616" i="12"/>
  <c r="F617" i="12"/>
  <c r="F618" i="12"/>
  <c r="F619" i="12"/>
  <c r="F620" i="12"/>
  <c r="F621" i="12"/>
  <c r="F622" i="12"/>
  <c r="F623" i="12"/>
  <c r="F624" i="12"/>
  <c r="F625" i="12"/>
  <c r="F626" i="12"/>
  <c r="F627" i="12"/>
  <c r="F628" i="12"/>
  <c r="F629" i="12"/>
  <c r="F630" i="12"/>
  <c r="F631" i="12"/>
  <c r="F632" i="12"/>
  <c r="F633" i="12"/>
  <c r="F634" i="12"/>
  <c r="F635" i="12"/>
  <c r="F636" i="12"/>
  <c r="F637" i="12"/>
  <c r="F638" i="12"/>
  <c r="F639" i="12"/>
  <c r="F640" i="12"/>
  <c r="F641" i="12"/>
  <c r="F642" i="12"/>
  <c r="F643" i="12"/>
  <c r="F644" i="12"/>
  <c r="F645" i="12"/>
  <c r="F646" i="12"/>
  <c r="F647" i="12"/>
  <c r="F648" i="12"/>
  <c r="F649" i="12"/>
  <c r="F650" i="12"/>
  <c r="F651" i="12"/>
  <c r="F652" i="12"/>
  <c r="F653" i="12"/>
  <c r="F654" i="12"/>
  <c r="F655" i="12"/>
  <c r="F656" i="12"/>
  <c r="F657" i="12"/>
  <c r="F658" i="12"/>
  <c r="F659" i="12"/>
  <c r="F660" i="12"/>
  <c r="F661" i="12"/>
  <c r="F662" i="12"/>
  <c r="F663" i="12"/>
  <c r="F664" i="12"/>
  <c r="F665" i="12"/>
  <c r="F666" i="12"/>
  <c r="F667" i="12"/>
  <c r="F668" i="12"/>
  <c r="F669" i="12"/>
  <c r="F670" i="12"/>
  <c r="F671" i="12"/>
  <c r="F672" i="12"/>
  <c r="F673" i="12"/>
  <c r="F674" i="12"/>
  <c r="F675" i="12"/>
  <c r="F676" i="12"/>
  <c r="F677" i="12"/>
  <c r="F678" i="12"/>
  <c r="F679" i="12"/>
  <c r="F680" i="12"/>
  <c r="F681" i="12"/>
  <c r="F682" i="12"/>
  <c r="F683" i="12"/>
  <c r="F684" i="12"/>
  <c r="F685" i="12"/>
  <c r="F686" i="12"/>
  <c r="F687" i="12"/>
  <c r="F688" i="12"/>
  <c r="F689" i="12"/>
  <c r="F690" i="12"/>
  <c r="F691" i="12"/>
  <c r="F692" i="12"/>
  <c r="F693" i="12"/>
  <c r="F694" i="12"/>
  <c r="F695" i="12"/>
  <c r="F696" i="12"/>
  <c r="F697" i="12"/>
  <c r="F698" i="12"/>
  <c r="F699" i="12"/>
  <c r="F700" i="12"/>
  <c r="F701" i="12"/>
  <c r="F702" i="12"/>
  <c r="F703" i="12"/>
  <c r="F704" i="12"/>
  <c r="F705" i="12"/>
  <c r="F706" i="12"/>
  <c r="F707" i="12"/>
  <c r="F708" i="12"/>
  <c r="F709" i="12"/>
  <c r="F710" i="12"/>
  <c r="F711" i="12"/>
  <c r="F712" i="12"/>
  <c r="F713" i="12"/>
  <c r="F714" i="12"/>
  <c r="F715" i="12"/>
  <c r="F3" i="12"/>
  <c r="F4" i="12"/>
  <c r="F5" i="12"/>
  <c r="F6" i="12"/>
  <c r="F2" i="12"/>
  <c r="P715" i="12"/>
  <c r="O715" i="12"/>
  <c r="P714" i="12"/>
  <c r="O714" i="12"/>
  <c r="P713" i="12"/>
  <c r="O713" i="12"/>
  <c r="P712" i="12"/>
  <c r="O712" i="12"/>
  <c r="P711" i="12"/>
  <c r="O711" i="12"/>
  <c r="P710" i="12"/>
  <c r="O710" i="12"/>
  <c r="P709" i="12"/>
  <c r="O709" i="12"/>
  <c r="P708" i="12"/>
  <c r="O708" i="12"/>
  <c r="P707" i="12"/>
  <c r="O707" i="12"/>
  <c r="P706" i="12"/>
  <c r="O706" i="12"/>
  <c r="P705" i="12"/>
  <c r="O705" i="12"/>
  <c r="P704" i="12"/>
  <c r="O704" i="12"/>
  <c r="P703" i="12"/>
  <c r="O703" i="12"/>
  <c r="P702" i="12"/>
  <c r="O702" i="12"/>
  <c r="P701" i="12"/>
  <c r="O701" i="12"/>
  <c r="P700" i="12"/>
  <c r="O700" i="12"/>
  <c r="P699" i="12"/>
  <c r="O699" i="12"/>
  <c r="P698" i="12"/>
  <c r="O698" i="12"/>
  <c r="P697" i="12"/>
  <c r="O697" i="12"/>
  <c r="P696" i="12"/>
  <c r="O696" i="12"/>
  <c r="P695" i="12"/>
  <c r="O695" i="12"/>
  <c r="P694" i="12"/>
  <c r="O694" i="12"/>
  <c r="P693" i="12"/>
  <c r="O693" i="12"/>
  <c r="P692" i="12"/>
  <c r="O692" i="12"/>
  <c r="P691" i="12"/>
  <c r="O691" i="12"/>
  <c r="P690" i="12"/>
  <c r="O690" i="12"/>
  <c r="P689" i="12"/>
  <c r="O689" i="12"/>
  <c r="P688" i="12"/>
  <c r="O688" i="12"/>
  <c r="P687" i="12"/>
  <c r="O687" i="12"/>
  <c r="P686" i="12"/>
  <c r="O686" i="12"/>
  <c r="P685" i="12"/>
  <c r="O685" i="12"/>
  <c r="P684" i="12"/>
  <c r="O684" i="12"/>
  <c r="P683" i="12"/>
  <c r="O683" i="12"/>
  <c r="P682" i="12"/>
  <c r="O682" i="12"/>
  <c r="P681" i="12"/>
  <c r="O681" i="12"/>
  <c r="P680" i="12"/>
  <c r="O680" i="12"/>
  <c r="P679" i="12"/>
  <c r="O679" i="12"/>
  <c r="P678" i="12"/>
  <c r="O678" i="12"/>
  <c r="P677" i="12"/>
  <c r="O677" i="12"/>
  <c r="P676" i="12"/>
  <c r="O676" i="12"/>
  <c r="P675" i="12"/>
  <c r="O675" i="12"/>
  <c r="P674" i="12"/>
  <c r="O674" i="12"/>
  <c r="P673" i="12"/>
  <c r="O673" i="12"/>
  <c r="P672" i="12"/>
  <c r="O672" i="12"/>
  <c r="P671" i="12"/>
  <c r="O671" i="12"/>
  <c r="P670" i="12"/>
  <c r="O670" i="12"/>
  <c r="P669" i="12"/>
  <c r="O669" i="12"/>
  <c r="P668" i="12"/>
  <c r="O668" i="12"/>
  <c r="P667" i="12"/>
  <c r="O667" i="12"/>
  <c r="P666" i="12"/>
  <c r="O666" i="12"/>
  <c r="P665" i="12"/>
  <c r="O665" i="12"/>
  <c r="P664" i="12"/>
  <c r="O664" i="12"/>
  <c r="P663" i="12"/>
  <c r="O663" i="12"/>
  <c r="P662" i="12"/>
  <c r="O662" i="12"/>
  <c r="P661" i="12"/>
  <c r="O661" i="12"/>
  <c r="P660" i="12"/>
  <c r="O660" i="12"/>
  <c r="P659" i="12"/>
  <c r="O659" i="12"/>
  <c r="P658" i="12"/>
  <c r="O658" i="12"/>
  <c r="P657" i="12"/>
  <c r="O657" i="12"/>
  <c r="P656" i="12"/>
  <c r="O656" i="12"/>
  <c r="P655" i="12"/>
  <c r="O655" i="12"/>
  <c r="P654" i="12"/>
  <c r="O654" i="12"/>
  <c r="P653" i="12"/>
  <c r="O653" i="12"/>
  <c r="P652" i="12"/>
  <c r="O652" i="12"/>
  <c r="P651" i="12"/>
  <c r="O651" i="12"/>
  <c r="P650" i="12"/>
  <c r="O650" i="12"/>
  <c r="P649" i="12"/>
  <c r="O649" i="12"/>
  <c r="P648" i="12"/>
  <c r="O648" i="12"/>
  <c r="P647" i="12"/>
  <c r="O647" i="12"/>
  <c r="P646" i="12"/>
  <c r="O646" i="12"/>
  <c r="P645" i="12"/>
  <c r="O645" i="12"/>
  <c r="P644" i="12"/>
  <c r="O644" i="12"/>
  <c r="P643" i="12"/>
  <c r="O643" i="12"/>
  <c r="P642" i="12"/>
  <c r="O642" i="12"/>
  <c r="P641" i="12"/>
  <c r="O641" i="12"/>
  <c r="P640" i="12"/>
  <c r="O640" i="12"/>
  <c r="P639" i="12"/>
  <c r="O639" i="12"/>
  <c r="P638" i="12"/>
  <c r="O638" i="12"/>
  <c r="P637" i="12"/>
  <c r="O637" i="12"/>
  <c r="P636" i="12"/>
  <c r="O636" i="12"/>
  <c r="P635" i="12"/>
  <c r="O635" i="12"/>
  <c r="P634" i="12"/>
  <c r="O634" i="12"/>
  <c r="P633" i="12"/>
  <c r="O633" i="12"/>
  <c r="P632" i="12"/>
  <c r="O632" i="12"/>
  <c r="P631" i="12"/>
  <c r="O631" i="12"/>
  <c r="P630" i="12"/>
  <c r="O630" i="12"/>
  <c r="P629" i="12"/>
  <c r="O629" i="12"/>
  <c r="P628" i="12"/>
  <c r="O628" i="12"/>
  <c r="P627" i="12"/>
  <c r="O627" i="12"/>
  <c r="P626" i="12"/>
  <c r="O626" i="12"/>
  <c r="P625" i="12"/>
  <c r="O625" i="12"/>
  <c r="P624" i="12"/>
  <c r="O624" i="12"/>
  <c r="P623" i="12"/>
  <c r="O623" i="12"/>
  <c r="P622" i="12"/>
  <c r="O622" i="12"/>
  <c r="P621" i="12"/>
  <c r="O621" i="12"/>
  <c r="P620" i="12"/>
  <c r="O620" i="12"/>
  <c r="P619" i="12"/>
  <c r="O619" i="12"/>
  <c r="P618" i="12"/>
  <c r="O618" i="12"/>
  <c r="P617" i="12"/>
  <c r="O617" i="12"/>
  <c r="P616" i="12"/>
  <c r="O616" i="12"/>
  <c r="P615" i="12"/>
  <c r="O615" i="12"/>
  <c r="P614" i="12"/>
  <c r="O614" i="12"/>
  <c r="P613" i="12"/>
  <c r="O613" i="12"/>
  <c r="P612" i="12"/>
  <c r="O612" i="12"/>
  <c r="P611" i="12"/>
  <c r="O611" i="12"/>
  <c r="P610" i="12"/>
  <c r="O610" i="12"/>
  <c r="P609" i="12"/>
  <c r="O609" i="12"/>
  <c r="P608" i="12"/>
  <c r="O608" i="12"/>
  <c r="P607" i="12"/>
  <c r="O607" i="12"/>
  <c r="P606" i="12"/>
  <c r="O606" i="12"/>
  <c r="P605" i="12"/>
  <c r="O605" i="12"/>
  <c r="P604" i="12"/>
  <c r="O604" i="12"/>
  <c r="P603" i="12"/>
  <c r="O603" i="12"/>
  <c r="P602" i="12"/>
  <c r="O602" i="12"/>
  <c r="P601" i="12"/>
  <c r="O601" i="12"/>
  <c r="P600" i="12"/>
  <c r="O600" i="12"/>
  <c r="P599" i="12"/>
  <c r="O599" i="12"/>
  <c r="P598" i="12"/>
  <c r="O598" i="12"/>
  <c r="P597" i="12"/>
  <c r="O597" i="12"/>
  <c r="P596" i="12"/>
  <c r="O596" i="12"/>
  <c r="P595" i="12"/>
  <c r="O595" i="12"/>
  <c r="P594" i="12"/>
  <c r="O594" i="12"/>
  <c r="P593" i="12"/>
  <c r="O593" i="12"/>
  <c r="P592" i="12"/>
  <c r="O592" i="12"/>
  <c r="P591" i="12"/>
  <c r="O591" i="12"/>
  <c r="P590" i="12"/>
  <c r="O590" i="12"/>
  <c r="P589" i="12"/>
  <c r="O589" i="12"/>
  <c r="P588" i="12"/>
  <c r="O588" i="12"/>
  <c r="P587" i="12"/>
  <c r="O587" i="12"/>
  <c r="P586" i="12"/>
  <c r="O586" i="12"/>
  <c r="P585" i="12"/>
  <c r="O585" i="12"/>
  <c r="P584" i="12"/>
  <c r="O584" i="12"/>
  <c r="P583" i="12"/>
  <c r="O583" i="12"/>
  <c r="P582" i="12"/>
  <c r="O582" i="12"/>
  <c r="P581" i="12"/>
  <c r="O581" i="12"/>
  <c r="P580" i="12"/>
  <c r="O580" i="12"/>
  <c r="P579" i="12"/>
  <c r="O579" i="12"/>
  <c r="P578" i="12"/>
  <c r="O578" i="12"/>
  <c r="P577" i="12"/>
  <c r="O577" i="12"/>
  <c r="P576" i="12"/>
  <c r="O576" i="12"/>
  <c r="P575" i="12"/>
  <c r="O575" i="12"/>
  <c r="P574" i="12"/>
  <c r="O574" i="12"/>
  <c r="P573" i="12"/>
  <c r="O573" i="12"/>
  <c r="P572" i="12"/>
  <c r="O572" i="12"/>
  <c r="P571" i="12"/>
  <c r="O571" i="12"/>
  <c r="P570" i="12"/>
  <c r="O570" i="12"/>
  <c r="P569" i="12"/>
  <c r="O569" i="12"/>
  <c r="P568" i="12"/>
  <c r="O568" i="12"/>
  <c r="P567" i="12"/>
  <c r="O567" i="12"/>
  <c r="P566" i="12"/>
  <c r="O566" i="12"/>
  <c r="P565" i="12"/>
  <c r="O565" i="12"/>
  <c r="P564" i="12"/>
  <c r="O564" i="12"/>
  <c r="P563" i="12"/>
  <c r="O563" i="12"/>
  <c r="P562" i="12"/>
  <c r="O562" i="12"/>
  <c r="P561" i="12"/>
  <c r="O561" i="12"/>
  <c r="P560" i="12"/>
  <c r="O560" i="12"/>
  <c r="P559" i="12"/>
  <c r="O559" i="12"/>
  <c r="P558" i="12"/>
  <c r="O558" i="12"/>
  <c r="P557" i="12"/>
  <c r="O557" i="12"/>
  <c r="P556" i="12"/>
  <c r="O556" i="12"/>
  <c r="P555" i="12"/>
  <c r="O555" i="12"/>
  <c r="P554" i="12"/>
  <c r="O554" i="12"/>
  <c r="P553" i="12"/>
  <c r="O553" i="12"/>
  <c r="P552" i="12"/>
  <c r="O552" i="12"/>
  <c r="P551" i="12"/>
  <c r="O551" i="12"/>
  <c r="P550" i="12"/>
  <c r="O550" i="12"/>
  <c r="P549" i="12"/>
  <c r="O549" i="12"/>
  <c r="P548" i="12"/>
  <c r="O548" i="12"/>
  <c r="P547" i="12"/>
  <c r="O547" i="12"/>
  <c r="P546" i="12"/>
  <c r="O546" i="12"/>
  <c r="P545" i="12"/>
  <c r="O545" i="12"/>
  <c r="P544" i="12"/>
  <c r="O544" i="12"/>
  <c r="P543" i="12"/>
  <c r="O543" i="12"/>
  <c r="P542" i="12"/>
  <c r="O542" i="12"/>
  <c r="P541" i="12"/>
  <c r="O541" i="12"/>
  <c r="P540" i="12"/>
  <c r="O540" i="12"/>
  <c r="P539" i="12"/>
  <c r="O539" i="12"/>
  <c r="P538" i="12"/>
  <c r="O538" i="12"/>
  <c r="P537" i="12"/>
  <c r="O537" i="12"/>
  <c r="P536" i="12"/>
  <c r="O536" i="12"/>
  <c r="P535" i="12"/>
  <c r="O535" i="12"/>
  <c r="P534" i="12"/>
  <c r="O534" i="12"/>
  <c r="P533" i="12"/>
  <c r="O533" i="12"/>
  <c r="P532" i="12"/>
  <c r="O532" i="12"/>
  <c r="P531" i="12"/>
  <c r="O531" i="12"/>
  <c r="P530" i="12"/>
  <c r="O530" i="12"/>
  <c r="P529" i="12"/>
  <c r="O529" i="12"/>
  <c r="P528" i="12"/>
  <c r="O528" i="12"/>
  <c r="P527" i="12"/>
  <c r="O527" i="12"/>
  <c r="P526" i="12"/>
  <c r="O526" i="12"/>
  <c r="P525" i="12"/>
  <c r="O525" i="12"/>
  <c r="P524" i="12"/>
  <c r="O524" i="12"/>
  <c r="P523" i="12"/>
  <c r="O523" i="12"/>
  <c r="P522" i="12"/>
  <c r="O522" i="12"/>
  <c r="P521" i="12"/>
  <c r="O521" i="12"/>
  <c r="P520" i="12"/>
  <c r="O520" i="12"/>
  <c r="P519" i="12"/>
  <c r="O519" i="12"/>
  <c r="P518" i="12"/>
  <c r="O518" i="12"/>
  <c r="P517" i="12"/>
  <c r="O517" i="12"/>
  <c r="P516" i="12"/>
  <c r="O516" i="12"/>
  <c r="P515" i="12"/>
  <c r="O515" i="12"/>
  <c r="P514" i="12"/>
  <c r="O514" i="12"/>
  <c r="P513" i="12"/>
  <c r="O513" i="12"/>
  <c r="P512" i="12"/>
  <c r="O512" i="12"/>
  <c r="P511" i="12"/>
  <c r="O511" i="12"/>
  <c r="P510" i="12"/>
  <c r="O510" i="12"/>
  <c r="P509" i="12"/>
  <c r="O509" i="12"/>
  <c r="P508" i="12"/>
  <c r="O508" i="12"/>
  <c r="P507" i="12"/>
  <c r="O507" i="12"/>
  <c r="P506" i="12"/>
  <c r="O506" i="12"/>
  <c r="P505" i="12"/>
  <c r="O505" i="12"/>
  <c r="P504" i="12"/>
  <c r="O504" i="12"/>
  <c r="P503" i="12"/>
  <c r="O503" i="12"/>
  <c r="P502" i="12"/>
  <c r="O502" i="12"/>
  <c r="P501" i="12"/>
  <c r="O501" i="12"/>
  <c r="P500" i="12"/>
  <c r="O500" i="12"/>
  <c r="P499" i="12"/>
  <c r="O499" i="12"/>
  <c r="P498" i="12"/>
  <c r="O498" i="12"/>
  <c r="P497" i="12"/>
  <c r="O497" i="12"/>
  <c r="P496" i="12"/>
  <c r="O496" i="12"/>
  <c r="P495" i="12"/>
  <c r="O495" i="12"/>
  <c r="P494" i="12"/>
  <c r="O494" i="12"/>
  <c r="P493" i="12"/>
  <c r="O493" i="12"/>
  <c r="P492" i="12"/>
  <c r="O492" i="12"/>
  <c r="P491" i="12"/>
  <c r="O491" i="12"/>
  <c r="P490" i="12"/>
  <c r="O490" i="12"/>
  <c r="P489" i="12"/>
  <c r="O489" i="12"/>
  <c r="P488" i="12"/>
  <c r="O488" i="12"/>
  <c r="P487" i="12"/>
  <c r="O487" i="12"/>
  <c r="P486" i="12"/>
  <c r="O486" i="12"/>
  <c r="P485" i="12"/>
  <c r="O485" i="12"/>
  <c r="P484" i="12"/>
  <c r="O484" i="12"/>
  <c r="P483" i="12"/>
  <c r="O483" i="12"/>
  <c r="P482" i="12"/>
  <c r="O482" i="12"/>
  <c r="P481" i="12"/>
  <c r="O481" i="12"/>
  <c r="P480" i="12"/>
  <c r="O480" i="12"/>
  <c r="P479" i="12"/>
  <c r="O479" i="12"/>
  <c r="P478" i="12"/>
  <c r="O478" i="12"/>
  <c r="P477" i="12"/>
  <c r="O477" i="12"/>
  <c r="P476" i="12"/>
  <c r="O476" i="12"/>
  <c r="P475" i="12"/>
  <c r="O475" i="12"/>
  <c r="P474" i="12"/>
  <c r="O474" i="12"/>
  <c r="P473" i="12"/>
  <c r="O473" i="12"/>
  <c r="P472" i="12"/>
  <c r="O472" i="12"/>
  <c r="P471" i="12"/>
  <c r="O471" i="12"/>
  <c r="P470" i="12"/>
  <c r="O470" i="12"/>
  <c r="P469" i="12"/>
  <c r="O469" i="12"/>
  <c r="P468" i="12"/>
  <c r="O468" i="12"/>
  <c r="P467" i="12"/>
  <c r="O467" i="12"/>
  <c r="P466" i="12"/>
  <c r="O466" i="12"/>
  <c r="P465" i="12"/>
  <c r="O465" i="12"/>
  <c r="P464" i="12"/>
  <c r="O464" i="12"/>
  <c r="P463" i="12"/>
  <c r="O463" i="12"/>
  <c r="P462" i="12"/>
  <c r="O462" i="12"/>
  <c r="P461" i="12"/>
  <c r="O461" i="12"/>
  <c r="P460" i="12"/>
  <c r="O460" i="12"/>
  <c r="P459" i="12"/>
  <c r="O459" i="12"/>
  <c r="P458" i="12"/>
  <c r="O458" i="12"/>
  <c r="P457" i="12"/>
  <c r="O457" i="12"/>
  <c r="P456" i="12"/>
  <c r="O456" i="12"/>
  <c r="P455" i="12"/>
  <c r="O455" i="12"/>
  <c r="P454" i="12"/>
  <c r="O454" i="12"/>
  <c r="P453" i="12"/>
  <c r="O453" i="12"/>
  <c r="P452" i="12"/>
  <c r="O452" i="12"/>
  <c r="P451" i="12"/>
  <c r="O451" i="12"/>
  <c r="P450" i="12"/>
  <c r="O450" i="12"/>
  <c r="P449" i="12"/>
  <c r="O449" i="12"/>
  <c r="P448" i="12"/>
  <c r="O448" i="12"/>
  <c r="P447" i="12"/>
  <c r="O447" i="12"/>
  <c r="P446" i="12"/>
  <c r="O446" i="12"/>
  <c r="P445" i="12"/>
  <c r="O445" i="12"/>
  <c r="P444" i="12"/>
  <c r="O444" i="12"/>
  <c r="P443" i="12"/>
  <c r="O443" i="12"/>
  <c r="P442" i="12"/>
  <c r="O442" i="12"/>
  <c r="P441" i="12"/>
  <c r="O441" i="12"/>
  <c r="P440" i="12"/>
  <c r="O440" i="12"/>
  <c r="P439" i="12"/>
  <c r="O439" i="12"/>
  <c r="P438" i="12"/>
  <c r="O438" i="12"/>
  <c r="P437" i="12"/>
  <c r="O437" i="12"/>
  <c r="P436" i="12"/>
  <c r="O436" i="12"/>
  <c r="P435" i="12"/>
  <c r="O435" i="12"/>
  <c r="P434" i="12"/>
  <c r="O434" i="12"/>
  <c r="P433" i="12"/>
  <c r="O433" i="12"/>
  <c r="P432" i="12"/>
  <c r="O432" i="12"/>
  <c r="P431" i="12"/>
  <c r="O431" i="12"/>
  <c r="P430" i="12"/>
  <c r="O430" i="12"/>
  <c r="P429" i="12"/>
  <c r="O429" i="12"/>
  <c r="P428" i="12"/>
  <c r="O428" i="12"/>
  <c r="P427" i="12"/>
  <c r="O427" i="12"/>
  <c r="P426" i="12"/>
  <c r="O426" i="12"/>
  <c r="P425" i="12"/>
  <c r="O425" i="12"/>
  <c r="P424" i="12"/>
  <c r="O424" i="12"/>
  <c r="P423" i="12"/>
  <c r="O423" i="12"/>
  <c r="P422" i="12"/>
  <c r="O422" i="12"/>
  <c r="P421" i="12"/>
  <c r="O421" i="12"/>
  <c r="P420" i="12"/>
  <c r="O420" i="12"/>
  <c r="P419" i="12"/>
  <c r="O419" i="12"/>
  <c r="P418" i="12"/>
  <c r="O418" i="12"/>
  <c r="P417" i="12"/>
  <c r="O417" i="12"/>
  <c r="P416" i="12"/>
  <c r="O416" i="12"/>
  <c r="P415" i="12"/>
  <c r="O415" i="12"/>
  <c r="P414" i="12"/>
  <c r="O414" i="12"/>
  <c r="P413" i="12"/>
  <c r="O413" i="12"/>
  <c r="P412" i="12"/>
  <c r="O412" i="12"/>
  <c r="P411" i="12"/>
  <c r="O411" i="12"/>
  <c r="P410" i="12"/>
  <c r="O410" i="12"/>
  <c r="P409" i="12"/>
  <c r="O409" i="12"/>
  <c r="P408" i="12"/>
  <c r="O408" i="12"/>
  <c r="P407" i="12"/>
  <c r="O407" i="12"/>
  <c r="P406" i="12"/>
  <c r="O406" i="12"/>
  <c r="P405" i="12"/>
  <c r="O405" i="12"/>
  <c r="P404" i="12"/>
  <c r="O404" i="12"/>
  <c r="P403" i="12"/>
  <c r="O403" i="12"/>
  <c r="P402" i="12"/>
  <c r="O402" i="12"/>
  <c r="P401" i="12"/>
  <c r="O401" i="12"/>
  <c r="P400" i="12"/>
  <c r="O400" i="12"/>
  <c r="P399" i="12"/>
  <c r="O399" i="12"/>
  <c r="P398" i="12"/>
  <c r="O398" i="12"/>
  <c r="P397" i="12"/>
  <c r="O397" i="12"/>
  <c r="P396" i="12"/>
  <c r="O396" i="12"/>
  <c r="P395" i="12"/>
  <c r="O395" i="12"/>
  <c r="P394" i="12"/>
  <c r="O394" i="12"/>
  <c r="P393" i="12"/>
  <c r="O393" i="12"/>
  <c r="P392" i="12"/>
  <c r="O392" i="12"/>
  <c r="P391" i="12"/>
  <c r="O391" i="12"/>
  <c r="P390" i="12"/>
  <c r="O390" i="12"/>
  <c r="P389" i="12"/>
  <c r="O389" i="12"/>
  <c r="P388" i="12"/>
  <c r="O388" i="12"/>
  <c r="P387" i="12"/>
  <c r="O387" i="12"/>
  <c r="P386" i="12"/>
  <c r="O386" i="12"/>
  <c r="P385" i="12"/>
  <c r="O385" i="12"/>
  <c r="P384" i="12"/>
  <c r="O384" i="12"/>
  <c r="P383" i="12"/>
  <c r="O383" i="12"/>
  <c r="P382" i="12"/>
  <c r="O382" i="12"/>
  <c r="P381" i="12"/>
  <c r="O381" i="12"/>
  <c r="P380" i="12"/>
  <c r="O380" i="12"/>
  <c r="P379" i="12"/>
  <c r="O379" i="12"/>
  <c r="P378" i="12"/>
  <c r="O378" i="12"/>
  <c r="P377" i="12"/>
  <c r="O377" i="12"/>
  <c r="P376" i="12"/>
  <c r="O376" i="12"/>
  <c r="P375" i="12"/>
  <c r="O375" i="12"/>
  <c r="P374" i="12"/>
  <c r="O374" i="12"/>
  <c r="P373" i="12"/>
  <c r="O373" i="12"/>
  <c r="P372" i="12"/>
  <c r="O372" i="12"/>
  <c r="P371" i="12"/>
  <c r="O371" i="12"/>
  <c r="P370" i="12"/>
  <c r="O370" i="12"/>
  <c r="P369" i="12"/>
  <c r="O369" i="12"/>
  <c r="P368" i="12"/>
  <c r="O368" i="12"/>
  <c r="P367" i="12"/>
  <c r="O367" i="12"/>
  <c r="P366" i="12"/>
  <c r="O366" i="12"/>
  <c r="P365" i="12"/>
  <c r="O365" i="12"/>
  <c r="P364" i="12"/>
  <c r="O364" i="12"/>
  <c r="P363" i="12"/>
  <c r="O363" i="12"/>
  <c r="P362" i="12"/>
  <c r="O362" i="12"/>
  <c r="P361" i="12"/>
  <c r="O361" i="12"/>
  <c r="P360" i="12"/>
  <c r="O360" i="12"/>
  <c r="P359" i="12"/>
  <c r="O359" i="12"/>
  <c r="P358" i="12"/>
  <c r="O358" i="12"/>
  <c r="P357" i="12"/>
  <c r="O357" i="12"/>
  <c r="P356" i="12"/>
  <c r="O356" i="12"/>
  <c r="P355" i="12"/>
  <c r="O355" i="12"/>
  <c r="P354" i="12"/>
  <c r="O354" i="12"/>
  <c r="P353" i="12"/>
  <c r="O353" i="12"/>
  <c r="P352" i="12"/>
  <c r="O352" i="12"/>
  <c r="P351" i="12"/>
  <c r="O351" i="12"/>
  <c r="P350" i="12"/>
  <c r="O350" i="12"/>
  <c r="P349" i="12"/>
  <c r="O349" i="12"/>
  <c r="P348" i="12"/>
  <c r="O348" i="12"/>
  <c r="P347" i="12"/>
  <c r="O347" i="12"/>
  <c r="P346" i="12"/>
  <c r="O346" i="12"/>
  <c r="P345" i="12"/>
  <c r="O345" i="12"/>
  <c r="P344" i="12"/>
  <c r="O344" i="12"/>
  <c r="P343" i="12"/>
  <c r="O343" i="12"/>
  <c r="P342" i="12"/>
  <c r="O342" i="12"/>
  <c r="P341" i="12"/>
  <c r="O341" i="12"/>
  <c r="P340" i="12"/>
  <c r="O340" i="12"/>
  <c r="P339" i="12"/>
  <c r="O339" i="12"/>
  <c r="P338" i="12"/>
  <c r="O338" i="12"/>
  <c r="P337" i="12"/>
  <c r="O337" i="12"/>
  <c r="P336" i="12"/>
  <c r="O336" i="12"/>
  <c r="P335" i="12"/>
  <c r="O335" i="12"/>
  <c r="P334" i="12"/>
  <c r="O334" i="12"/>
  <c r="P333" i="12"/>
  <c r="O333" i="12"/>
  <c r="P332" i="12"/>
  <c r="O332" i="12"/>
  <c r="P331" i="12"/>
  <c r="O331" i="12"/>
  <c r="P330" i="12"/>
  <c r="O330" i="12"/>
  <c r="P329" i="12"/>
  <c r="O329" i="12"/>
  <c r="P328" i="12"/>
  <c r="O328" i="12"/>
  <c r="P327" i="12"/>
  <c r="O327" i="12"/>
  <c r="P326" i="12"/>
  <c r="O326" i="12"/>
  <c r="P325" i="12"/>
  <c r="O325" i="12"/>
  <c r="P324" i="12"/>
  <c r="O324" i="12"/>
  <c r="P323" i="12"/>
  <c r="O323" i="12"/>
  <c r="P322" i="12"/>
  <c r="O322" i="12"/>
  <c r="P321" i="12"/>
  <c r="O321" i="12"/>
  <c r="P320" i="12"/>
  <c r="O320" i="12"/>
  <c r="P319" i="12"/>
  <c r="O319" i="12"/>
  <c r="P318" i="12"/>
  <c r="O318" i="12"/>
  <c r="P317" i="12"/>
  <c r="O317" i="12"/>
  <c r="P316" i="12"/>
  <c r="O316" i="12"/>
  <c r="P315" i="12"/>
  <c r="O315" i="12"/>
  <c r="P314" i="12"/>
  <c r="O314" i="12"/>
  <c r="P313" i="12"/>
  <c r="O313" i="12"/>
  <c r="P312" i="12"/>
  <c r="O312" i="12"/>
  <c r="P311" i="12"/>
  <c r="O311" i="12"/>
  <c r="P310" i="12"/>
  <c r="O310" i="12"/>
  <c r="P309" i="12"/>
  <c r="O309" i="12"/>
  <c r="P308" i="12"/>
  <c r="O308" i="12"/>
  <c r="P307" i="12"/>
  <c r="O307" i="12"/>
  <c r="P306" i="12"/>
  <c r="O306" i="12"/>
  <c r="P305" i="12"/>
  <c r="O305" i="12"/>
  <c r="P304" i="12"/>
  <c r="O304" i="12"/>
  <c r="P303" i="12"/>
  <c r="O303" i="12"/>
  <c r="P302" i="12"/>
  <c r="O302" i="12"/>
  <c r="P301" i="12"/>
  <c r="O301" i="12"/>
  <c r="P300" i="12"/>
  <c r="O300" i="12"/>
  <c r="P299" i="12"/>
  <c r="O299" i="12"/>
  <c r="P298" i="12"/>
  <c r="O298" i="12"/>
  <c r="P297" i="12"/>
  <c r="O297" i="12"/>
  <c r="P296" i="12"/>
  <c r="O296" i="12"/>
  <c r="P295" i="12"/>
  <c r="O295" i="12"/>
  <c r="P294" i="12"/>
  <c r="O294" i="12"/>
  <c r="P293" i="12"/>
  <c r="O293" i="12"/>
  <c r="P292" i="12"/>
  <c r="O292" i="12"/>
  <c r="P291" i="12"/>
  <c r="O291" i="12"/>
  <c r="P290" i="12"/>
  <c r="O290" i="12"/>
  <c r="P289" i="12"/>
  <c r="O289" i="12"/>
  <c r="P288" i="12"/>
  <c r="O288" i="12"/>
  <c r="P287" i="12"/>
  <c r="O287" i="12"/>
  <c r="P286" i="12"/>
  <c r="O286" i="12"/>
  <c r="P285" i="12"/>
  <c r="O285" i="12"/>
  <c r="P284" i="12"/>
  <c r="O284" i="12"/>
  <c r="P283" i="12"/>
  <c r="O283" i="12"/>
  <c r="P282" i="12"/>
  <c r="O282" i="12"/>
  <c r="P281" i="12"/>
  <c r="O281" i="12"/>
  <c r="P280" i="12"/>
  <c r="O280" i="12"/>
  <c r="P279" i="12"/>
  <c r="O279" i="12"/>
  <c r="P278" i="12"/>
  <c r="O278" i="12"/>
  <c r="P277" i="12"/>
  <c r="O277" i="12"/>
  <c r="P276" i="12"/>
  <c r="O276" i="12"/>
  <c r="P275" i="12"/>
  <c r="O275" i="12"/>
  <c r="P274" i="12"/>
  <c r="O274" i="12"/>
  <c r="P273" i="12"/>
  <c r="O273" i="12"/>
  <c r="P272" i="12"/>
  <c r="O272" i="12"/>
  <c r="P271" i="12"/>
  <c r="O271" i="12"/>
  <c r="P270" i="12"/>
  <c r="O270" i="12"/>
  <c r="P269" i="12"/>
  <c r="O269" i="12"/>
  <c r="P268" i="12"/>
  <c r="O268" i="12"/>
  <c r="P267" i="12"/>
  <c r="O267" i="12"/>
  <c r="P266" i="12"/>
  <c r="O266" i="12"/>
  <c r="P265" i="12"/>
  <c r="O265" i="12"/>
  <c r="P264" i="12"/>
  <c r="O264" i="12"/>
  <c r="P263" i="12"/>
  <c r="O263" i="12"/>
  <c r="P262" i="12"/>
  <c r="O262" i="12"/>
  <c r="P261" i="12"/>
  <c r="O261" i="12"/>
  <c r="P260" i="12"/>
  <c r="O260" i="12"/>
  <c r="P259" i="12"/>
  <c r="O259" i="12"/>
  <c r="P258" i="12"/>
  <c r="O258" i="12"/>
  <c r="P257" i="12"/>
  <c r="O257" i="12"/>
  <c r="P256" i="12"/>
  <c r="O256" i="12"/>
  <c r="P255" i="12"/>
  <c r="O255" i="12"/>
  <c r="P254" i="12"/>
  <c r="O254" i="12"/>
  <c r="P253" i="12"/>
  <c r="O253" i="12"/>
  <c r="P252" i="12"/>
  <c r="O252" i="12"/>
  <c r="P251" i="12"/>
  <c r="O251" i="12"/>
  <c r="P250" i="12"/>
  <c r="O250" i="12"/>
  <c r="P249" i="12"/>
  <c r="O249" i="12"/>
  <c r="P248" i="12"/>
  <c r="O248" i="12"/>
  <c r="P247" i="12"/>
  <c r="O247" i="12"/>
  <c r="P246" i="12"/>
  <c r="O246" i="12"/>
  <c r="P245" i="12"/>
  <c r="O245" i="12"/>
  <c r="P244" i="12"/>
  <c r="O244" i="12"/>
  <c r="P243" i="12"/>
  <c r="O243" i="12"/>
  <c r="P242" i="12"/>
  <c r="O242" i="12"/>
  <c r="P241" i="12"/>
  <c r="O241" i="12"/>
  <c r="P240" i="12"/>
  <c r="O240" i="12"/>
  <c r="P239" i="12"/>
  <c r="O239" i="12"/>
  <c r="P238" i="12"/>
  <c r="O238" i="12"/>
  <c r="P237" i="12"/>
  <c r="O237" i="12"/>
  <c r="P236" i="12"/>
  <c r="O236" i="12"/>
  <c r="P235" i="12"/>
  <c r="O235" i="12"/>
  <c r="P234" i="12"/>
  <c r="O234" i="12"/>
  <c r="P233" i="12"/>
  <c r="O233" i="12"/>
  <c r="P232" i="12"/>
  <c r="O232" i="12"/>
  <c r="P231" i="12"/>
  <c r="O231" i="12"/>
  <c r="P230" i="12"/>
  <c r="O230" i="12"/>
  <c r="P229" i="12"/>
  <c r="O229" i="12"/>
  <c r="P228" i="12"/>
  <c r="O228" i="12"/>
  <c r="P227" i="12"/>
  <c r="O227" i="12"/>
  <c r="P226" i="12"/>
  <c r="O226" i="12"/>
  <c r="P225" i="12"/>
  <c r="O225" i="12"/>
  <c r="P224" i="12"/>
  <c r="O224" i="12"/>
  <c r="P223" i="12"/>
  <c r="O223" i="12"/>
  <c r="P222" i="12"/>
  <c r="O222" i="12"/>
  <c r="P221" i="12"/>
  <c r="O221" i="12"/>
  <c r="P220" i="12"/>
  <c r="O220" i="12"/>
  <c r="P219" i="12"/>
  <c r="O219" i="12"/>
  <c r="P218" i="12"/>
  <c r="O218" i="12"/>
  <c r="P217" i="12"/>
  <c r="O217" i="12"/>
  <c r="P216" i="12"/>
  <c r="O216" i="12"/>
  <c r="P215" i="12"/>
  <c r="O215" i="12"/>
  <c r="P214" i="12"/>
  <c r="O214" i="12"/>
  <c r="P213" i="12"/>
  <c r="O213" i="12"/>
  <c r="P212" i="12"/>
  <c r="O212" i="12"/>
  <c r="P211" i="12"/>
  <c r="O211" i="12"/>
  <c r="P210" i="12"/>
  <c r="O210" i="12"/>
  <c r="P209" i="12"/>
  <c r="O209" i="12"/>
  <c r="P208" i="12"/>
  <c r="O208" i="12"/>
  <c r="P207" i="12"/>
  <c r="O207" i="12"/>
  <c r="P206" i="12"/>
  <c r="O206" i="12"/>
  <c r="P205" i="12"/>
  <c r="O205" i="12"/>
  <c r="P204" i="12"/>
  <c r="O204" i="12"/>
  <c r="P203" i="12"/>
  <c r="O203" i="12"/>
  <c r="P202" i="12"/>
  <c r="O202" i="12"/>
  <c r="P201" i="12"/>
  <c r="O201" i="12"/>
  <c r="P200" i="12"/>
  <c r="O200" i="12"/>
  <c r="P199" i="12"/>
  <c r="O199" i="12"/>
  <c r="P198" i="12"/>
  <c r="O198" i="12"/>
  <c r="P197" i="12"/>
  <c r="O197" i="12"/>
  <c r="P196" i="12"/>
  <c r="O196" i="12"/>
  <c r="P195" i="12"/>
  <c r="O195" i="12"/>
  <c r="P194" i="12"/>
  <c r="O194" i="12"/>
  <c r="P193" i="12"/>
  <c r="O193" i="12"/>
  <c r="P192" i="12"/>
  <c r="O192" i="12"/>
  <c r="P191" i="12"/>
  <c r="O191" i="12"/>
  <c r="P190" i="12"/>
  <c r="O190" i="12"/>
  <c r="P189" i="12"/>
  <c r="O189" i="12"/>
  <c r="P188" i="12"/>
  <c r="O188" i="12"/>
  <c r="P187" i="12"/>
  <c r="O187" i="12"/>
  <c r="P186" i="12"/>
  <c r="O186" i="12"/>
  <c r="P185" i="12"/>
  <c r="O185" i="12"/>
  <c r="P184" i="12"/>
  <c r="O184" i="12"/>
  <c r="P183" i="12"/>
  <c r="O183" i="12"/>
  <c r="P182" i="12"/>
  <c r="O182" i="12"/>
  <c r="P181" i="12"/>
  <c r="O181" i="12"/>
  <c r="P180" i="12"/>
  <c r="O180" i="12"/>
  <c r="P179" i="12"/>
  <c r="O179" i="12"/>
  <c r="P178" i="12"/>
  <c r="O178" i="12"/>
  <c r="P177" i="12"/>
  <c r="O177" i="12"/>
  <c r="P176" i="12"/>
  <c r="O176" i="12"/>
  <c r="P175" i="12"/>
  <c r="O175" i="12"/>
  <c r="P174" i="12"/>
  <c r="O174" i="12"/>
  <c r="P173" i="12"/>
  <c r="O173" i="12"/>
  <c r="P172" i="12"/>
  <c r="O172" i="12"/>
  <c r="P171" i="12"/>
  <c r="O171" i="12"/>
  <c r="P170" i="12"/>
  <c r="O170" i="12"/>
  <c r="P169" i="12"/>
  <c r="O169" i="12"/>
  <c r="P168" i="12"/>
  <c r="O168" i="12"/>
  <c r="P167" i="12"/>
  <c r="O167" i="12"/>
  <c r="P166" i="12"/>
  <c r="O166" i="12"/>
  <c r="P165" i="12"/>
  <c r="O165" i="12"/>
  <c r="P164" i="12"/>
  <c r="O164" i="12"/>
  <c r="P163" i="12"/>
  <c r="O163" i="12"/>
  <c r="P162" i="12"/>
  <c r="O162" i="12"/>
  <c r="P161" i="12"/>
  <c r="O161" i="12"/>
  <c r="P160" i="12"/>
  <c r="O160" i="12"/>
  <c r="P159" i="12"/>
  <c r="O159" i="12"/>
  <c r="P158" i="12"/>
  <c r="O158" i="12"/>
  <c r="P157" i="12"/>
  <c r="O157" i="12"/>
  <c r="P156" i="12"/>
  <c r="O156" i="12"/>
  <c r="P155" i="12"/>
  <c r="O155" i="12"/>
  <c r="P154" i="12"/>
  <c r="O154" i="12"/>
  <c r="P153" i="12"/>
  <c r="O153" i="12"/>
  <c r="P152" i="12"/>
  <c r="O152" i="12"/>
  <c r="P151" i="12"/>
  <c r="O151" i="12"/>
  <c r="P150" i="12"/>
  <c r="O150" i="12"/>
  <c r="P149" i="12"/>
  <c r="O149" i="12"/>
  <c r="P148" i="12"/>
  <c r="O148" i="12"/>
  <c r="P147" i="12"/>
  <c r="O147" i="12"/>
  <c r="P146" i="12"/>
  <c r="O146" i="12"/>
  <c r="P145" i="12"/>
  <c r="O145" i="12"/>
  <c r="P144" i="12"/>
  <c r="O144" i="12"/>
  <c r="P143" i="12"/>
  <c r="O143" i="12"/>
  <c r="P142" i="12"/>
  <c r="O142" i="12"/>
  <c r="P141" i="12"/>
  <c r="O141" i="12"/>
  <c r="P140" i="12"/>
  <c r="O140" i="12"/>
  <c r="P139" i="12"/>
  <c r="O139" i="12"/>
  <c r="P138" i="12"/>
  <c r="O138" i="12"/>
  <c r="P137" i="12"/>
  <c r="O137" i="12"/>
  <c r="P136" i="12"/>
  <c r="O136" i="12"/>
  <c r="P135" i="12"/>
  <c r="O135" i="12"/>
  <c r="P134" i="12"/>
  <c r="O134" i="12"/>
  <c r="P133" i="12"/>
  <c r="O133" i="12"/>
  <c r="P132" i="12"/>
  <c r="O132" i="12"/>
  <c r="P131" i="12"/>
  <c r="O131" i="12"/>
  <c r="P130" i="12"/>
  <c r="O130" i="12"/>
  <c r="P129" i="12"/>
  <c r="O129" i="12"/>
  <c r="P128" i="12"/>
  <c r="O128" i="12"/>
  <c r="P127" i="12"/>
  <c r="O127" i="12"/>
  <c r="P126" i="12"/>
  <c r="O126" i="12"/>
  <c r="P125" i="12"/>
  <c r="O125" i="12"/>
  <c r="P124" i="12"/>
  <c r="O124" i="12"/>
  <c r="P123" i="12"/>
  <c r="O123" i="12"/>
  <c r="P122" i="12"/>
  <c r="O122" i="12"/>
  <c r="P121" i="12"/>
  <c r="O121" i="12"/>
  <c r="P120" i="12"/>
  <c r="O120" i="12"/>
  <c r="P119" i="12"/>
  <c r="O119" i="12"/>
  <c r="P118" i="12"/>
  <c r="O118" i="12"/>
  <c r="P117" i="12"/>
  <c r="O117" i="12"/>
  <c r="P116" i="12"/>
  <c r="O116" i="12"/>
  <c r="P115" i="12"/>
  <c r="O115" i="12"/>
  <c r="P114" i="12"/>
  <c r="O114" i="12"/>
  <c r="P113" i="12"/>
  <c r="O113" i="12"/>
  <c r="P112" i="12"/>
  <c r="O112" i="12"/>
  <c r="P111" i="12"/>
  <c r="O111" i="12"/>
  <c r="P110" i="12"/>
  <c r="O110" i="12"/>
  <c r="P109" i="12"/>
  <c r="O109" i="12"/>
  <c r="P108" i="12"/>
  <c r="O108" i="12"/>
  <c r="P107" i="12"/>
  <c r="O107" i="12"/>
  <c r="P106" i="12"/>
  <c r="O106" i="12"/>
  <c r="P105" i="12"/>
  <c r="O105" i="12"/>
  <c r="P104" i="12"/>
  <c r="O104" i="12"/>
  <c r="P103" i="12"/>
  <c r="O103" i="12"/>
  <c r="P102" i="12"/>
  <c r="O102" i="12"/>
  <c r="P101" i="12"/>
  <c r="O101" i="12"/>
  <c r="P100" i="12"/>
  <c r="O100" i="12"/>
  <c r="P99" i="12"/>
  <c r="O99" i="12"/>
  <c r="P98" i="12"/>
  <c r="O98" i="12"/>
  <c r="P97" i="12"/>
  <c r="O97" i="12"/>
  <c r="P96" i="12"/>
  <c r="O96" i="12"/>
  <c r="P95" i="12"/>
  <c r="O95" i="12"/>
  <c r="P94" i="12"/>
  <c r="O94" i="12"/>
  <c r="P93" i="12"/>
  <c r="O93" i="12"/>
  <c r="P92" i="12"/>
  <c r="O92" i="12"/>
  <c r="P91" i="12"/>
  <c r="O91" i="12"/>
  <c r="P90" i="12"/>
  <c r="O90" i="12"/>
  <c r="P89" i="12"/>
  <c r="O89" i="12"/>
  <c r="P88" i="12"/>
  <c r="O88" i="12"/>
  <c r="P87" i="12"/>
  <c r="O87" i="12"/>
  <c r="P86" i="12"/>
  <c r="O86" i="12"/>
  <c r="P85" i="12"/>
  <c r="O85" i="12"/>
  <c r="P84" i="12"/>
  <c r="O84" i="12"/>
  <c r="P83" i="12"/>
  <c r="O83" i="12"/>
  <c r="P82" i="12"/>
  <c r="O82" i="12"/>
  <c r="P81" i="12"/>
  <c r="O81" i="12"/>
  <c r="P80" i="12"/>
  <c r="O80" i="12"/>
  <c r="P79" i="12"/>
  <c r="O79" i="12"/>
  <c r="P78" i="12"/>
  <c r="O78" i="12"/>
  <c r="P77" i="12"/>
  <c r="O77" i="12"/>
  <c r="P76" i="12"/>
  <c r="O76" i="12"/>
  <c r="P75" i="12"/>
  <c r="O75" i="12"/>
  <c r="P74" i="12"/>
  <c r="O74" i="12"/>
  <c r="P73" i="12"/>
  <c r="O73" i="12"/>
  <c r="P72" i="12"/>
  <c r="O72" i="12"/>
  <c r="P71" i="12"/>
  <c r="O71" i="12"/>
  <c r="P70" i="12"/>
  <c r="O70" i="12"/>
  <c r="P69" i="12"/>
  <c r="O69" i="12"/>
  <c r="P68" i="12"/>
  <c r="O68" i="12"/>
  <c r="P67" i="12"/>
  <c r="O67" i="12"/>
  <c r="P66" i="12"/>
  <c r="O66" i="12"/>
  <c r="P65" i="12"/>
  <c r="O65" i="12"/>
  <c r="P64" i="12"/>
  <c r="O64" i="12"/>
  <c r="P63" i="12"/>
  <c r="O63" i="12"/>
  <c r="P62" i="12"/>
  <c r="O62" i="12"/>
  <c r="P61" i="12"/>
  <c r="O61" i="12"/>
  <c r="P60" i="12"/>
  <c r="O60" i="12"/>
  <c r="P59" i="12"/>
  <c r="O59" i="12"/>
  <c r="P58" i="12"/>
  <c r="O58" i="12"/>
  <c r="P57" i="12"/>
  <c r="O57" i="12"/>
  <c r="P56" i="12"/>
  <c r="O56" i="12"/>
  <c r="P55" i="12"/>
  <c r="O55" i="12"/>
  <c r="P54" i="12"/>
  <c r="O54" i="12"/>
  <c r="P53" i="12"/>
  <c r="O53" i="12"/>
  <c r="P52" i="12"/>
  <c r="O52" i="12"/>
  <c r="P51" i="12"/>
  <c r="O51" i="12"/>
  <c r="P50" i="12"/>
  <c r="O50" i="12"/>
  <c r="P49" i="12"/>
  <c r="O49" i="12"/>
  <c r="P48" i="12"/>
  <c r="O48" i="12"/>
  <c r="P47" i="12"/>
  <c r="O47" i="12"/>
  <c r="P46" i="12"/>
  <c r="O46" i="12"/>
  <c r="P45" i="12"/>
  <c r="O45" i="12"/>
  <c r="P44" i="12"/>
  <c r="O44" i="12"/>
  <c r="P43" i="12"/>
  <c r="O43" i="12"/>
  <c r="P42" i="12"/>
  <c r="O42" i="12"/>
  <c r="P41" i="12"/>
  <c r="O41" i="12"/>
  <c r="P40" i="12"/>
  <c r="O40" i="12"/>
  <c r="P39" i="12"/>
  <c r="O39" i="12"/>
  <c r="P38" i="12"/>
  <c r="O38" i="12"/>
  <c r="P37" i="12"/>
  <c r="O37" i="12"/>
  <c r="P36" i="12"/>
  <c r="O36" i="12"/>
  <c r="P35" i="12"/>
  <c r="O35" i="12"/>
  <c r="P34" i="12"/>
  <c r="O34" i="12"/>
  <c r="P33" i="12"/>
  <c r="O33" i="12"/>
  <c r="P32" i="12"/>
  <c r="O32" i="12"/>
  <c r="P31" i="12"/>
  <c r="O31" i="12"/>
  <c r="P30" i="12"/>
  <c r="O30" i="12"/>
  <c r="P29" i="12"/>
  <c r="O29" i="12"/>
  <c r="P28" i="12"/>
  <c r="O28" i="12"/>
  <c r="P27" i="12"/>
  <c r="O27" i="12"/>
  <c r="O26" i="12"/>
  <c r="P24" i="12"/>
  <c r="O24" i="12"/>
  <c r="P23" i="12"/>
  <c r="O23" i="12"/>
  <c r="P22" i="12"/>
  <c r="O22" i="12"/>
  <c r="P21" i="12"/>
  <c r="O21" i="12"/>
  <c r="P20" i="12"/>
  <c r="O20" i="12"/>
  <c r="P19" i="12"/>
  <c r="O19" i="12"/>
  <c r="P18" i="12"/>
  <c r="O18" i="12"/>
  <c r="P17" i="12"/>
  <c r="O17" i="12"/>
  <c r="P16" i="12"/>
  <c r="O16" i="12"/>
  <c r="P15" i="12"/>
  <c r="O15" i="12"/>
  <c r="P14" i="12"/>
  <c r="O14" i="12"/>
  <c r="P13" i="12"/>
  <c r="O13" i="12"/>
  <c r="P12" i="12"/>
  <c r="O12" i="12"/>
  <c r="P11" i="12"/>
  <c r="O11" i="12"/>
  <c r="P10" i="12"/>
  <c r="O10" i="12"/>
  <c r="P9" i="12"/>
  <c r="O9" i="12"/>
  <c r="P8" i="12"/>
  <c r="O8" i="12"/>
  <c r="P7" i="12"/>
  <c r="O7" i="12"/>
  <c r="P6" i="12"/>
  <c r="O6" i="12"/>
  <c r="P5" i="12"/>
  <c r="O5" i="12"/>
  <c r="P4" i="12"/>
  <c r="O4" i="12"/>
  <c r="P3" i="12"/>
  <c r="O3" i="12"/>
  <c r="P2" i="12"/>
  <c r="O2" i="12"/>
  <c r="D4" i="9"/>
  <c r="D5" i="9"/>
  <c r="D6" i="9"/>
  <c r="D7" i="9"/>
  <c r="D8" i="9"/>
  <c r="D9" i="9"/>
  <c r="D10" i="9"/>
  <c r="D11" i="9"/>
  <c r="D12" i="9"/>
  <c r="D13" i="9"/>
  <c r="D14" i="9"/>
  <c r="D15" i="9"/>
  <c r="D16" i="9"/>
  <c r="D17" i="9"/>
  <c r="D18" i="9"/>
  <c r="D19" i="9"/>
  <c r="D20" i="9"/>
  <c r="D21" i="9"/>
  <c r="D22" i="9"/>
  <c r="D23" i="9"/>
  <c r="D24" i="9"/>
  <c r="D25" i="9"/>
  <c r="D26" i="9"/>
  <c r="D27" i="9"/>
  <c r="D28" i="9"/>
  <c r="D3" i="9"/>
  <c r="U5" i="3"/>
  <c r="U6" i="3"/>
  <c r="U7" i="3"/>
  <c r="U8" i="3"/>
  <c r="U9" i="3"/>
  <c r="U10" i="3"/>
  <c r="U11" i="3"/>
  <c r="U12" i="3"/>
  <c r="U13" i="3"/>
  <c r="U14" i="3"/>
  <c r="U15" i="3"/>
  <c r="U16" i="3"/>
  <c r="U17" i="3"/>
  <c r="U18" i="3"/>
  <c r="U19" i="3"/>
  <c r="U20" i="3"/>
  <c r="U21" i="3"/>
  <c r="U22" i="3"/>
  <c r="U23" i="3"/>
  <c r="U24" i="3"/>
  <c r="U25" i="3"/>
  <c r="U26" i="3"/>
  <c r="U27" i="3"/>
  <c r="U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O1" authorId="0" shapeId="0" xr:uid="{B7914FDB-E50A-40E4-AB32-C1687CED01E8}">
      <text>
        <r>
          <rPr>
            <sz val="9"/>
            <color indexed="81"/>
            <rFont val="Tahoma"/>
            <family val="2"/>
          </rPr>
          <t xml:space="preserve">Không điền vào cột này
</t>
        </r>
      </text>
    </comment>
    <comment ref="P1" authorId="0" shapeId="0" xr:uid="{93C500A6-A8E5-4642-92EC-DD75EF4D2BED}">
      <text>
        <r>
          <rPr>
            <sz val="9"/>
            <color indexed="81"/>
            <rFont val="Tahoma"/>
            <family val="2"/>
          </rPr>
          <t xml:space="preserve">Không điền vào cột này
</t>
        </r>
      </text>
    </comment>
  </commentList>
</comments>
</file>

<file path=xl/sharedStrings.xml><?xml version="1.0" encoding="utf-8"?>
<sst xmlns="http://schemas.openxmlformats.org/spreadsheetml/2006/main" count="1521" uniqueCount="1047">
  <si>
    <t>Stt</t>
  </si>
  <si>
    <t>ID</t>
  </si>
  <si>
    <t>Giới Tính</t>
  </si>
  <si>
    <t>Ngày Sinh</t>
  </si>
  <si>
    <t>Tình Trạng Hôn Nhân</t>
  </si>
  <si>
    <t>Địa Chỉ</t>
  </si>
  <si>
    <t>Số Điện Thoại</t>
  </si>
  <si>
    <t>Email</t>
  </si>
  <si>
    <t>Thu Nhập</t>
  </si>
  <si>
    <t>Nghề Nghiệp</t>
  </si>
  <si>
    <t>Nguyên Quán</t>
  </si>
  <si>
    <t>Họ và Tên</t>
  </si>
  <si>
    <t>Gioi Tinh</t>
  </si>
  <si>
    <t>Nam</t>
  </si>
  <si>
    <t>Nữ</t>
  </si>
  <si>
    <t>Viên Chức</t>
  </si>
  <si>
    <t>Vị Trí</t>
  </si>
  <si>
    <t>Công Nhân</t>
  </si>
  <si>
    <t>Nông Dân</t>
  </si>
  <si>
    <t>Học Sinh</t>
  </si>
  <si>
    <t>Sinh Viên</t>
  </si>
  <si>
    <t>Giáo Viên</t>
  </si>
  <si>
    <t>Ghi chú</t>
  </si>
  <si>
    <t>Số Lượng Con Cái</t>
  </si>
  <si>
    <t>Mã KH</t>
  </si>
  <si>
    <t>Tên KH</t>
  </si>
  <si>
    <t>Ngày Refer</t>
  </si>
  <si>
    <t>Phân Loại KH</t>
  </si>
  <si>
    <t>IP Dự Kiến</t>
  </si>
  <si>
    <t>Tình Trạng Chốt Deal</t>
  </si>
  <si>
    <t>CHỐT DEAL (đã thu tiền)</t>
  </si>
  <si>
    <t>TIỀM NĂNG CHỐT DEAL</t>
  </si>
  <si>
    <t>CẦN FOLLOW THÊM</t>
  </si>
  <si>
    <t>Ngày Chốt Deal</t>
  </si>
  <si>
    <t>Kết Quả Gặp Lần 1</t>
  </si>
  <si>
    <t>Kết Quả Gặp Lần 2</t>
  </si>
  <si>
    <t>Kết Quả Gặp Lần 3</t>
  </si>
  <si>
    <t>Ngày Lần 1</t>
  </si>
  <si>
    <t>Ngày Lần 2</t>
  </si>
  <si>
    <t>Ngày Lần 3</t>
  </si>
  <si>
    <t>Ngày chốt Deal dự kiến</t>
  </si>
  <si>
    <t>KHÁCH HÀNG</t>
  </si>
  <si>
    <t>THEO DÕI TÌNH TRẠNG REFER</t>
  </si>
  <si>
    <t>THÔNG TIN CÁN BỘ REFER</t>
  </si>
  <si>
    <t>Mã Cán Bộ</t>
  </si>
  <si>
    <t>Tên Cán Bộ</t>
  </si>
  <si>
    <t>Tên Đơn Vị</t>
  </si>
  <si>
    <t>Tên RM</t>
  </si>
  <si>
    <t>Tên FA</t>
  </si>
  <si>
    <t>Tên Sale</t>
  </si>
  <si>
    <t>Chức Danh</t>
  </si>
  <si>
    <t>Khu Vực</t>
  </si>
  <si>
    <t>Chi Nhánh</t>
  </si>
  <si>
    <t>Mã Đơn Vị</t>
  </si>
  <si>
    <t>Mã NV Sale (CIF)</t>
  </si>
  <si>
    <t>RM001</t>
  </si>
  <si>
    <t>RM002</t>
  </si>
  <si>
    <t>RM003</t>
  </si>
  <si>
    <t>RM004</t>
  </si>
  <si>
    <t>MÃ ĐƠN VỊ</t>
  </si>
  <si>
    <t>KHU VỰC</t>
  </si>
  <si>
    <t>MÃ NV SALE (CIF)</t>
  </si>
  <si>
    <t>TÊN SALE</t>
  </si>
  <si>
    <t>CHỨC DANH</t>
  </si>
  <si>
    <t>TÊN KHÁCH HÀNG</t>
  </si>
  <si>
    <t>NGÀY SINH</t>
  </si>
  <si>
    <t>NGÀY REFER</t>
  </si>
  <si>
    <t>THÁNG REFER</t>
  </si>
  <si>
    <t>PHÂN LOẠI KHÁCH HÀNG</t>
  </si>
  <si>
    <t>IP DỰ KIẾN</t>
  </si>
  <si>
    <t>TÌNH TRẠNG</t>
  </si>
  <si>
    <t>KẾT QUẢ GẶP LẦN 1</t>
  </si>
  <si>
    <t>KẾT QUẢ GẶP LẦN 2</t>
  </si>
  <si>
    <t>KẾT QUẢ GẶP LẦN 3</t>
  </si>
  <si>
    <t>THỜI GIAN CHỐT DEAL DỰ KIẾN</t>
  </si>
  <si>
    <t>VAY</t>
  </si>
  <si>
    <t>GDV/KSV KHCN</t>
  </si>
  <si>
    <t>HUY ĐỘNG</t>
  </si>
  <si>
    <t>RM</t>
  </si>
  <si>
    <t>RM/TL KHCN</t>
  </si>
  <si>
    <t>RM/TL KHDN</t>
  </si>
  <si>
    <t>RM/TL KHUT</t>
  </si>
  <si>
    <t>TP/PP DVKH</t>
  </si>
  <si>
    <t>Nguyễn Thị Quỳnh</t>
  </si>
  <si>
    <t>Nguyễn Thị Huyền</t>
  </si>
  <si>
    <t>THẺ TÍN DỤNG</t>
  </si>
  <si>
    <t>Vay</t>
  </si>
  <si>
    <t>Huy Động</t>
  </si>
  <si>
    <t>Thẻ Tín Dụng</t>
  </si>
  <si>
    <t>Payroll</t>
  </si>
  <si>
    <t>Khác</t>
  </si>
  <si>
    <t>DAO</t>
  </si>
  <si>
    <t>9332</t>
  </si>
  <si>
    <t>9335</t>
  </si>
  <si>
    <t>9333</t>
  </si>
  <si>
    <t>9337</t>
  </si>
  <si>
    <t>9344</t>
  </si>
  <si>
    <t>9346</t>
  </si>
  <si>
    <t>9345</t>
  </si>
  <si>
    <t>9343</t>
  </si>
  <si>
    <t>9338</t>
  </si>
  <si>
    <t>9339</t>
  </si>
  <si>
    <t>9336</t>
  </si>
  <si>
    <t>9340</t>
  </si>
  <si>
    <t>9341</t>
  </si>
  <si>
    <t>9342</t>
  </si>
  <si>
    <t>9334</t>
  </si>
  <si>
    <t>9390</t>
  </si>
  <si>
    <t>9313</t>
  </si>
  <si>
    <t>9311</t>
  </si>
  <si>
    <t>9323</t>
  </si>
  <si>
    <t>9314</t>
  </si>
  <si>
    <t>9308</t>
  </si>
  <si>
    <t>9317</t>
  </si>
  <si>
    <t>9321</t>
  </si>
  <si>
    <t>9315</t>
  </si>
  <si>
    <t>9307</t>
  </si>
  <si>
    <t>9316</t>
  </si>
  <si>
    <t>9318</t>
  </si>
  <si>
    <t>9319</t>
  </si>
  <si>
    <t>9306</t>
  </si>
  <si>
    <t>9310</t>
  </si>
  <si>
    <t>9320</t>
  </si>
  <si>
    <t>9301</t>
  </si>
  <si>
    <t>9305</t>
  </si>
  <si>
    <t>9312</t>
  </si>
  <si>
    <t>9325</t>
  </si>
  <si>
    <t>9304</t>
  </si>
  <si>
    <t>9303</t>
  </si>
  <si>
    <t>9302</t>
  </si>
  <si>
    <t>9324</t>
  </si>
  <si>
    <t>9309</t>
  </si>
  <si>
    <t>9369</t>
  </si>
  <si>
    <t>9370</t>
  </si>
  <si>
    <t>9371</t>
  </si>
  <si>
    <t>9374</t>
  </si>
  <si>
    <t>9375</t>
  </si>
  <si>
    <t>9376</t>
  </si>
  <si>
    <t>9372</t>
  </si>
  <si>
    <t>9373</t>
  </si>
  <si>
    <t>9377</t>
  </si>
  <si>
    <t>9378</t>
  </si>
  <si>
    <t>9382</t>
  </si>
  <si>
    <t>9383</t>
  </si>
  <si>
    <t>9326</t>
  </si>
  <si>
    <t>9328</t>
  </si>
  <si>
    <t>9329</t>
  </si>
  <si>
    <t>9330</t>
  </si>
  <si>
    <t>9327</t>
  </si>
  <si>
    <t>9331</t>
  </si>
  <si>
    <t>9362</t>
  </si>
  <si>
    <t>9363</t>
  </si>
  <si>
    <t>9364</t>
  </si>
  <si>
    <t>9365</t>
  </si>
  <si>
    <t>9381</t>
  </si>
  <si>
    <t>9384</t>
  </si>
  <si>
    <t>9387</t>
  </si>
  <si>
    <t>9355</t>
  </si>
  <si>
    <t>9356</t>
  </si>
  <si>
    <t>9357</t>
  </si>
  <si>
    <t>9358</t>
  </si>
  <si>
    <t>9359</t>
  </si>
  <si>
    <t>9360</t>
  </si>
  <si>
    <t>9361</t>
  </si>
  <si>
    <t>9366</t>
  </si>
  <si>
    <t>9367</t>
  </si>
  <si>
    <t>9368</t>
  </si>
  <si>
    <t>9347</t>
  </si>
  <si>
    <t>9348</t>
  </si>
  <si>
    <t>9349</t>
  </si>
  <si>
    <t>9350</t>
  </si>
  <si>
    <t>9351</t>
  </si>
  <si>
    <t>9353</t>
  </si>
  <si>
    <t>9352</t>
  </si>
  <si>
    <t>9354</t>
  </si>
  <si>
    <t>9388</t>
  </si>
  <si>
    <t>9389</t>
  </si>
  <si>
    <t>9379</t>
  </si>
  <si>
    <t>9380</t>
  </si>
  <si>
    <t>9385</t>
  </si>
  <si>
    <t>9386</t>
  </si>
  <si>
    <t>9213</t>
  </si>
  <si>
    <t>9203</t>
  </si>
  <si>
    <t>9214</t>
  </si>
  <si>
    <t>9250</t>
  </si>
  <si>
    <t>9322</t>
  </si>
  <si>
    <t>9216</t>
  </si>
  <si>
    <t>9215</t>
  </si>
  <si>
    <t>9240</t>
  </si>
  <si>
    <t>9235</t>
  </si>
  <si>
    <t>9239</t>
  </si>
  <si>
    <t>9222</t>
  </si>
  <si>
    <t>9221</t>
  </si>
  <si>
    <t>9242</t>
  </si>
  <si>
    <t>9220</t>
  </si>
  <si>
    <t>9223</t>
  </si>
  <si>
    <t>9232</t>
  </si>
  <si>
    <t>9200</t>
  </si>
  <si>
    <t>9234</t>
  </si>
  <si>
    <t>9233</t>
  </si>
  <si>
    <t>9230</t>
  </si>
  <si>
    <t>9210</t>
  </si>
  <si>
    <t>9237</t>
  </si>
  <si>
    <t>9231</t>
  </si>
  <si>
    <t>9211</t>
  </si>
  <si>
    <t>9228</t>
  </si>
  <si>
    <t>9227</t>
  </si>
  <si>
    <t>9241</t>
  </si>
  <si>
    <t>9236</t>
  </si>
  <si>
    <t>9600</t>
  </si>
  <si>
    <t>9601</t>
  </si>
  <si>
    <t>9254</t>
  </si>
  <si>
    <t>Phân loại chi nhánh</t>
  </si>
  <si>
    <t>Đa năng</t>
  </si>
  <si>
    <t>Bán lẻ</t>
  </si>
  <si>
    <t>Khu vực</t>
  </si>
  <si>
    <t>Khu vực Hà Nội</t>
  </si>
  <si>
    <t>Khu vực Sài Gòn</t>
  </si>
  <si>
    <t>Khu vực Miền Nam</t>
  </si>
  <si>
    <t>Khu vực Miền Trung</t>
  </si>
  <si>
    <t>Khu vực Miền Bắc</t>
  </si>
  <si>
    <t>TRUNG TÂM KHUT</t>
  </si>
  <si>
    <t>Đơn Vị Bán</t>
  </si>
  <si>
    <t>Trung Tâm KHUT</t>
  </si>
  <si>
    <t>Năm Sinh</t>
  </si>
  <si>
    <t>GDV/KSV KHUT</t>
  </si>
  <si>
    <t>TP/PP KHCN</t>
  </si>
  <si>
    <t>TP/PP KHDN</t>
  </si>
  <si>
    <t>Nguyễn Việt Hà</t>
  </si>
  <si>
    <t>Nguyễn Duy Trung</t>
  </si>
  <si>
    <t>Trần Đức Thịnh</t>
  </si>
  <si>
    <t>Lê Thị Hoài Phương</t>
  </si>
  <si>
    <t>TÊN ĐƠN VỊ</t>
  </si>
  <si>
    <t>FA</t>
  </si>
  <si>
    <t>TỪ CHỐI</t>
  </si>
  <si>
    <t>TRẦN ĐỨC THỊNH</t>
  </si>
  <si>
    <t>MAI THỊ HUYỀN</t>
  </si>
  <si>
    <t>Đỗ Thị Thúy Hồng</t>
  </si>
  <si>
    <t>Mai Thị Tuyết Nga</t>
  </si>
  <si>
    <t>Vương Trà My</t>
  </si>
  <si>
    <t>25/3/1999</t>
  </si>
  <si>
    <t>NGHIÊM MINH PHÚC</t>
  </si>
  <si>
    <t>Nguyễn Thị Mai Hiền</t>
  </si>
  <si>
    <t>Nguyễn Văn Hà</t>
  </si>
  <si>
    <t>3/12/1979</t>
  </si>
  <si>
    <t>10006890</t>
  </si>
  <si>
    <t>Trịnh Thị Hoài Linh</t>
  </si>
  <si>
    <t>Nguyễn Thị Hà</t>
  </si>
  <si>
    <t>Khách đã chuyển tiền cho NH. Chờ code vào hđ</t>
  </si>
  <si>
    <t>TRẦN ĐỨC THỊNH RM</t>
  </si>
  <si>
    <t>10733255</t>
  </si>
  <si>
    <t>Bùi Khánh Huyền</t>
  </si>
  <si>
    <t>Trần Thùy Dương</t>
  </si>
  <si>
    <t>KH quan tâm về học vấn cho con, nhu cầu 3 tỷ, xin hẹn để tư vấn quyền lợi nhưng KH chưa cho gặp</t>
  </si>
  <si>
    <t>10023925</t>
  </si>
  <si>
    <t>Nguyễn Thị Thanh Huyền</t>
  </si>
  <si>
    <t>Nguyễn Phương Ngọc</t>
  </si>
  <si>
    <t>14/7/1979</t>
  </si>
  <si>
    <t>KH đã có BH Bảo Việt</t>
  </si>
  <si>
    <t>NGUYỄN VĂN SƠN</t>
  </si>
  <si>
    <t>Đỗ Như Hảo</t>
  </si>
  <si>
    <t>Cô Tuyết</t>
  </si>
  <si>
    <t>QUẢN THỊ CHÍNH</t>
  </si>
  <si>
    <t>Lê Thị Đào</t>
  </si>
  <si>
    <t>Trần Thị Mỹ Hạnh</t>
  </si>
  <si>
    <t>27/3/1992</t>
  </si>
  <si>
    <t>Hoàng Thị Tâm</t>
  </si>
  <si>
    <t>Nguyễn Thu Trang</t>
  </si>
  <si>
    <t>Đa nghe sơ vấn. Đặt lịch lần sau kh ra giao dịch tiếp cận thêm</t>
  </si>
  <si>
    <t>Nguyễn Thị Lan Anh</t>
  </si>
  <si>
    <t>Trần Hồng Phương</t>
  </si>
  <si>
    <t>Trương Đức Long</t>
  </si>
  <si>
    <t>Trịnh Xuân Phúc</t>
  </si>
  <si>
    <t>Bùi Thị Khánh Linh</t>
  </si>
  <si>
    <t>Đặng Thị Hạ</t>
  </si>
  <si>
    <t>Đã nghe sơ vấn. Đặt lịch lần sau kh ra giao dịch tiếp cận thêm</t>
  </si>
  <si>
    <t>TRỊNH THANH HẢI</t>
  </si>
  <si>
    <t>28/02/1965</t>
  </si>
  <si>
    <t>NGUYỄN THỊ KHÁNH LINH</t>
  </si>
  <si>
    <t>Trần Lê Dung</t>
  </si>
  <si>
    <t>NGUYỄN THỊ NHUNG</t>
  </si>
  <si>
    <t>19/03/1982</t>
  </si>
  <si>
    <t>Phạm Thị Thu Huyền</t>
  </si>
  <si>
    <t>Chị Hiền</t>
  </si>
  <si>
    <t>26/02/1985</t>
  </si>
  <si>
    <t xml:space="preserve">Kh có ác cảm với BHNT, sẽ tiếp cận dần dần. Đã nghe được sự trao đổi về sự ác cảm của kh xuất phát từ bố chồng do ko được chi trả quyền lợi sp bên Cty AIA. </t>
  </si>
  <si>
    <t>KHDN</t>
  </si>
  <si>
    <t>công ty cổ phần giải pháp công nghệ bất động sản và đầu tư reti - KH 1</t>
  </si>
  <si>
    <t>Đang hoàn thiện hồ sơ</t>
  </si>
  <si>
    <t>công ty cổ phần giải pháp công nghệ bất động sản và đầu tư reti - KH 2</t>
  </si>
  <si>
    <t>công ty cổ phần giải pháp công nghệ bất động sản và đầu tư reti - KH 3</t>
  </si>
  <si>
    <t>10285508</t>
  </si>
  <si>
    <t>Vũ Ngọc Cường</t>
  </si>
  <si>
    <t>Vũ Phi Long</t>
  </si>
  <si>
    <t>Khách đáo hạn khoản vay, đồng ý vào hợp đồng. Đã gặp nhưng khách đang vội nên chưa kịp tư vấn.</t>
  </si>
  <si>
    <t>Đào Mạnh Hà</t>
  </si>
  <si>
    <t>Đinh Thùy Anh</t>
  </si>
  <si>
    <t>Đồng Thị Diễm Quỳnh</t>
  </si>
  <si>
    <t>Cô Thu</t>
  </si>
  <si>
    <t>26/09/1957</t>
  </si>
  <si>
    <t>11290211</t>
  </si>
  <si>
    <t>Nguyễn Thị Thủy</t>
  </si>
  <si>
    <t>Ma KH</t>
  </si>
  <si>
    <t>RM003-01</t>
  </si>
  <si>
    <t>RM003-02</t>
  </si>
  <si>
    <t>RM003-03</t>
  </si>
  <si>
    <t>RM003-04</t>
  </si>
  <si>
    <t>RM003-05</t>
  </si>
  <si>
    <t>RM003-06</t>
  </si>
  <si>
    <t>RM003-07</t>
  </si>
  <si>
    <t>RM003-08</t>
  </si>
  <si>
    <t>RM003-09</t>
  </si>
  <si>
    <t>RM003-10</t>
  </si>
  <si>
    <t>RM003-11</t>
  </si>
  <si>
    <t>RM003-12</t>
  </si>
  <si>
    <t>RM003-13</t>
  </si>
  <si>
    <t>RM003-14</t>
  </si>
  <si>
    <t>RM003-15</t>
  </si>
  <si>
    <t>RM003-16</t>
  </si>
  <si>
    <t>RM003-17</t>
  </si>
  <si>
    <t>RM003-18</t>
  </si>
  <si>
    <t>RM003-19</t>
  </si>
  <si>
    <t>RM003-20</t>
  </si>
  <si>
    <t>RM003-21</t>
  </si>
  <si>
    <t>RM003-22</t>
  </si>
  <si>
    <t>RM003-23</t>
  </si>
  <si>
    <t>RM003-24</t>
  </si>
  <si>
    <t>RM003-25</t>
  </si>
  <si>
    <t>RM003-26</t>
  </si>
  <si>
    <t>RM003-27</t>
  </si>
  <si>
    <t>RM003-28</t>
  </si>
  <si>
    <t>RM003-29</t>
  </si>
  <si>
    <t>RM003-30</t>
  </si>
  <si>
    <t>RM003-31</t>
  </si>
  <si>
    <t>RM003-32</t>
  </si>
  <si>
    <t>RM003-33</t>
  </si>
  <si>
    <t>RM003-34</t>
  </si>
  <si>
    <t>RM003-35</t>
  </si>
  <si>
    <t>RM003-36</t>
  </si>
  <si>
    <t>RM003-37</t>
  </si>
  <si>
    <t>RM003-38</t>
  </si>
  <si>
    <t>RM003-39</t>
  </si>
  <si>
    <t>RM003-40</t>
  </si>
  <si>
    <t>RM003-41</t>
  </si>
  <si>
    <t>RM003-42</t>
  </si>
  <si>
    <t>RM003-43</t>
  </si>
  <si>
    <t>RM003-44</t>
  </si>
  <si>
    <t>RM003-45</t>
  </si>
  <si>
    <t>RM003-46</t>
  </si>
  <si>
    <t>RM003-47</t>
  </si>
  <si>
    <t>RM003-48</t>
  </si>
  <si>
    <t>RM003-49</t>
  </si>
  <si>
    <t>RM003-50</t>
  </si>
  <si>
    <t>RM003-51</t>
  </si>
  <si>
    <t>RM003-52</t>
  </si>
  <si>
    <t>RM003-53</t>
  </si>
  <si>
    <t>RM003-54</t>
  </si>
  <si>
    <t>RM003-55</t>
  </si>
  <si>
    <t>RM003-56</t>
  </si>
  <si>
    <t>RM003-57</t>
  </si>
  <si>
    <t>RM003-58</t>
  </si>
  <si>
    <t>RM003-59</t>
  </si>
  <si>
    <t>RM003-60</t>
  </si>
  <si>
    <t>RM003-61</t>
  </si>
  <si>
    <t>RM003-62</t>
  </si>
  <si>
    <t>RM003-63</t>
  </si>
  <si>
    <t>RM003-64</t>
  </si>
  <si>
    <t>RM003-65</t>
  </si>
  <si>
    <t>RM003-66</t>
  </si>
  <si>
    <t>RM003-67</t>
  </si>
  <si>
    <t>RM003-68</t>
  </si>
  <si>
    <t>RM003-69</t>
  </si>
  <si>
    <t>RM003-70</t>
  </si>
  <si>
    <t>RM003-71</t>
  </si>
  <si>
    <t>RM003-72</t>
  </si>
  <si>
    <t>RM003-73</t>
  </si>
  <si>
    <t>RM003-74</t>
  </si>
  <si>
    <t>RM003-75</t>
  </si>
  <si>
    <t>RM003-76</t>
  </si>
  <si>
    <t>RM003-77</t>
  </si>
  <si>
    <t>RM003-78</t>
  </si>
  <si>
    <t>RM003-79</t>
  </si>
  <si>
    <t>RM003-80</t>
  </si>
  <si>
    <t>RM003-81</t>
  </si>
  <si>
    <t>RM003-82</t>
  </si>
  <si>
    <t>RM003-83</t>
  </si>
  <si>
    <t>RM003-84</t>
  </si>
  <si>
    <t>RM003-85</t>
  </si>
  <si>
    <t>RM003-86</t>
  </si>
  <si>
    <t>RM003-87</t>
  </si>
  <si>
    <t>RM003-88</t>
  </si>
  <si>
    <t>RM003-89</t>
  </si>
  <si>
    <t>RM003-90</t>
  </si>
  <si>
    <t>RM003-91</t>
  </si>
  <si>
    <t>RM003-92</t>
  </si>
  <si>
    <t>RM003-93</t>
  </si>
  <si>
    <t>RM003-94</t>
  </si>
  <si>
    <t>RM003-95</t>
  </si>
  <si>
    <t>RM003-96</t>
  </si>
  <si>
    <t>RM003-97</t>
  </si>
  <si>
    <t>RM003-98</t>
  </si>
  <si>
    <t>RM003-99</t>
  </si>
  <si>
    <t>RM003-100</t>
  </si>
  <si>
    <t>RM003-101</t>
  </si>
  <si>
    <t>RM003-102</t>
  </si>
  <si>
    <t>RM003-103</t>
  </si>
  <si>
    <t>RM003-104</t>
  </si>
  <si>
    <t>RM003-105</t>
  </si>
  <si>
    <t>RM003-106</t>
  </si>
  <si>
    <t>RM003-107</t>
  </si>
  <si>
    <t>RM003-108</t>
  </si>
  <si>
    <t>RM003-109</t>
  </si>
  <si>
    <t>RM003-110</t>
  </si>
  <si>
    <t>RM003-111</t>
  </si>
  <si>
    <t>RM003-112</t>
  </si>
  <si>
    <t>RM003-113</t>
  </si>
  <si>
    <t>RM003-114</t>
  </si>
  <si>
    <t>RM003-115</t>
  </si>
  <si>
    <t>RM003-116</t>
  </si>
  <si>
    <t>RM003-117</t>
  </si>
  <si>
    <t>RM003-118</t>
  </si>
  <si>
    <t>RM003-119</t>
  </si>
  <si>
    <t>RM003-120</t>
  </si>
  <si>
    <t>RM003-121</t>
  </si>
  <si>
    <t>RM003-122</t>
  </si>
  <si>
    <t>RM003-123</t>
  </si>
  <si>
    <t>RM003-124</t>
  </si>
  <si>
    <t>RM003-125</t>
  </si>
  <si>
    <t>RM003-126</t>
  </si>
  <si>
    <t>RM003-127</t>
  </si>
  <si>
    <t>RM003-128</t>
  </si>
  <si>
    <t>RM003-129</t>
  </si>
  <si>
    <t>RM003-130</t>
  </si>
  <si>
    <t>RM003-131</t>
  </si>
  <si>
    <t>RM003-132</t>
  </si>
  <si>
    <t>RM003-133</t>
  </si>
  <si>
    <t>RM003-134</t>
  </si>
  <si>
    <t>RM003-135</t>
  </si>
  <si>
    <t>RM003-136</t>
  </si>
  <si>
    <t>RM003-137</t>
  </si>
  <si>
    <t>RM003-138</t>
  </si>
  <si>
    <t>RM003-139</t>
  </si>
  <si>
    <t>RM003-140</t>
  </si>
  <si>
    <t>RM003-141</t>
  </si>
  <si>
    <t>RM003-142</t>
  </si>
  <si>
    <t>RM003-143</t>
  </si>
  <si>
    <t>RM003-144</t>
  </si>
  <si>
    <t>RM003-145</t>
  </si>
  <si>
    <t>RM003-146</t>
  </si>
  <si>
    <t>RM003-147</t>
  </si>
  <si>
    <t>RM003-148</t>
  </si>
  <si>
    <t>RM003-149</t>
  </si>
  <si>
    <t>RM003-150</t>
  </si>
  <si>
    <t>RM003-151</t>
  </si>
  <si>
    <t>RM003-152</t>
  </si>
  <si>
    <t>RM003-153</t>
  </si>
  <si>
    <t>RM003-154</t>
  </si>
  <si>
    <t>RM003-155</t>
  </si>
  <si>
    <t>RM003-156</t>
  </si>
  <si>
    <t>RM003-157</t>
  </si>
  <si>
    <t>RM003-158</t>
  </si>
  <si>
    <t>RM003-159</t>
  </si>
  <si>
    <t>RM003-160</t>
  </si>
  <si>
    <t>RM003-161</t>
  </si>
  <si>
    <t>RM003-162</t>
  </si>
  <si>
    <t>RM003-163</t>
  </si>
  <si>
    <t>RM003-164</t>
  </si>
  <si>
    <t>RM003-165</t>
  </si>
  <si>
    <t>RM003-166</t>
  </si>
  <si>
    <t>RM003-167</t>
  </si>
  <si>
    <t>RM003-168</t>
  </si>
  <si>
    <t>RM003-169</t>
  </si>
  <si>
    <t>RM003-170</t>
  </si>
  <si>
    <t>RM003-171</t>
  </si>
  <si>
    <t>RM003-172</t>
  </si>
  <si>
    <t>RM003-173</t>
  </si>
  <si>
    <t>RM003-174</t>
  </si>
  <si>
    <t>RM003-175</t>
  </si>
  <si>
    <t>RM003-176</t>
  </si>
  <si>
    <t>RM003-177</t>
  </si>
  <si>
    <t>RM003-178</t>
  </si>
  <si>
    <t>RM003-179</t>
  </si>
  <si>
    <t>RM003-180</t>
  </si>
  <si>
    <t>RM003-181</t>
  </si>
  <si>
    <t>RM003-182</t>
  </si>
  <si>
    <t>RM003-183</t>
  </si>
  <si>
    <t>RM003-184</t>
  </si>
  <si>
    <t>RM003-185</t>
  </si>
  <si>
    <t>RM003-186</t>
  </si>
  <si>
    <t>RM003-187</t>
  </si>
  <si>
    <t>RM003-188</t>
  </si>
  <si>
    <t>RM003-189</t>
  </si>
  <si>
    <t>RM003-190</t>
  </si>
  <si>
    <t>RM003-191</t>
  </si>
  <si>
    <t>RM003-192</t>
  </si>
  <si>
    <t>RM003-193</t>
  </si>
  <si>
    <t>RM003-194</t>
  </si>
  <si>
    <t>RM003-195</t>
  </si>
  <si>
    <t>RM003-196</t>
  </si>
  <si>
    <t>RM003-197</t>
  </si>
  <si>
    <t>RM003-198</t>
  </si>
  <si>
    <t>RM003-199</t>
  </si>
  <si>
    <t>RM003-200</t>
  </si>
  <si>
    <t>RM003-201</t>
  </si>
  <si>
    <t>RM003-202</t>
  </si>
  <si>
    <t>RM003-203</t>
  </si>
  <si>
    <t>RM003-204</t>
  </si>
  <si>
    <t>RM003-205</t>
  </si>
  <si>
    <t>RM003-206</t>
  </si>
  <si>
    <t>RM003-207</t>
  </si>
  <si>
    <t>RM003-208</t>
  </si>
  <si>
    <t>RM003-209</t>
  </si>
  <si>
    <t>RM003-210</t>
  </si>
  <si>
    <t>RM003-211</t>
  </si>
  <si>
    <t>RM003-212</t>
  </si>
  <si>
    <t>RM003-213</t>
  </si>
  <si>
    <t>RM003-214</t>
  </si>
  <si>
    <t>RM003-215</t>
  </si>
  <si>
    <t>RM003-216</t>
  </si>
  <si>
    <t>RM003-217</t>
  </si>
  <si>
    <t>RM003-218</t>
  </si>
  <si>
    <t>RM003-219</t>
  </si>
  <si>
    <t>RM003-220</t>
  </si>
  <si>
    <t>RM003-221</t>
  </si>
  <si>
    <t>RM003-222</t>
  </si>
  <si>
    <t>RM003-223</t>
  </si>
  <si>
    <t>RM003-224</t>
  </si>
  <si>
    <t>RM003-225</t>
  </si>
  <si>
    <t>RM003-226</t>
  </si>
  <si>
    <t>RM003-227</t>
  </si>
  <si>
    <t>RM003-228</t>
  </si>
  <si>
    <t>RM003-229</t>
  </si>
  <si>
    <t>RM003-230</t>
  </si>
  <si>
    <t>RM003-231</t>
  </si>
  <si>
    <t>RM003-232</t>
  </si>
  <si>
    <t>RM003-233</t>
  </si>
  <si>
    <t>RM003-234</t>
  </si>
  <si>
    <t>RM003-235</t>
  </si>
  <si>
    <t>RM003-236</t>
  </si>
  <si>
    <t>RM003-237</t>
  </si>
  <si>
    <t>RM003-238</t>
  </si>
  <si>
    <t>RM003-239</t>
  </si>
  <si>
    <t>RM003-240</t>
  </si>
  <si>
    <t>RM003-241</t>
  </si>
  <si>
    <t>RM003-242</t>
  </si>
  <si>
    <t>RM003-243</t>
  </si>
  <si>
    <t>RM003-244</t>
  </si>
  <si>
    <t>RM003-245</t>
  </si>
  <si>
    <t>RM003-246</t>
  </si>
  <si>
    <t>RM003-247</t>
  </si>
  <si>
    <t>RM003-248</t>
  </si>
  <si>
    <t>RM003-249</t>
  </si>
  <si>
    <t>RM003-250</t>
  </si>
  <si>
    <t>RM003-251</t>
  </si>
  <si>
    <t>RM003-252</t>
  </si>
  <si>
    <t>RM003-253</t>
  </si>
  <si>
    <t>RM003-254</t>
  </si>
  <si>
    <t>RM003-255</t>
  </si>
  <si>
    <t>RM003-256</t>
  </si>
  <si>
    <t>RM003-257</t>
  </si>
  <si>
    <t>RM003-258</t>
  </si>
  <si>
    <t>RM003-259</t>
  </si>
  <si>
    <t>RM003-260</t>
  </si>
  <si>
    <t>RM003-261</t>
  </si>
  <si>
    <t>RM003-262</t>
  </si>
  <si>
    <t>RM003-263</t>
  </si>
  <si>
    <t>RM003-264</t>
  </si>
  <si>
    <t>RM003-265</t>
  </si>
  <si>
    <t>RM003-266</t>
  </si>
  <si>
    <t>RM003-267</t>
  </si>
  <si>
    <t>RM003-268</t>
  </si>
  <si>
    <t>RM003-269</t>
  </si>
  <si>
    <t>RM003-270</t>
  </si>
  <si>
    <t>RM003-271</t>
  </si>
  <si>
    <t>RM003-272</t>
  </si>
  <si>
    <t>RM003-273</t>
  </si>
  <si>
    <t>RM003-274</t>
  </si>
  <si>
    <t>RM003-275</t>
  </si>
  <si>
    <t>RM003-276</t>
  </si>
  <si>
    <t>RM003-277</t>
  </si>
  <si>
    <t>RM003-278</t>
  </si>
  <si>
    <t>RM003-279</t>
  </si>
  <si>
    <t>RM003-280</t>
  </si>
  <si>
    <t>RM003-281</t>
  </si>
  <si>
    <t>RM003-282</t>
  </si>
  <si>
    <t>RM003-283</t>
  </si>
  <si>
    <t>RM003-284</t>
  </si>
  <si>
    <t>RM003-285</t>
  </si>
  <si>
    <t>RM003-286</t>
  </si>
  <si>
    <t>RM003-287</t>
  </si>
  <si>
    <t>RM003-288</t>
  </si>
  <si>
    <t>RM003-289</t>
  </si>
  <si>
    <t>RM003-290</t>
  </si>
  <si>
    <t>RM003-291</t>
  </si>
  <si>
    <t>RM003-292</t>
  </si>
  <si>
    <t>RM003-293</t>
  </si>
  <si>
    <t>RM003-294</t>
  </si>
  <si>
    <t>RM003-295</t>
  </si>
  <si>
    <t>RM003-296</t>
  </si>
  <si>
    <t>RM003-297</t>
  </si>
  <si>
    <t>RM003-298</t>
  </si>
  <si>
    <t>RM003-299</t>
  </si>
  <si>
    <t>RM003-300</t>
  </si>
  <si>
    <t>RM003-301</t>
  </si>
  <si>
    <t>RM003-302</t>
  </si>
  <si>
    <t>RM003-303</t>
  </si>
  <si>
    <t>RM003-304</t>
  </si>
  <si>
    <t>RM003-305</t>
  </si>
  <si>
    <t>RM003-306</t>
  </si>
  <si>
    <t>RM003-307</t>
  </si>
  <si>
    <t>RM003-308</t>
  </si>
  <si>
    <t>RM003-309</t>
  </si>
  <si>
    <t>RM003-310</t>
  </si>
  <si>
    <t>RM003-311</t>
  </si>
  <si>
    <t>RM003-312</t>
  </si>
  <si>
    <t>RM003-313</t>
  </si>
  <si>
    <t>RM003-314</t>
  </si>
  <si>
    <t>RM003-315</t>
  </si>
  <si>
    <t>RM003-316</t>
  </si>
  <si>
    <t>RM003-317</t>
  </si>
  <si>
    <t>RM003-318</t>
  </si>
  <si>
    <t>RM003-319</t>
  </si>
  <si>
    <t>RM003-320</t>
  </si>
  <si>
    <t>RM003-321</t>
  </si>
  <si>
    <t>RM003-322</t>
  </si>
  <si>
    <t>RM003-323</t>
  </si>
  <si>
    <t>RM003-324</t>
  </si>
  <si>
    <t>RM003-325</t>
  </si>
  <si>
    <t>RM003-326</t>
  </si>
  <si>
    <t>RM003-327</t>
  </si>
  <si>
    <t>RM003-328</t>
  </si>
  <si>
    <t>RM003-329</t>
  </si>
  <si>
    <t>RM003-330</t>
  </si>
  <si>
    <t>RM003-331</t>
  </si>
  <si>
    <t>RM003-332</t>
  </si>
  <si>
    <t>RM003-333</t>
  </si>
  <si>
    <t>RM003-334</t>
  </si>
  <si>
    <t>RM003-335</t>
  </si>
  <si>
    <t>RM003-336</t>
  </si>
  <si>
    <t>RM003-337</t>
  </si>
  <si>
    <t>RM003-338</t>
  </si>
  <si>
    <t>RM003-339</t>
  </si>
  <si>
    <t>RM003-340</t>
  </si>
  <si>
    <t>RM003-341</t>
  </si>
  <si>
    <t>RM003-342</t>
  </si>
  <si>
    <t>RM003-343</t>
  </si>
  <si>
    <t>RM003-344</t>
  </si>
  <si>
    <t>RM003-345</t>
  </si>
  <si>
    <t>RM003-346</t>
  </si>
  <si>
    <t>RM003-347</t>
  </si>
  <si>
    <t>RM003-348</t>
  </si>
  <si>
    <t>RM003-349</t>
  </si>
  <si>
    <t>RM003-350</t>
  </si>
  <si>
    <t>RM003-351</t>
  </si>
  <si>
    <t>RM003-352</t>
  </si>
  <si>
    <t>RM003-353</t>
  </si>
  <si>
    <t>RM003-354</t>
  </si>
  <si>
    <t>RM003-355</t>
  </si>
  <si>
    <t>RM003-356</t>
  </si>
  <si>
    <t>RM003-357</t>
  </si>
  <si>
    <t>RM003-358</t>
  </si>
  <si>
    <t>RM003-359</t>
  </si>
  <si>
    <t>RM003-360</t>
  </si>
  <si>
    <t>RM003-361</t>
  </si>
  <si>
    <t>RM003-362</t>
  </si>
  <si>
    <t>RM003-363</t>
  </si>
  <si>
    <t>RM003-364</t>
  </si>
  <si>
    <t>RM003-365</t>
  </si>
  <si>
    <t>RM003-366</t>
  </si>
  <si>
    <t>RM003-367</t>
  </si>
  <si>
    <t>RM003-368</t>
  </si>
  <si>
    <t>RM003-369</t>
  </si>
  <si>
    <t>RM003-370</t>
  </si>
  <si>
    <t>RM003-371</t>
  </si>
  <si>
    <t>RM003-372</t>
  </si>
  <si>
    <t>RM003-373</t>
  </si>
  <si>
    <t>RM003-374</t>
  </si>
  <si>
    <t>RM003-375</t>
  </si>
  <si>
    <t>RM003-376</t>
  </si>
  <si>
    <t>RM003-377</t>
  </si>
  <si>
    <t>RM003-378</t>
  </si>
  <si>
    <t>RM003-379</t>
  </si>
  <si>
    <t>RM003-380</t>
  </si>
  <si>
    <t>RM003-381</t>
  </si>
  <si>
    <t>RM003-382</t>
  </si>
  <si>
    <t>RM003-383</t>
  </si>
  <si>
    <t>RM003-384</t>
  </si>
  <si>
    <t>RM003-385</t>
  </si>
  <si>
    <t>RM003-386</t>
  </si>
  <si>
    <t>RM003-387</t>
  </si>
  <si>
    <t>RM003-388</t>
  </si>
  <si>
    <t>RM003-389</t>
  </si>
  <si>
    <t>RM003-390</t>
  </si>
  <si>
    <t>RM003-391</t>
  </si>
  <si>
    <t>RM003-392</t>
  </si>
  <si>
    <t>RM003-393</t>
  </si>
  <si>
    <t>RM003-394</t>
  </si>
  <si>
    <t>RM003-395</t>
  </si>
  <si>
    <t>RM003-396</t>
  </si>
  <si>
    <t>RM003-397</t>
  </si>
  <si>
    <t>RM003-398</t>
  </si>
  <si>
    <t>RM003-399</t>
  </si>
  <si>
    <t>RM003-400</t>
  </si>
  <si>
    <t>RM003-401</t>
  </si>
  <si>
    <t>RM003-402</t>
  </si>
  <si>
    <t>RM003-403</t>
  </si>
  <si>
    <t>RM003-404</t>
  </si>
  <si>
    <t>RM003-405</t>
  </si>
  <si>
    <t>RM003-406</t>
  </si>
  <si>
    <t>RM003-407</t>
  </si>
  <si>
    <t>RM003-408</t>
  </si>
  <si>
    <t>RM003-409</t>
  </si>
  <si>
    <t>RM003-410</t>
  </si>
  <si>
    <t>RM003-411</t>
  </si>
  <si>
    <t>RM003-412</t>
  </si>
  <si>
    <t>RM003-413</t>
  </si>
  <si>
    <t>RM003-414</t>
  </si>
  <si>
    <t>RM003-415</t>
  </si>
  <si>
    <t>RM003-416</t>
  </si>
  <si>
    <t>RM003-417</t>
  </si>
  <si>
    <t>RM003-418</t>
  </si>
  <si>
    <t>RM003-419</t>
  </si>
  <si>
    <t>RM003-420</t>
  </si>
  <si>
    <t>RM003-421</t>
  </si>
  <si>
    <t>RM003-422</t>
  </si>
  <si>
    <t>RM003-423</t>
  </si>
  <si>
    <t>RM003-424</t>
  </si>
  <si>
    <t>RM003-425</t>
  </si>
  <si>
    <t>RM003-426</t>
  </si>
  <si>
    <t>RM003-427</t>
  </si>
  <si>
    <t>RM003-428</t>
  </si>
  <si>
    <t>RM003-429</t>
  </si>
  <si>
    <t>RM003-430</t>
  </si>
  <si>
    <t>RM003-431</t>
  </si>
  <si>
    <t>RM003-432</t>
  </si>
  <si>
    <t>RM003-433</t>
  </si>
  <si>
    <t>RM003-434</t>
  </si>
  <si>
    <t>RM003-435</t>
  </si>
  <si>
    <t>RM003-436</t>
  </si>
  <si>
    <t>RM003-437</t>
  </si>
  <si>
    <t>RM003-438</t>
  </si>
  <si>
    <t>RM003-439</t>
  </si>
  <si>
    <t>RM003-440</t>
  </si>
  <si>
    <t>RM003-441</t>
  </si>
  <si>
    <t>RM003-442</t>
  </si>
  <si>
    <t>RM003-443</t>
  </si>
  <si>
    <t>RM003-444</t>
  </si>
  <si>
    <t>RM003-445</t>
  </si>
  <si>
    <t>RM003-446</t>
  </si>
  <si>
    <t>RM003-447</t>
  </si>
  <si>
    <t>RM003-448</t>
  </si>
  <si>
    <t>RM003-449</t>
  </si>
  <si>
    <t>RM003-450</t>
  </si>
  <si>
    <t>RM003-451</t>
  </si>
  <si>
    <t>RM003-452</t>
  </si>
  <si>
    <t>RM003-453</t>
  </si>
  <si>
    <t>RM003-454</t>
  </si>
  <si>
    <t>RM003-455</t>
  </si>
  <si>
    <t>RM003-456</t>
  </si>
  <si>
    <t>RM003-457</t>
  </si>
  <si>
    <t>RM003-458</t>
  </si>
  <si>
    <t>RM003-459</t>
  </si>
  <si>
    <t>RM003-460</t>
  </si>
  <si>
    <t>RM003-461</t>
  </si>
  <si>
    <t>RM003-462</t>
  </si>
  <si>
    <t>RM003-463</t>
  </si>
  <si>
    <t>RM003-464</t>
  </si>
  <si>
    <t>RM003-465</t>
  </si>
  <si>
    <t>RM003-466</t>
  </si>
  <si>
    <t>RM003-467</t>
  </si>
  <si>
    <t>RM003-468</t>
  </si>
  <si>
    <t>RM003-469</t>
  </si>
  <si>
    <t>RM003-470</t>
  </si>
  <si>
    <t>RM003-471</t>
  </si>
  <si>
    <t>RM003-472</t>
  </si>
  <si>
    <t>RM003-473</t>
  </si>
  <si>
    <t>RM003-474</t>
  </si>
  <si>
    <t>RM003-475</t>
  </si>
  <si>
    <t>RM003-476</t>
  </si>
  <si>
    <t>RM003-477</t>
  </si>
  <si>
    <t>RM003-478</t>
  </si>
  <si>
    <t>RM003-479</t>
  </si>
  <si>
    <t>RM003-480</t>
  </si>
  <si>
    <t>RM003-481</t>
  </si>
  <si>
    <t>RM003-482</t>
  </si>
  <si>
    <t>RM003-483</t>
  </si>
  <si>
    <t>RM003-484</t>
  </si>
  <si>
    <t>RM003-485</t>
  </si>
  <si>
    <t>RM003-486</t>
  </si>
  <si>
    <t>RM003-487</t>
  </si>
  <si>
    <t>RM003-488</t>
  </si>
  <si>
    <t>RM003-489</t>
  </si>
  <si>
    <t>RM003-490</t>
  </si>
  <si>
    <t>RM003-491</t>
  </si>
  <si>
    <t>RM003-492</t>
  </si>
  <si>
    <t>RM003-493</t>
  </si>
  <si>
    <t>RM003-494</t>
  </si>
  <si>
    <t>RM003-495</t>
  </si>
  <si>
    <t>RM003-496</t>
  </si>
  <si>
    <t>RM003-497</t>
  </si>
  <si>
    <t>RM003-498</t>
  </si>
  <si>
    <t>RM003-499</t>
  </si>
  <si>
    <t>RM003-500</t>
  </si>
  <si>
    <t>RM003-501</t>
  </si>
  <si>
    <t>RM003-502</t>
  </si>
  <si>
    <t>RM003-503</t>
  </si>
  <si>
    <t>RM003-504</t>
  </si>
  <si>
    <t>RM003-505</t>
  </si>
  <si>
    <t>RM003-506</t>
  </si>
  <si>
    <t>RM003-507</t>
  </si>
  <si>
    <t>RM003-508</t>
  </si>
  <si>
    <t>RM003-509</t>
  </si>
  <si>
    <t>RM003-510</t>
  </si>
  <si>
    <t>RM003-511</t>
  </si>
  <si>
    <t>RM003-512</t>
  </si>
  <si>
    <t>RM003-513</t>
  </si>
  <si>
    <t>RM003-514</t>
  </si>
  <si>
    <t>RM003-515</t>
  </si>
  <si>
    <t>RM003-516</t>
  </si>
  <si>
    <t>RM003-517</t>
  </si>
  <si>
    <t>RM003-518</t>
  </si>
  <si>
    <t>RM003-519</t>
  </si>
  <si>
    <t>RM003-520</t>
  </si>
  <si>
    <t>RM003-521</t>
  </si>
  <si>
    <t>RM003-522</t>
  </si>
  <si>
    <t>RM003-523</t>
  </si>
  <si>
    <t>RM003-524</t>
  </si>
  <si>
    <t>RM003-525</t>
  </si>
  <si>
    <t>RM003-526</t>
  </si>
  <si>
    <t>RM003-527</t>
  </si>
  <si>
    <t>RM003-528</t>
  </si>
  <si>
    <t>RM003-529</t>
  </si>
  <si>
    <t>RM003-530</t>
  </si>
  <si>
    <t>RM003-531</t>
  </si>
  <si>
    <t>RM003-532</t>
  </si>
  <si>
    <t>RM003-533</t>
  </si>
  <si>
    <t>RM003-534</t>
  </si>
  <si>
    <t>RM003-535</t>
  </si>
  <si>
    <t>RM003-536</t>
  </si>
  <si>
    <t>RM003-537</t>
  </si>
  <si>
    <t>RM003-538</t>
  </si>
  <si>
    <t>RM003-539</t>
  </si>
  <si>
    <t>RM003-540</t>
  </si>
  <si>
    <t>RM003-541</t>
  </si>
  <si>
    <t>RM003-542</t>
  </si>
  <si>
    <t>RM003-543</t>
  </si>
  <si>
    <t>RM003-544</t>
  </si>
  <si>
    <t>RM003-545</t>
  </si>
  <si>
    <t>RM003-546</t>
  </si>
  <si>
    <t>RM003-547</t>
  </si>
  <si>
    <t>RM003-548</t>
  </si>
  <si>
    <t>RM003-549</t>
  </si>
  <si>
    <t>RM003-550</t>
  </si>
  <si>
    <t>RM003-551</t>
  </si>
  <si>
    <t>RM003-552</t>
  </si>
  <si>
    <t>RM003-553</t>
  </si>
  <si>
    <t>RM003-554</t>
  </si>
  <si>
    <t>RM003-555</t>
  </si>
  <si>
    <t>RM003-556</t>
  </si>
  <si>
    <t>RM003-557</t>
  </si>
  <si>
    <t>RM003-558</t>
  </si>
  <si>
    <t>RM003-559</t>
  </si>
  <si>
    <t>RM003-560</t>
  </si>
  <si>
    <t>RM003-561</t>
  </si>
  <si>
    <t>RM003-562</t>
  </si>
  <si>
    <t>RM003-563</t>
  </si>
  <si>
    <t>RM003-564</t>
  </si>
  <si>
    <t>RM003-565</t>
  </si>
  <si>
    <t>RM003-566</t>
  </si>
  <si>
    <t>RM003-567</t>
  </si>
  <si>
    <t>RM003-568</t>
  </si>
  <si>
    <t>RM003-569</t>
  </si>
  <si>
    <t>RM003-570</t>
  </si>
  <si>
    <t>RM003-571</t>
  </si>
  <si>
    <t>RM003-572</t>
  </si>
  <si>
    <t>RM003-573</t>
  </si>
  <si>
    <t>RM003-574</t>
  </si>
  <si>
    <t>RM003-575</t>
  </si>
  <si>
    <t>RM003-576</t>
  </si>
  <si>
    <t>RM003-577</t>
  </si>
  <si>
    <t>RM003-578</t>
  </si>
  <si>
    <t>RM003-579</t>
  </si>
  <si>
    <t>RM003-580</t>
  </si>
  <si>
    <t>RM003-581</t>
  </si>
  <si>
    <t>RM003-582</t>
  </si>
  <si>
    <t>RM003-583</t>
  </si>
  <si>
    <t>RM003-584</t>
  </si>
  <si>
    <t>RM003-585</t>
  </si>
  <si>
    <t>RM003-586</t>
  </si>
  <si>
    <t>RM003-587</t>
  </si>
  <si>
    <t>RM003-588</t>
  </si>
  <si>
    <t>RM003-589</t>
  </si>
  <si>
    <t>RM003-590</t>
  </si>
  <si>
    <t>RM003-591</t>
  </si>
  <si>
    <t>RM003-592</t>
  </si>
  <si>
    <t>RM003-593</t>
  </si>
  <si>
    <t>RM003-594</t>
  </si>
  <si>
    <t>RM003-595</t>
  </si>
  <si>
    <t>RM003-596</t>
  </si>
  <si>
    <t>RM003-597</t>
  </si>
  <si>
    <t>RM003-598</t>
  </si>
  <si>
    <t>RM003-599</t>
  </si>
  <si>
    <t>RM003-600</t>
  </si>
  <si>
    <t>RM003-601</t>
  </si>
  <si>
    <t>RM003-602</t>
  </si>
  <si>
    <t>RM003-603</t>
  </si>
  <si>
    <t>RM003-604</t>
  </si>
  <si>
    <t>RM003-605</t>
  </si>
  <si>
    <t>RM003-606</t>
  </si>
  <si>
    <t>RM003-607</t>
  </si>
  <si>
    <t>RM003-608</t>
  </si>
  <si>
    <t>RM003-609</t>
  </si>
  <si>
    <t>RM003-610</t>
  </si>
  <si>
    <t>RM003-611</t>
  </si>
  <si>
    <t>RM003-612</t>
  </si>
  <si>
    <t>RM003-613</t>
  </si>
  <si>
    <t>RM003-614</t>
  </si>
  <si>
    <t>RM003-615</t>
  </si>
  <si>
    <t>RM003-616</t>
  </si>
  <si>
    <t>RM003-617</t>
  </si>
  <si>
    <t>RM003-618</t>
  </si>
  <si>
    <t>RM003-619</t>
  </si>
  <si>
    <t>RM003-620</t>
  </si>
  <si>
    <t>RM003-621</t>
  </si>
  <si>
    <t>RM003-622</t>
  </si>
  <si>
    <t>RM003-623</t>
  </si>
  <si>
    <t>RM003-624</t>
  </si>
  <si>
    <t>RM003-625</t>
  </si>
  <si>
    <t>RM003-626</t>
  </si>
  <si>
    <t>RM003-627</t>
  </si>
  <si>
    <t>RM003-628</t>
  </si>
  <si>
    <t>RM003-629</t>
  </si>
  <si>
    <t>RM003-630</t>
  </si>
  <si>
    <t>RM003-631</t>
  </si>
  <si>
    <t>RM003-632</t>
  </si>
  <si>
    <t>RM003-633</t>
  </si>
  <si>
    <t>RM003-634</t>
  </si>
  <si>
    <t>RM003-635</t>
  </si>
  <si>
    <t>RM003-636</t>
  </si>
  <si>
    <t>RM003-637</t>
  </si>
  <si>
    <t>RM003-638</t>
  </si>
  <si>
    <t>RM003-639</t>
  </si>
  <si>
    <t>RM003-640</t>
  </si>
  <si>
    <t>RM003-641</t>
  </si>
  <si>
    <t>RM003-642</t>
  </si>
  <si>
    <t>RM003-643</t>
  </si>
  <si>
    <t>RM003-644</t>
  </si>
  <si>
    <t>RM003-645</t>
  </si>
  <si>
    <t>RM003-646</t>
  </si>
  <si>
    <t>RM003-647</t>
  </si>
  <si>
    <t>RM003-648</t>
  </si>
  <si>
    <t>RM003-649</t>
  </si>
  <si>
    <t>RM003-650</t>
  </si>
  <si>
    <t>RM003-651</t>
  </si>
  <si>
    <t>RM003-652</t>
  </si>
  <si>
    <t>RM003-653</t>
  </si>
  <si>
    <t>RM003-654</t>
  </si>
  <si>
    <t>RM003-655</t>
  </si>
  <si>
    <t>RM003-656</t>
  </si>
  <si>
    <t>RM003-657</t>
  </si>
  <si>
    <t>RM003-658</t>
  </si>
  <si>
    <t>RM003-659</t>
  </si>
  <si>
    <t>RM003-660</t>
  </si>
  <si>
    <t>RM003-661</t>
  </si>
  <si>
    <t>RM003-662</t>
  </si>
  <si>
    <t>RM003-663</t>
  </si>
  <si>
    <t>RM003-664</t>
  </si>
  <si>
    <t>RM003-665</t>
  </si>
  <si>
    <t>RM003-666</t>
  </si>
  <si>
    <t>RM003-667</t>
  </si>
  <si>
    <t>RM003-668</t>
  </si>
  <si>
    <t>RM003-669</t>
  </si>
  <si>
    <t>RM003-670</t>
  </si>
  <si>
    <t>RM003-671</t>
  </si>
  <si>
    <t>RM003-672</t>
  </si>
  <si>
    <t>RM003-673</t>
  </si>
  <si>
    <t>RM003-674</t>
  </si>
  <si>
    <t>RM003-675</t>
  </si>
  <si>
    <t>RM003-676</t>
  </si>
  <si>
    <t>RM003-677</t>
  </si>
  <si>
    <t>RM003-678</t>
  </si>
  <si>
    <t>RM003-679</t>
  </si>
  <si>
    <t>RM003-680</t>
  </si>
  <si>
    <t>RM003-681</t>
  </si>
  <si>
    <t>RM003-682</t>
  </si>
  <si>
    <t>RM003-683</t>
  </si>
  <si>
    <t>RM003-684</t>
  </si>
  <si>
    <t>RM003-685</t>
  </si>
  <si>
    <t>RM003-686</t>
  </si>
  <si>
    <t>RM003-687</t>
  </si>
  <si>
    <t>RM003-688</t>
  </si>
  <si>
    <t>RM003-689</t>
  </si>
  <si>
    <t>RM003-690</t>
  </si>
  <si>
    <t>RM003-691</t>
  </si>
  <si>
    <t>RM003-692</t>
  </si>
  <si>
    <t>RM003-693</t>
  </si>
  <si>
    <t>RM003-694</t>
  </si>
  <si>
    <t>RM003-695</t>
  </si>
  <si>
    <t>RM003-696</t>
  </si>
  <si>
    <t>RM003-697</t>
  </si>
  <si>
    <t>RM003-698</t>
  </si>
  <si>
    <t>RM003-699</t>
  </si>
  <si>
    <t>RM003-700</t>
  </si>
  <si>
    <t>RM003-701</t>
  </si>
  <si>
    <t>RM003-702</t>
  </si>
  <si>
    <t>RM003-703</t>
  </si>
  <si>
    <t>RM003-704</t>
  </si>
  <si>
    <t>RM003-705</t>
  </si>
  <si>
    <t>RM003-706</t>
  </si>
  <si>
    <t>RM003-707</t>
  </si>
  <si>
    <t>RM003-708</t>
  </si>
  <si>
    <t>RM003-709</t>
  </si>
  <si>
    <t>RM003-710</t>
  </si>
  <si>
    <t>RM003-711</t>
  </si>
  <si>
    <t>RM003-712</t>
  </si>
  <si>
    <t>RM003-713</t>
  </si>
  <si>
    <t>RM003-714</t>
  </si>
  <si>
    <t>Add</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</si>
  <si>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</si>
  <si>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</si>
  <si>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</si>
  <si>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</si>
  <si>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</si>
  <si>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</si>
  <si>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</si>
  <si>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</si>
  <si>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</si>
  <si>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</si>
  <si>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</si>
  <si>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</si>
  <si>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</si>
  <si>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</si>
  <si>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</si>
  <si>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</si>
  <si>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</si>
  <si>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</si>
  <si>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</si>
  <si>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</si>
  <si>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</si>
  <si>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</si>
  <si>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</si>
  <si>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</si>
  <si>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Chốt Deal (Đã Thu Tiền)</t>
  </si>
  <si>
    <t>Tiềm Năng Chốt Deal</t>
  </si>
  <si>
    <t>Cần Follow Thêm</t>
  </si>
  <si>
    <t>Từ Chối</t>
  </si>
  <si>
    <t>Tiềm Năng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</si>
</sst>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1010000]d/m/yy;@"/>
    <numFmt numFmtId="166" formatCode="_(* #,##0_);_(* \(#,##0\);_(* &quot;-&quot;_);_(@_)"/>
    <numFmt numFmtId="167" formatCode="_(* #,##0.00_);_(* \(#,##0.00\);_(* &quot;-&quot;??_);_(@_)"/>
    <numFmt numFmtId="168" formatCode="[$-409]0%"/>
  </numFmts>
  <fonts count="13"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theme="1"/>
      <name val="Times New Roman"/>
      <family val="1"/>
    </font>
    <font>
      <sz val="10"/>
      <color theme="1"/>
      <name val="Times New Roman"/>
      <family val="1"/>
    </font>
    <font>
      <b/>
      <sz val="11"/>
      <color theme="1"/>
      <name val="Times New Roman"/>
      <family val="1"/>
    </font>
    <font>
      <sz val="12"/>
      <color theme="1"/>
      <name val="Calibri"/>
      <family val="2"/>
      <scheme val="minor"/>
    </font>
    <font>
      <sz val="10"/>
      <name val="Arial"/>
      <family val="2"/>
    </font>
    <font>
      <sz val="9"/>
      <color indexed="81"/>
      <name val="Tahoma"/>
      <family val="2"/>
    </font>
    <font>
      <sz val="11"/>
      <name val="Times New Roman"/>
      <family val="1"/>
    </font>
    <font>
      <sz val="10"/>
      <color indexed="8"/>
      <name val="Arial"/>
    </font>
    <font>
      <sz val="11"/>
      <color indexed="8"/>
      <name val="Calibri"/>
    </font>
  </fonts>
  <fills count="11">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0"/>
        <bgColor indexed="64"/>
      </patternFill>
    </fill>
    <fill>
      <patternFill patternType="solid">
        <fgColor indexed="22"/>
        <bgColor indexed="0"/>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top style="hair">
        <color auto="1"/>
      </top>
      <bottom style="hair">
        <color auto="1"/>
      </bottom>
      <diagonal/>
    </border>
    <border>
      <left style="thin">
        <color auto="1"/>
      </left>
      <right style="thin">
        <color auto="1"/>
      </right>
      <top style="hair">
        <color auto="1"/>
      </top>
      <bottom/>
      <diagonal/>
    </border>
    <border>
      <left/>
      <right/>
      <top style="hair">
        <color auto="1"/>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1">
    <xf numFmtId="0" fontId="0" fillId="0" borderId="0"/>
    <xf numFmtId="43" fontId="3" fillId="0" borderId="0" applyFont="0" applyFill="0" applyBorder="0" applyAlignment="0" applyProtection="0"/>
    <xf numFmtId="0" fontId="3" fillId="0" borderId="0"/>
    <xf numFmtId="0" fontId="7" fillId="0" borderId="0"/>
    <xf numFmtId="166" fontId="7" fillId="0" borderId="0" applyFont="0" applyFill="0" applyBorder="0" applyAlignment="0" applyProtection="0"/>
    <xf numFmtId="167" fontId="7" fillId="0" borderId="0" applyFont="0" applyFill="0" applyBorder="0" applyAlignment="0" applyProtection="0"/>
    <xf numFmtId="168" fontId="3" fillId="0" borderId="0"/>
    <xf numFmtId="0" fontId="8" fillId="0" borderId="0"/>
    <xf numFmtId="0" fontId="8" fillId="0" borderId="0"/>
    <xf numFmtId="167" fontId="3" fillId="0" borderId="0" applyFont="0" applyFill="0" applyBorder="0" applyAlignment="0" applyProtection="0"/>
    <xf numFmtId="0" fontId="11" fillId="0" borderId="0"/>
  </cellStyleXfs>
  <cellXfs count="86">
    <xf numFmtId="0" fontId="0" fillId="0" borderId="0" xfId="0"/>
    <xf numFmtId="0" fontId="1" fillId="0" borderId="0" xfId="0" applyFont="1"/>
    <xf numFmtId="0" fontId="1" fillId="3" borderId="0" xfId="0" applyFont="1" applyFill="1"/>
    <xf numFmtId="0" fontId="0" fillId="3" borderId="0" xfId="0" applyFill="1"/>
    <xf numFmtId="14" fontId="0" fillId="3" borderId="7" xfId="0" applyNumberFormat="1" applyFill="1" applyBorder="1"/>
    <xf numFmtId="14" fontId="0" fillId="3" borderId="8" xfId="0" applyNumberFormat="1" applyFill="1" applyBorder="1"/>
    <xf numFmtId="0" fontId="1" fillId="3" borderId="2" xfId="0" applyFont="1" applyFill="1" applyBorder="1" applyAlignment="1">
      <alignment horizontal="centerContinuous"/>
    </xf>
    <xf numFmtId="0" fontId="1" fillId="2" borderId="2" xfId="0" applyFont="1" applyFill="1" applyBorder="1" applyAlignment="1">
      <alignment horizontal="centerContinuous"/>
    </xf>
    <xf numFmtId="0" fontId="1" fillId="0" borderId="4" xfId="0" applyFont="1" applyBorder="1"/>
    <xf numFmtId="0" fontId="1" fillId="0" borderId="2" xfId="0" applyFont="1" applyBorder="1"/>
    <xf numFmtId="0" fontId="1" fillId="0" borderId="6" xfId="0" applyFont="1" applyBorder="1"/>
    <xf numFmtId="0" fontId="1" fillId="3" borderId="1" xfId="0" applyFont="1" applyFill="1" applyBorder="1"/>
    <xf numFmtId="0" fontId="1" fillId="2" borderId="1" xfId="0" applyFont="1" applyFill="1" applyBorder="1"/>
    <xf numFmtId="0" fontId="1" fillId="0" borderId="5" xfId="0" applyFont="1" applyBorder="1"/>
    <xf numFmtId="0" fontId="1" fillId="0" borderId="3" xfId="0" applyFont="1" applyBorder="1"/>
    <xf numFmtId="0" fontId="0" fillId="3" borderId="7" xfId="0" applyFill="1" applyBorder="1"/>
    <xf numFmtId="0" fontId="0" fillId="2" borderId="7" xfId="0" applyFill="1" applyBorder="1"/>
    <xf numFmtId="0" fontId="0" fillId="0" borderId="7" xfId="0" applyBorder="1"/>
    <xf numFmtId="0" fontId="0" fillId="3" borderId="8" xfId="0" applyFill="1" applyBorder="1"/>
    <xf numFmtId="0" fontId="0" fillId="2" borderId="8" xfId="0" applyFill="1" applyBorder="1"/>
    <xf numFmtId="0" fontId="0" fillId="0" borderId="8" xfId="0" applyBorder="1"/>
    <xf numFmtId="0" fontId="0" fillId="3" borderId="6" xfId="0" applyFill="1" applyBorder="1"/>
    <xf numFmtId="0" fontId="0" fillId="2" borderId="6" xfId="0" applyFill="1" applyBorder="1"/>
    <xf numFmtId="3" fontId="0" fillId="3" borderId="7" xfId="1" applyNumberFormat="1" applyFont="1" applyFill="1" applyBorder="1"/>
    <xf numFmtId="3" fontId="0" fillId="3" borderId="8" xfId="1" applyNumberFormat="1" applyFont="1" applyFill="1" applyBorder="1"/>
    <xf numFmtId="49" fontId="0" fillId="0" borderId="0" xfId="0" applyNumberFormat="1"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1" fontId="1" fillId="0" borderId="2" xfId="0" applyNumberFormat="1" applyFont="1" applyBorder="1"/>
    <xf numFmtId="1" fontId="1" fillId="0" borderId="3" xfId="0" applyNumberFormat="1" applyFont="1" applyBorder="1"/>
    <xf numFmtId="1" fontId="0" fillId="0" borderId="7" xfId="0" applyNumberFormat="1" applyBorder="1" applyAlignment="1">
      <alignment horizontal="center"/>
    </xf>
    <xf numFmtId="1" fontId="0" fillId="0" borderId="0" xfId="0" applyNumberFormat="1"/>
    <xf numFmtId="0" fontId="0" fillId="0" borderId="9" xfId="0" applyBorder="1"/>
    <xf numFmtId="1" fontId="0" fillId="0" borderId="9" xfId="0" applyNumberFormat="1" applyBorder="1"/>
    <xf numFmtId="0" fontId="0" fillId="3" borderId="10" xfId="0" applyFill="1" applyBorder="1"/>
    <xf numFmtId="0" fontId="0" fillId="2" borderId="10" xfId="0" applyFill="1" applyBorder="1"/>
    <xf numFmtId="0" fontId="0" fillId="0" borderId="11" xfId="0" applyBorder="1"/>
    <xf numFmtId="1" fontId="0" fillId="0" borderId="11" xfId="0" applyNumberFormat="1" applyBorder="1"/>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xf>
    <xf numFmtId="165" fontId="6" fillId="5" borderId="1" xfId="0" applyNumberFormat="1" applyFont="1" applyFill="1" applyBorder="1" applyAlignment="1">
      <alignment horizontal="center" vertical="center"/>
    </xf>
    <xf numFmtId="0" fontId="6"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164" fontId="6" fillId="6" borderId="1" xfId="9" applyNumberFormat="1" applyFont="1" applyFill="1" applyBorder="1" applyAlignment="1">
      <alignment horizontal="center" vertical="center"/>
    </xf>
    <xf numFmtId="164" fontId="6" fillId="6" borderId="1" xfId="9" applyNumberFormat="1"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14" fontId="4" fillId="0" borderId="1" xfId="0" applyNumberFormat="1" applyFont="1" applyBorder="1" applyAlignment="1">
      <alignment horizontal="left" vertical="center" wrapText="1"/>
    </xf>
    <xf numFmtId="165" fontId="4" fillId="0" borderId="1" xfId="0" applyNumberFormat="1" applyFont="1" applyBorder="1" applyAlignment="1">
      <alignment horizontal="left" vertical="center" wrapText="1"/>
    </xf>
    <xf numFmtId="164" fontId="4" fillId="0" borderId="1" xfId="9" applyNumberFormat="1" applyFont="1" applyBorder="1" applyAlignment="1">
      <alignment horizontal="left" vertical="center" wrapText="1"/>
    </xf>
    <xf numFmtId="0" fontId="4" fillId="0" borderId="1" xfId="9" applyNumberFormat="1" applyFont="1" applyBorder="1" applyAlignment="1">
      <alignment horizontal="left" vertical="center" wrapText="1"/>
    </xf>
    <xf numFmtId="164" fontId="6" fillId="0" borderId="1" xfId="9" applyNumberFormat="1" applyFont="1" applyBorder="1" applyAlignment="1">
      <alignment horizontal="left" vertical="center" wrapText="1"/>
    </xf>
    <xf numFmtId="0" fontId="4" fillId="0" borderId="0" xfId="0" applyFont="1" applyAlignment="1">
      <alignment horizontal="left" vertical="center" wrapText="1"/>
    </xf>
    <xf numFmtId="0" fontId="10" fillId="0" borderId="1" xfId="7" applyFont="1" applyBorder="1" applyAlignment="1">
      <alignment vertical="center" wrapText="1"/>
    </xf>
    <xf numFmtId="165" fontId="4" fillId="0" borderId="1" xfId="0" quotePrefix="1" applyNumberFormat="1" applyFont="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14" fontId="4" fillId="0" borderId="1" xfId="0" applyNumberFormat="1" applyFont="1" applyBorder="1" applyAlignment="1">
      <alignment horizontal="left" vertical="top" wrapText="1"/>
    </xf>
    <xf numFmtId="165" fontId="4" fillId="0" borderId="1" xfId="0" applyNumberFormat="1" applyFont="1" applyBorder="1" applyAlignment="1">
      <alignment horizontal="left" vertical="top" wrapText="1"/>
    </xf>
    <xf numFmtId="164" fontId="4" fillId="0" borderId="1" xfId="9" applyNumberFormat="1" applyFont="1" applyBorder="1" applyAlignment="1">
      <alignment horizontal="left" vertical="top" wrapText="1"/>
    </xf>
    <xf numFmtId="0" fontId="4" fillId="0" borderId="1" xfId="9" applyNumberFormat="1" applyFont="1" applyBorder="1" applyAlignment="1">
      <alignment horizontal="left" vertical="top" wrapText="1"/>
    </xf>
    <xf numFmtId="164" fontId="6" fillId="0" borderId="1" xfId="9" applyNumberFormat="1" applyFont="1" applyBorder="1" applyAlignment="1">
      <alignment horizontal="left" vertical="top" wrapText="1"/>
    </xf>
    <xf numFmtId="0" fontId="4" fillId="9" borderId="1" xfId="0" applyFont="1" applyFill="1" applyBorder="1" applyAlignment="1">
      <alignment horizontal="left" vertical="center" wrapText="1"/>
    </xf>
    <xf numFmtId="164" fontId="4" fillId="0" borderId="1" xfId="0" applyNumberFormat="1" applyFont="1" applyBorder="1" applyAlignment="1">
      <alignment horizontal="left" vertical="center" wrapText="1"/>
    </xf>
    <xf numFmtId="164" fontId="4" fillId="0" borderId="1" xfId="9" applyNumberFormat="1" applyFont="1" applyBorder="1" applyAlignment="1">
      <alignment vertical="center" wrapText="1"/>
    </xf>
    <xf numFmtId="0" fontId="5" fillId="0" borderId="0" xfId="0" applyFont="1" applyAlignment="1">
      <alignment vertical="center" wrapText="1"/>
    </xf>
    <xf numFmtId="14" fontId="4" fillId="0" borderId="0" xfId="0" applyNumberFormat="1" applyFont="1" applyAlignment="1">
      <alignment horizontal="left" vertical="center" wrapText="1"/>
    </xf>
    <xf numFmtId="165" fontId="4" fillId="0" borderId="0" xfId="0" applyNumberFormat="1" applyFont="1" applyAlignment="1">
      <alignment horizontal="left" vertical="center" wrapText="1"/>
    </xf>
    <xf numFmtId="164" fontId="4" fillId="0" borderId="0" xfId="9" applyNumberFormat="1" applyFont="1" applyAlignment="1">
      <alignment horizontal="left" vertical="center" wrapText="1"/>
    </xf>
    <xf numFmtId="0" fontId="4" fillId="0" borderId="0" xfId="9" applyNumberFormat="1" applyFont="1" applyAlignment="1">
      <alignment horizontal="left" vertical="center" wrapText="1"/>
    </xf>
    <xf numFmtId="14" fontId="4" fillId="0" borderId="1" xfId="9" applyNumberFormat="1" applyFont="1" applyBorder="1" applyAlignment="1">
      <alignment horizontal="left" vertical="center" wrapText="1"/>
    </xf>
    <xf numFmtId="0" fontId="1" fillId="3" borderId="2" xfId="0" applyFont="1" applyFill="1" applyBorder="1" applyAlignment="1">
      <alignment horizontal="centerContinuous" wrapText="1"/>
    </xf>
    <xf numFmtId="0" fontId="1" fillId="3" borderId="1" xfId="0" applyFont="1" applyFill="1" applyBorder="1" applyAlignment="1">
      <alignment wrapText="1"/>
    </xf>
    <xf numFmtId="0" fontId="0" fillId="3" borderId="7" xfId="0" applyFill="1" applyBorder="1" applyAlignment="1">
      <alignment horizontal="left" wrapText="1"/>
    </xf>
    <xf numFmtId="0" fontId="0" fillId="3" borderId="8" xfId="0" applyFill="1" applyBorder="1" applyAlignment="1">
      <alignment horizontal="left" wrapText="1"/>
    </xf>
    <xf numFmtId="0" fontId="0" fillId="3" borderId="8" xfId="0" applyFill="1" applyBorder="1" applyAlignment="1">
      <alignment wrapText="1"/>
    </xf>
    <xf numFmtId="0" fontId="0" fillId="3" borderId="10" xfId="0" applyFill="1" applyBorder="1" applyAlignment="1">
      <alignment wrapText="1"/>
    </xf>
    <xf numFmtId="0" fontId="0" fillId="3" borderId="6" xfId="0" applyFill="1" applyBorder="1" applyAlignment="1">
      <alignment wrapText="1"/>
    </xf>
    <xf numFmtId="0" fontId="0" fillId="0" borderId="7" xfId="0" applyBorder="1" applyAlignment="1">
      <alignment horizontal="right"/>
    </xf>
    <xf numFmtId="0" fontId="0" fillId="0" borderId="8" xfId="0" applyBorder="1" applyAlignment="1">
      <alignment horizontal="right"/>
    </xf>
    <xf numFmtId="0" fontId="12" fillId="10" borderId="12" xfId="10" applyFont="1" applyFill="1" applyBorder="1" applyAlignment="1">
      <alignment horizontal="center"/>
    </xf>
    <xf numFmtId="0" fontId="12" fillId="0" borderId="13" xfId="10" applyFont="1" applyFill="1" applyBorder="1" applyAlignment="1">
      <alignment wrapText="1"/>
    </xf>
  </cellXfs>
  <cellStyles count="11">
    <cellStyle name="Comma" xfId="1" builtinId="3"/>
    <cellStyle name="Comma [0] 2" xfId="4" xr:uid="{E9EAF6FB-1135-4FCF-8E5B-A74D5079DBE8}"/>
    <cellStyle name="Comma 2" xfId="9" xr:uid="{0BD2E6C6-6CE2-48AB-83C5-66F5C3CF4BA5}"/>
    <cellStyle name="Comma 3" xfId="5" xr:uid="{6693B2CE-7D70-4D81-A9B8-076AF8B3A62C}"/>
    <cellStyle name="Normal" xfId="0" builtinId="0"/>
    <cellStyle name="Normal 1003" xfId="6" xr:uid="{D72A5313-5525-4906-8A9A-3B896847BD89}"/>
    <cellStyle name="Normal 2 2 3" xfId="7" xr:uid="{7BCE79CF-A1A7-4540-967B-65FCC6C41AC4}"/>
    <cellStyle name="Normal 2 7" xfId="8" xr:uid="{BC7A1CD3-A8E9-4F1A-BD68-85EB0F75E314}"/>
    <cellStyle name="Normal 6" xfId="2" xr:uid="{66E8E442-5746-447E-B614-D42A2CBBEEEA}"/>
    <cellStyle name="Normal 7" xfId="3" xr:uid="{82D83FAE-F77D-44A1-9F8E-D311F1893A65}"/>
    <cellStyle name="Normal_Chung" xfId="10" xr:uid="{F0AD0242-87D2-4577-9847-4EBFD11467F7}"/>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AppData\Local\Microsoft\Windows\Temporary%20Internet%20Files\Content.Outlook\VH6RLYQG\Base%2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AppData/Local/Microsoft/Windows/Temporary%20Internet%20Files/Content.Outlook/VH6RLYQG/Base%2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ngocntb2\AppData\Roaming\Microsoft\Excel\Profit%20loss%20statement1%20(version%202).xlsb"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ngocntb2/AppData/Roaming/Microsoft/Excel/Profit%20loss%20statement1%20(version%202).xlsb"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diemvn\AppData\Roaming\Microsoft\Excel\Bao%20cao%20kinh%20doanh_MK2%2008%20(version%2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iemvn/AppData/Roaming/Microsoft/Excel/Bao%20cao%20kinh%20doanh_MK2%2008%20(version%2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GVL02204\AppData\Local\Microsoft\Windows\INetCache\Content.Outlook\GHUH8T0D\B&#193;O%20C&#193;O%20DOANH%20S&#7888;%20B&#7842;O%20HI&#7874;M%20H&#192;NG%20NG&#192;Y%20_FA%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Sheet1"/>
      <sheetName val="trinh 2007"/>
      <sheetName val="NHOM LOI "/>
      <sheetName val="cac thieu sot"/>
      <sheetName val="DSML"/>
    </sheetNames>
    <sheetDataSet>
      <sheetData sheetId="0"/>
      <sheetData sheetId="1">
        <row r="2">
          <cell r="A2" t="str">
            <v>Chuyên viên</v>
          </cell>
        </row>
        <row r="3">
          <cell r="A3" t="str">
            <v>Chuyên viên cao cấp</v>
          </cell>
        </row>
        <row r="4">
          <cell r="A4" t="str">
            <v>Chuyên viên chính</v>
          </cell>
        </row>
        <row r="5">
          <cell r="A5" t="str">
            <v>Cộng tác viên</v>
          </cell>
        </row>
        <row r="6">
          <cell r="A6" t="str">
            <v>Giám đốc</v>
          </cell>
        </row>
        <row r="7">
          <cell r="A7" t="str">
            <v>Giao dịch viên</v>
          </cell>
        </row>
        <row r="8">
          <cell r="A8" t="str">
            <v>Giao dịch viên kiêm quỹ</v>
          </cell>
        </row>
        <row r="9">
          <cell r="A9" t="str">
            <v>Giao dịch viên kiêm trực sảnh</v>
          </cell>
        </row>
        <row r="10">
          <cell r="A10" t="str">
            <v>Kiểm soát viên</v>
          </cell>
        </row>
        <row r="11">
          <cell r="A11" t="str">
            <v>Lễ tân</v>
          </cell>
        </row>
        <row r="12">
          <cell r="A12" t="str">
            <v>Nhân viên</v>
          </cell>
        </row>
        <row r="13">
          <cell r="A13" t="str">
            <v>Nhân viên kinh doanh</v>
          </cell>
        </row>
        <row r="14">
          <cell r="A14" t="str">
            <v>Nhân viên quỹ</v>
          </cell>
        </row>
        <row r="15">
          <cell r="A15" t="str">
            <v>Nhân viên trực sảnh</v>
          </cell>
        </row>
        <row r="16">
          <cell r="A16" t="str">
            <v>Phó giám đốc</v>
          </cell>
        </row>
        <row r="17">
          <cell r="A17" t="str">
            <v>Phó giám đốc phụ trách</v>
          </cell>
        </row>
        <row r="18">
          <cell r="A18" t="str">
            <v>Phó phòng</v>
          </cell>
        </row>
        <row r="19">
          <cell r="A19" t="str">
            <v>Phó phòng phụ trách</v>
          </cell>
        </row>
        <row r="20">
          <cell r="A20" t="str">
            <v>Thực tập sinh</v>
          </cell>
        </row>
        <row r="21">
          <cell r="A21" t="str">
            <v>Trợ lý kinh doanh</v>
          </cell>
        </row>
        <row r="22">
          <cell r="A22" t="str">
            <v>Trưởng bộ phận</v>
          </cell>
        </row>
        <row r="23">
          <cell r="A23" t="str">
            <v>Trưởng phòng</v>
          </cell>
        </row>
        <row r="24">
          <cell r="A24">
            <v>0</v>
          </cell>
        </row>
      </sheetData>
      <sheetData sheetId="2"/>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enues (Sales)"/>
      <sheetName val="Cost of Sales"/>
      <sheetName val="Expenses"/>
      <sheetName val="Sheet2"/>
    </sheetNames>
    <sheetDataSet>
      <sheetData sheetId="0">
        <row r="2">
          <cell r="F2" t="str">
            <v>JAN</v>
          </cell>
          <cell r="G2">
            <v>2019</v>
          </cell>
        </row>
      </sheetData>
      <sheetData sheetId="1"/>
      <sheetData sheetId="2"/>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enues (Sale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ily Dashboard"/>
      <sheetName val="Chi tiết Refer"/>
      <sheetName val=" Referral - Tổng hợp"/>
      <sheetName val="Sheet2"/>
      <sheetName val="Danh sách HĐ"/>
      <sheetName val="Kết quả Minishow-GP"/>
      <sheetName val="DS CN"/>
      <sheetName val="Revenues (Sales)"/>
    </sheetNames>
    <sheetDataSet>
      <sheetData sheetId="0">
        <row r="3">
          <cell r="B3" t="str">
            <v>Khách hàng vay</v>
          </cell>
        </row>
      </sheetData>
      <sheetData sheetId="1"/>
      <sheetData sheetId="2"/>
      <sheetData sheetId="3">
        <row r="3">
          <cell r="B3" t="str">
            <v>Khách hàng vay</v>
          </cell>
        </row>
        <row r="4">
          <cell r="B4" t="str">
            <v>Khách hàng tiết kiệm</v>
          </cell>
        </row>
        <row r="5">
          <cell r="B5" t="str">
            <v>Khách hàng vãng lai</v>
          </cell>
        </row>
        <row r="6">
          <cell r="B6" t="str">
            <v>Khác</v>
          </cell>
        </row>
      </sheetData>
      <sheetData sheetId="4">
        <row r="3">
          <cell r="B3" t="str">
            <v>Khách hàng vay</v>
          </cell>
        </row>
      </sheetData>
      <sheetData sheetId="5"/>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C REFER TVTC ( FA,SFA)"/>
      <sheetName val="Sheet1"/>
      <sheetName val="DSML"/>
      <sheetName val="DSML CHI TIET"/>
    </sheetNames>
    <sheetDataSet>
      <sheetData sheetId="0" refreshError="1"/>
      <sheetData sheetId="1" refreshError="1"/>
      <sheetData sheetId="2" refreshError="1">
        <row r="1">
          <cell r="E1" t="str">
            <v>DAO</v>
          </cell>
          <cell r="F1" t="str">
            <v>tắt</v>
          </cell>
          <cell r="G1" t="str">
            <v>Khu vực</v>
          </cell>
          <cell r="H1" t="str">
            <v>Khu vực tắt</v>
          </cell>
          <cell r="I1" t="str">
            <v>Chi nhánh</v>
          </cell>
          <cell r="J1" t="str">
            <v>Chi nhánh</v>
          </cell>
        </row>
        <row r="2">
          <cell r="E2">
            <v>9332</v>
          </cell>
          <cell r="F2" t="str">
            <v>HN1</v>
          </cell>
          <cell r="G2" t="str">
            <v>Khu vực Hà Nội</v>
          </cell>
          <cell r="H2" t="str">
            <v>KV HN</v>
          </cell>
          <cell r="I2" t="str">
            <v>Chi nhánh Hà Nội</v>
          </cell>
          <cell r="J2" t="str">
            <v>CN Hà Nội</v>
          </cell>
        </row>
        <row r="3">
          <cell r="E3">
            <v>9335</v>
          </cell>
          <cell r="F3" t="str">
            <v>HN1</v>
          </cell>
          <cell r="G3" t="str">
            <v>Khu vực Hà Nội</v>
          </cell>
          <cell r="H3" t="str">
            <v>KV HN</v>
          </cell>
          <cell r="I3" t="str">
            <v>Chi nhánh Hàng Cót</v>
          </cell>
          <cell r="J3" t="str">
            <v>CN Hàng Cót</v>
          </cell>
        </row>
        <row r="4">
          <cell r="E4">
            <v>9333</v>
          </cell>
          <cell r="F4" t="str">
            <v>HN1</v>
          </cell>
          <cell r="G4" t="str">
            <v>Khu vực Hà Nội</v>
          </cell>
          <cell r="H4" t="str">
            <v>KV HN</v>
          </cell>
          <cell r="I4" t="str">
            <v>Chi nhánh Khâm Thiên</v>
          </cell>
          <cell r="J4" t="str">
            <v>CN Khâm Thiên</v>
          </cell>
        </row>
        <row r="5">
          <cell r="E5">
            <v>9337</v>
          </cell>
          <cell r="F5" t="str">
            <v>HN1</v>
          </cell>
          <cell r="G5" t="str">
            <v>Khu vực Hà Nội</v>
          </cell>
          <cell r="H5" t="str">
            <v>KV HN</v>
          </cell>
          <cell r="I5" t="str">
            <v>Chi nhánh Lạc Trung</v>
          </cell>
          <cell r="J5" t="str">
            <v>CN Lạc Trung</v>
          </cell>
        </row>
        <row r="6">
          <cell r="E6">
            <v>9344</v>
          </cell>
          <cell r="F6" t="str">
            <v>HN1</v>
          </cell>
          <cell r="G6" t="str">
            <v>Khu vực Hà Nội</v>
          </cell>
          <cell r="H6" t="str">
            <v>KV HN</v>
          </cell>
          <cell r="I6" t="str">
            <v>Chi nhánh Nguyễn Văn Cừ</v>
          </cell>
          <cell r="J6" t="str">
            <v>CN Nguyễn Văn Cừ</v>
          </cell>
        </row>
        <row r="7">
          <cell r="E7">
            <v>9346</v>
          </cell>
          <cell r="F7" t="str">
            <v>HN1</v>
          </cell>
          <cell r="G7" t="str">
            <v>Khu vực Hà Nội</v>
          </cell>
          <cell r="H7" t="str">
            <v>KV HN</v>
          </cell>
          <cell r="I7" t="str">
            <v>Chi nhánh Kim Liên</v>
          </cell>
          <cell r="J7" t="str">
            <v>CN Kim Liên</v>
          </cell>
        </row>
        <row r="8">
          <cell r="E8">
            <v>9345</v>
          </cell>
          <cell r="F8" t="str">
            <v>HN1</v>
          </cell>
          <cell r="G8" t="str">
            <v>Khu vực Hà Nội</v>
          </cell>
          <cell r="H8" t="str">
            <v>KV HN</v>
          </cell>
          <cell r="I8" t="str">
            <v>Chi nhánh Thanh Xuân</v>
          </cell>
          <cell r="J8" t="str">
            <v>CN Thanh Xuân</v>
          </cell>
        </row>
        <row r="9">
          <cell r="E9">
            <v>9343</v>
          </cell>
          <cell r="F9" t="str">
            <v>HN1</v>
          </cell>
          <cell r="G9" t="str">
            <v>Khu vực Hà Nội</v>
          </cell>
          <cell r="H9" t="str">
            <v>KV HN</v>
          </cell>
          <cell r="I9" t="str">
            <v>Chi nhánh Trần Khát Chân</v>
          </cell>
          <cell r="J9" t="str">
            <v>CN Trần Khát Chân</v>
          </cell>
        </row>
        <row r="10">
          <cell r="E10">
            <v>9338</v>
          </cell>
          <cell r="F10" t="str">
            <v>HN2</v>
          </cell>
          <cell r="G10" t="str">
            <v>Khu vực Hà Nội</v>
          </cell>
          <cell r="H10" t="str">
            <v>KV HN</v>
          </cell>
          <cell r="I10" t="str">
            <v>Chi nhánh Nhân Chính</v>
          </cell>
          <cell r="J10" t="str">
            <v>CN Nhân Chính</v>
          </cell>
        </row>
        <row r="11">
          <cell r="E11">
            <v>9339</v>
          </cell>
          <cell r="F11" t="str">
            <v>HN2</v>
          </cell>
          <cell r="G11" t="str">
            <v>Khu vực Hà Nội</v>
          </cell>
          <cell r="H11" t="str">
            <v>KV HN</v>
          </cell>
          <cell r="I11" t="str">
            <v>Chi nhánh Cầu Giấy</v>
          </cell>
          <cell r="J11" t="str">
            <v>CN Cầu Giấy</v>
          </cell>
        </row>
        <row r="12">
          <cell r="E12">
            <v>9336</v>
          </cell>
          <cell r="F12" t="str">
            <v>HN2</v>
          </cell>
          <cell r="G12" t="str">
            <v>Khu vực Hà Nội</v>
          </cell>
          <cell r="H12" t="str">
            <v>KV HN</v>
          </cell>
          <cell r="I12" t="str">
            <v>Chi nhánh Ba Đình</v>
          </cell>
          <cell r="J12" t="str">
            <v>CN Ba Đình</v>
          </cell>
        </row>
        <row r="13">
          <cell r="E13">
            <v>9340</v>
          </cell>
          <cell r="F13" t="str">
            <v>HN2</v>
          </cell>
          <cell r="G13" t="str">
            <v>Khu vực Hà Nội</v>
          </cell>
          <cell r="H13" t="str">
            <v>KV HN</v>
          </cell>
          <cell r="I13" t="str">
            <v>Chi nhánh Láng Thượng</v>
          </cell>
          <cell r="J13" t="str">
            <v>CN Láng Thượng</v>
          </cell>
        </row>
        <row r="14">
          <cell r="E14">
            <v>9341</v>
          </cell>
          <cell r="F14" t="str">
            <v>HN2</v>
          </cell>
          <cell r="G14" t="str">
            <v>Khu vực Hà Nội</v>
          </cell>
          <cell r="H14" t="str">
            <v>KV HN</v>
          </cell>
          <cell r="I14" t="str">
            <v>Chi nhánh Trung Hòa</v>
          </cell>
          <cell r="J14" t="str">
            <v>CN Trung Hòa</v>
          </cell>
        </row>
        <row r="15">
          <cell r="E15">
            <v>9342</v>
          </cell>
          <cell r="F15" t="str">
            <v>HN2</v>
          </cell>
          <cell r="G15" t="str">
            <v>Khu vực Hà Nội</v>
          </cell>
          <cell r="H15" t="str">
            <v>KV HN</v>
          </cell>
          <cell r="I15" t="str">
            <v>Chi nhánh Hà Đông</v>
          </cell>
          <cell r="J15" t="str">
            <v>CN Hà Đông</v>
          </cell>
        </row>
        <row r="16">
          <cell r="E16">
            <v>9334</v>
          </cell>
          <cell r="F16" t="str">
            <v>HN2</v>
          </cell>
          <cell r="G16" t="str">
            <v>Khu vực Hà Nội</v>
          </cell>
          <cell r="H16" t="str">
            <v>KV HN</v>
          </cell>
          <cell r="I16" t="str">
            <v>Chi nhánh Thái Hà</v>
          </cell>
          <cell r="J16" t="str">
            <v>CN Thái Hà</v>
          </cell>
        </row>
        <row r="17">
          <cell r="E17">
            <v>9390</v>
          </cell>
          <cell r="F17" t="str">
            <v>SG</v>
          </cell>
          <cell r="G17" t="str">
            <v>Khu vực Sài Gòn</v>
          </cell>
          <cell r="H17" t="str">
            <v>KV SG</v>
          </cell>
          <cell r="I17" t="str">
            <v>Chi nhánh Sài Gòn</v>
          </cell>
          <cell r="J17" t="str">
            <v>CN Sài Gòn</v>
          </cell>
        </row>
        <row r="18">
          <cell r="E18">
            <v>9313</v>
          </cell>
          <cell r="F18" t="str">
            <v>SG</v>
          </cell>
          <cell r="G18" t="str">
            <v>Khu vực Sài Gòn</v>
          </cell>
          <cell r="H18" t="str">
            <v>KV SG</v>
          </cell>
          <cell r="I18" t="str">
            <v>Chi nhánh Võ Văn Tần</v>
          </cell>
          <cell r="J18" t="str">
            <v>CN Võ Văn Tần</v>
          </cell>
        </row>
        <row r="19">
          <cell r="E19">
            <v>9311</v>
          </cell>
          <cell r="F19" t="str">
            <v>SG</v>
          </cell>
          <cell r="G19" t="str">
            <v>Khu vực Sài Gòn</v>
          </cell>
          <cell r="H19" t="str">
            <v>KV SG</v>
          </cell>
          <cell r="I19" t="str">
            <v>Chi nhánh Tân Bình</v>
          </cell>
          <cell r="J19" t="str">
            <v>CN Tân Bình</v>
          </cell>
        </row>
        <row r="20">
          <cell r="E20">
            <v>9323</v>
          </cell>
          <cell r="F20" t="str">
            <v>SG</v>
          </cell>
          <cell r="G20" t="str">
            <v>Khu vực Sài Gòn</v>
          </cell>
          <cell r="H20" t="str">
            <v>KV SG</v>
          </cell>
          <cell r="I20" t="str">
            <v>Chi nhánh Phú Mỹ Hưng</v>
          </cell>
          <cell r="J20" t="str">
            <v>CN Phú Mỹ Hưng</v>
          </cell>
        </row>
        <row r="21">
          <cell r="E21">
            <v>9314</v>
          </cell>
          <cell r="F21" t="str">
            <v>SG</v>
          </cell>
          <cell r="G21" t="str">
            <v>Khu vực Sài Gòn</v>
          </cell>
          <cell r="H21" t="str">
            <v>KV SG</v>
          </cell>
          <cell r="I21" t="str">
            <v>Chi nhánh Nguyễn Trãi</v>
          </cell>
          <cell r="J21" t="str">
            <v>CN Nguyễn Trãi</v>
          </cell>
        </row>
        <row r="22">
          <cell r="E22">
            <v>9308</v>
          </cell>
          <cell r="F22" t="str">
            <v>SG</v>
          </cell>
          <cell r="G22" t="str">
            <v>Khu vực Sài Gòn</v>
          </cell>
          <cell r="H22" t="str">
            <v>KV SG</v>
          </cell>
          <cell r="I22" t="str">
            <v>Chi nhánh Khánh Hội</v>
          </cell>
          <cell r="J22" t="str">
            <v>CN Khánh Hội</v>
          </cell>
        </row>
        <row r="23">
          <cell r="E23">
            <v>9317</v>
          </cell>
          <cell r="F23" t="str">
            <v>SG</v>
          </cell>
          <cell r="G23" t="str">
            <v>Khu vực Sài Gòn</v>
          </cell>
          <cell r="H23" t="str">
            <v>KV SG</v>
          </cell>
          <cell r="I23" t="str">
            <v>Chi nhánh Hàng Xanh</v>
          </cell>
          <cell r="J23" t="str">
            <v>CN Hàng Xanh</v>
          </cell>
        </row>
        <row r="24">
          <cell r="E24">
            <v>9321</v>
          </cell>
          <cell r="F24" t="str">
            <v>SG</v>
          </cell>
          <cell r="G24" t="str">
            <v>Khu vực Sài Gòn</v>
          </cell>
          <cell r="H24" t="str">
            <v>KV SG</v>
          </cell>
          <cell r="I24" t="str">
            <v>Chi nhánh Phạm Ngọc Thạch</v>
          </cell>
          <cell r="J24" t="str">
            <v>CN Phạm Ngọc Thạch</v>
          </cell>
        </row>
        <row r="25">
          <cell r="E25">
            <v>9315</v>
          </cell>
          <cell r="F25" t="str">
            <v>SG</v>
          </cell>
          <cell r="G25" t="str">
            <v>Khu vực Sài Gòn</v>
          </cell>
          <cell r="H25" t="str">
            <v>KV SG</v>
          </cell>
          <cell r="I25" t="str">
            <v>Chi nhánh An Phú</v>
          </cell>
          <cell r="J25" t="str">
            <v>CN An Phú</v>
          </cell>
        </row>
        <row r="26">
          <cell r="E26">
            <v>9307</v>
          </cell>
          <cell r="F26" t="str">
            <v>SG</v>
          </cell>
          <cell r="G26" t="str">
            <v>Khu vực Sài Gòn</v>
          </cell>
          <cell r="H26" t="str">
            <v>KV SG</v>
          </cell>
          <cell r="I26" t="str">
            <v>Chi nhánh Cộng Hòa</v>
          </cell>
          <cell r="J26" t="str">
            <v>CN Cộng Hòa</v>
          </cell>
        </row>
        <row r="27">
          <cell r="E27">
            <v>9316</v>
          </cell>
          <cell r="F27" t="str">
            <v>SG</v>
          </cell>
          <cell r="G27" t="str">
            <v>Khu vực Sài Gòn</v>
          </cell>
          <cell r="H27" t="str">
            <v>KV SG</v>
          </cell>
          <cell r="I27" t="str">
            <v>Chi nhánh Tân Hương</v>
          </cell>
          <cell r="J27" t="str">
            <v>CN Tân Hương</v>
          </cell>
        </row>
        <row r="28">
          <cell r="E28">
            <v>9318</v>
          </cell>
          <cell r="F28" t="str">
            <v>SG</v>
          </cell>
          <cell r="G28" t="str">
            <v>Khu vực Sài Gòn</v>
          </cell>
          <cell r="H28" t="str">
            <v>KV SG</v>
          </cell>
          <cell r="I28" t="str">
            <v>Chi nhánh Trường Chinh</v>
          </cell>
          <cell r="J28" t="str">
            <v>CN Trường Chinh</v>
          </cell>
        </row>
        <row r="29">
          <cell r="E29">
            <v>9319</v>
          </cell>
          <cell r="F29" t="str">
            <v>SG</v>
          </cell>
          <cell r="G29" t="str">
            <v>Khu vực Sài Gòn</v>
          </cell>
          <cell r="H29" t="str">
            <v>KV SG</v>
          </cell>
          <cell r="I29" t="str">
            <v>Chi nhánh Quang Trung</v>
          </cell>
          <cell r="J29" t="str">
            <v>CN Quang Trung</v>
          </cell>
        </row>
        <row r="30">
          <cell r="E30">
            <v>9306</v>
          </cell>
          <cell r="F30" t="str">
            <v>SG</v>
          </cell>
          <cell r="G30" t="str">
            <v>Khu vực Sài Gòn</v>
          </cell>
          <cell r="H30" t="str">
            <v>KV SG</v>
          </cell>
          <cell r="I30" t="str">
            <v>Chi nhánh Phan Đăng Lưu</v>
          </cell>
          <cell r="J30" t="str">
            <v>CN Phan Đăng Lưu</v>
          </cell>
        </row>
        <row r="31">
          <cell r="E31">
            <v>9310</v>
          </cell>
          <cell r="F31" t="str">
            <v>SG</v>
          </cell>
          <cell r="G31" t="str">
            <v>Khu vực Sài Gòn</v>
          </cell>
          <cell r="H31" t="str">
            <v>KV SG</v>
          </cell>
          <cell r="I31" t="str">
            <v>Chi nhánh Cách Mạng Tháng Tám</v>
          </cell>
          <cell r="J31" t="str">
            <v>CN Cách Mạng Tháng Tám</v>
          </cell>
        </row>
        <row r="32">
          <cell r="E32">
            <v>9320</v>
          </cell>
          <cell r="F32" t="str">
            <v>SG</v>
          </cell>
          <cell r="G32" t="str">
            <v>Khu vực Sài Gòn</v>
          </cell>
          <cell r="H32" t="str">
            <v>KV SG</v>
          </cell>
          <cell r="I32" t="str">
            <v>Chi nhánh Tân Định</v>
          </cell>
          <cell r="J32" t="str">
            <v>CN Tân Định</v>
          </cell>
        </row>
        <row r="33">
          <cell r="E33">
            <v>9301</v>
          </cell>
          <cell r="F33" t="str">
            <v>SG</v>
          </cell>
          <cell r="G33" t="str">
            <v>Khu vực Sài Gòn</v>
          </cell>
          <cell r="H33" t="str">
            <v>KV SG</v>
          </cell>
          <cell r="I33" t="str">
            <v>Chi nhánh Nguyễn Văn Trỗi</v>
          </cell>
          <cell r="J33" t="str">
            <v>CN Nguyễn Văn Trỗi</v>
          </cell>
        </row>
        <row r="34">
          <cell r="E34">
            <v>9305</v>
          </cell>
          <cell r="F34" t="str">
            <v>SG</v>
          </cell>
          <cell r="G34" t="str">
            <v>Khu vực Sài Gòn</v>
          </cell>
          <cell r="H34" t="str">
            <v>KV SG</v>
          </cell>
          <cell r="I34" t="str">
            <v>Chi nhánh 3/2</v>
          </cell>
          <cell r="J34" t="str">
            <v>CN 3/2</v>
          </cell>
        </row>
        <row r="35">
          <cell r="E35">
            <v>9312</v>
          </cell>
          <cell r="F35" t="str">
            <v>SG</v>
          </cell>
          <cell r="G35" t="str">
            <v>Khu vực Sài Gòn</v>
          </cell>
          <cell r="H35" t="str">
            <v>KV SG</v>
          </cell>
          <cell r="I35" t="str">
            <v>Chi nhánh Bình Phú</v>
          </cell>
          <cell r="J35" t="str">
            <v>CN Bình Phú</v>
          </cell>
        </row>
        <row r="36">
          <cell r="E36">
            <v>9325</v>
          </cell>
          <cell r="F36" t="str">
            <v>SG</v>
          </cell>
          <cell r="G36" t="str">
            <v>Khu vực Sài Gòn</v>
          </cell>
          <cell r="H36" t="str">
            <v>KV SG</v>
          </cell>
          <cell r="I36" t="str">
            <v>Chi nhánh Cầu Ông Lãnh</v>
          </cell>
          <cell r="J36" t="str">
            <v>CN Cầu Ông Lãnh</v>
          </cell>
        </row>
        <row r="37">
          <cell r="E37">
            <v>9304</v>
          </cell>
          <cell r="F37" t="str">
            <v>SG</v>
          </cell>
          <cell r="G37" t="str">
            <v>Khu vực Sài Gòn</v>
          </cell>
          <cell r="H37" t="str">
            <v>KV SG</v>
          </cell>
          <cell r="I37" t="str">
            <v>Chi nhánh Tô Hiến Thành</v>
          </cell>
          <cell r="J37" t="str">
            <v>CN Tô Hiến Thành</v>
          </cell>
        </row>
        <row r="38">
          <cell r="E38">
            <v>9303</v>
          </cell>
          <cell r="F38" t="str">
            <v>SG</v>
          </cell>
          <cell r="G38" t="str">
            <v>Khu vực Sài Gòn</v>
          </cell>
          <cell r="H38" t="str">
            <v>KV SG</v>
          </cell>
          <cell r="I38" t="str">
            <v>Chi nhánh Bình Tân</v>
          </cell>
          <cell r="J38" t="str">
            <v>CN Bình Tân</v>
          </cell>
        </row>
        <row r="39">
          <cell r="E39">
            <v>9302</v>
          </cell>
          <cell r="F39" t="str">
            <v>SG</v>
          </cell>
          <cell r="G39" t="str">
            <v>Khu vực Sài Gòn</v>
          </cell>
          <cell r="H39" t="str">
            <v>KV SG</v>
          </cell>
          <cell r="I39" t="str">
            <v>Chi nhánh Lê Hồng Phong</v>
          </cell>
          <cell r="J39" t="str">
            <v>CN Lê Hồng Phong</v>
          </cell>
        </row>
        <row r="40">
          <cell r="E40">
            <v>9324</v>
          </cell>
          <cell r="F40" t="str">
            <v>SG</v>
          </cell>
          <cell r="G40" t="str">
            <v>Khu vực Sài Gòn</v>
          </cell>
          <cell r="H40" t="str">
            <v>KV SG</v>
          </cell>
          <cell r="I40" t="str">
            <v>Chi nhánh Lạc Long Quân</v>
          </cell>
          <cell r="J40" t="str">
            <v>CN Lạc Long Quân</v>
          </cell>
        </row>
        <row r="41">
          <cell r="E41">
            <v>9309</v>
          </cell>
          <cell r="F41" t="str">
            <v>SG</v>
          </cell>
          <cell r="G41" t="str">
            <v>Khu vực Sài Gòn</v>
          </cell>
          <cell r="H41" t="str">
            <v>KV SG</v>
          </cell>
          <cell r="I41" t="str">
            <v>Chi nhánh Lê Đại Hành</v>
          </cell>
          <cell r="J41" t="str">
            <v>CN Lê Đại Hành</v>
          </cell>
        </row>
        <row r="42">
          <cell r="E42">
            <v>9369</v>
          </cell>
          <cell r="F42" t="str">
            <v>ĐBSCL</v>
          </cell>
          <cell r="G42" t="str">
            <v>Khu vực Miền Nam</v>
          </cell>
          <cell r="H42" t="str">
            <v>KV MN</v>
          </cell>
          <cell r="I42" t="str">
            <v>Chi nhánh Bình Dương</v>
          </cell>
          <cell r="J42" t="str">
            <v>CN Bình Dương</v>
          </cell>
        </row>
        <row r="43">
          <cell r="E43">
            <v>9370</v>
          </cell>
          <cell r="F43" t="str">
            <v>ĐBSCL</v>
          </cell>
          <cell r="G43" t="str">
            <v>Khu vực Miền Nam</v>
          </cell>
          <cell r="H43" t="str">
            <v>KV MN</v>
          </cell>
          <cell r="I43" t="str">
            <v>Chi nhánh Dĩ An</v>
          </cell>
          <cell r="J43" t="str">
            <v>CN Dĩ An</v>
          </cell>
        </row>
        <row r="44">
          <cell r="E44">
            <v>9371</v>
          </cell>
          <cell r="F44" t="str">
            <v>ĐBSCL</v>
          </cell>
          <cell r="G44" t="str">
            <v>Khu vực Miền Nam</v>
          </cell>
          <cell r="H44" t="str">
            <v>KV MN</v>
          </cell>
          <cell r="I44" t="str">
            <v>Chi nhánh Thuận An</v>
          </cell>
          <cell r="J44" t="str">
            <v>CN Thuận An</v>
          </cell>
        </row>
        <row r="45">
          <cell r="E45">
            <v>9374</v>
          </cell>
          <cell r="F45" t="str">
            <v>ĐBSCL</v>
          </cell>
          <cell r="G45" t="str">
            <v>Khu vực Miền Nam</v>
          </cell>
          <cell r="H45" t="str">
            <v>KV MN</v>
          </cell>
          <cell r="I45" t="str">
            <v>Chi nhánh Bà Rịa Vũng Tàu</v>
          </cell>
          <cell r="J45" t="str">
            <v>CN Bà Rịa Vũng Tàu</v>
          </cell>
        </row>
        <row r="46">
          <cell r="E46">
            <v>9375</v>
          </cell>
          <cell r="F46" t="str">
            <v>ĐBSCL</v>
          </cell>
          <cell r="G46" t="str">
            <v>Khu vực Miền Nam</v>
          </cell>
          <cell r="H46" t="str">
            <v>KV MN</v>
          </cell>
          <cell r="I46" t="str">
            <v>Chi nhánh Đồng Nai</v>
          </cell>
          <cell r="J46" t="str">
            <v>CN Đồng Nai</v>
          </cell>
        </row>
        <row r="47">
          <cell r="E47">
            <v>9376</v>
          </cell>
          <cell r="F47" t="str">
            <v>ĐBSCL</v>
          </cell>
          <cell r="G47" t="str">
            <v>Khu vực Miền Nam</v>
          </cell>
          <cell r="H47" t="str">
            <v>KV MN</v>
          </cell>
          <cell r="I47" t="str">
            <v>Chi nhánh Long Khánh</v>
          </cell>
          <cell r="J47" t="str">
            <v>CN Long Khánh</v>
          </cell>
        </row>
        <row r="48">
          <cell r="E48">
            <v>9372</v>
          </cell>
          <cell r="F48" t="str">
            <v>ĐBSCL</v>
          </cell>
          <cell r="G48" t="str">
            <v>Khu vực Miền Nam</v>
          </cell>
          <cell r="H48" t="str">
            <v>KV MN</v>
          </cell>
          <cell r="I48" t="str">
            <v>Chi nhánh Tiền Giang</v>
          </cell>
          <cell r="J48" t="str">
            <v>CN Tiền Giang</v>
          </cell>
        </row>
        <row r="49">
          <cell r="E49">
            <v>9373</v>
          </cell>
          <cell r="F49" t="str">
            <v>ĐBSCL</v>
          </cell>
          <cell r="G49" t="str">
            <v>Khu vực Miền Nam</v>
          </cell>
          <cell r="H49" t="str">
            <v>KV MN</v>
          </cell>
          <cell r="I49" t="str">
            <v>Chi nhánh Châu Thành</v>
          </cell>
          <cell r="J49" t="str">
            <v>CN Châu Thành</v>
          </cell>
        </row>
        <row r="50">
          <cell r="E50">
            <v>9377</v>
          </cell>
          <cell r="F50" t="str">
            <v>ĐBSCL</v>
          </cell>
          <cell r="G50" t="str">
            <v>Khu vực Miền Nam</v>
          </cell>
          <cell r="H50" t="str">
            <v>KV MN</v>
          </cell>
          <cell r="I50" t="str">
            <v>Chi nhánh Long An</v>
          </cell>
          <cell r="J50" t="str">
            <v>CN Long An</v>
          </cell>
        </row>
        <row r="51">
          <cell r="E51">
            <v>9378</v>
          </cell>
          <cell r="F51" t="str">
            <v>ĐBSCL</v>
          </cell>
          <cell r="G51" t="str">
            <v>Khu vực Miền Nam</v>
          </cell>
          <cell r="H51" t="str">
            <v>KV MN</v>
          </cell>
          <cell r="I51" t="str">
            <v>Chi nhánh Đức Hòa</v>
          </cell>
          <cell r="J51" t="str">
            <v>CN Đức Hòa</v>
          </cell>
        </row>
        <row r="52">
          <cell r="E52">
            <v>9382</v>
          </cell>
          <cell r="F52" t="str">
            <v>ĐBSCL</v>
          </cell>
          <cell r="G52" t="str">
            <v>Khu vực Miền Nam</v>
          </cell>
          <cell r="H52" t="str">
            <v>KV MN</v>
          </cell>
          <cell r="I52" t="str">
            <v>Chi nhánh Vĩnh Long</v>
          </cell>
          <cell r="J52" t="str">
            <v>CN Vĩnh Long</v>
          </cell>
        </row>
        <row r="53">
          <cell r="E53">
            <v>9383</v>
          </cell>
          <cell r="F53" t="str">
            <v>ĐBSCL</v>
          </cell>
          <cell r="G53" t="str">
            <v>Khu vực Miền Nam</v>
          </cell>
          <cell r="H53" t="str">
            <v>KV MN</v>
          </cell>
          <cell r="I53" t="str">
            <v>Chi nhánh Nguyễn Huệ</v>
          </cell>
          <cell r="J53" t="str">
            <v>CN Nguyễn Huệ</v>
          </cell>
        </row>
        <row r="54">
          <cell r="E54">
            <v>9326</v>
          </cell>
          <cell r="F54" t="str">
            <v>TNB</v>
          </cell>
          <cell r="G54" t="str">
            <v>Khu vực Miền Nam</v>
          </cell>
          <cell r="H54" t="str">
            <v>KV MN</v>
          </cell>
          <cell r="I54" t="str">
            <v>Chi nhánh Kiên Giang</v>
          </cell>
          <cell r="J54" t="str">
            <v>CN Kiên Giang</v>
          </cell>
        </row>
        <row r="55">
          <cell r="E55">
            <v>9328</v>
          </cell>
          <cell r="F55" t="str">
            <v>TNB</v>
          </cell>
          <cell r="G55" t="str">
            <v>Khu vực Miền Nam</v>
          </cell>
          <cell r="H55" t="str">
            <v>KV MN</v>
          </cell>
          <cell r="I55" t="str">
            <v>Chi nhánh Rạch Sỏi</v>
          </cell>
          <cell r="J55" t="str">
            <v>CN Rạch Sỏi</v>
          </cell>
        </row>
        <row r="56">
          <cell r="E56">
            <v>9329</v>
          </cell>
          <cell r="F56" t="str">
            <v>TNB</v>
          </cell>
          <cell r="G56" t="str">
            <v>Khu vực Miền Nam</v>
          </cell>
          <cell r="H56" t="str">
            <v>KV MN</v>
          </cell>
          <cell r="I56" t="str">
            <v>Chi nhánh Trần Quang Khải</v>
          </cell>
          <cell r="J56" t="str">
            <v>CN Trần Quang Khải</v>
          </cell>
        </row>
        <row r="57">
          <cell r="E57">
            <v>9330</v>
          </cell>
          <cell r="F57" t="str">
            <v>TNB</v>
          </cell>
          <cell r="G57" t="str">
            <v>Khu vực Miền Nam</v>
          </cell>
          <cell r="H57" t="str">
            <v>KV MN</v>
          </cell>
          <cell r="I57" t="str">
            <v>Chi nhánh Cổng Tam Quan</v>
          </cell>
          <cell r="J57" t="str">
            <v>CN Cổng Tam Quan</v>
          </cell>
        </row>
        <row r="58">
          <cell r="E58">
            <v>9327</v>
          </cell>
          <cell r="F58" t="str">
            <v>TNB</v>
          </cell>
          <cell r="G58" t="str">
            <v>Khu vực Miền Nam</v>
          </cell>
          <cell r="H58" t="str">
            <v>KV MN</v>
          </cell>
          <cell r="I58" t="str">
            <v>Chi nhánh Phú Quốc</v>
          </cell>
          <cell r="J58" t="str">
            <v>CN Phú Quốc</v>
          </cell>
        </row>
        <row r="59">
          <cell r="E59">
            <v>9331</v>
          </cell>
          <cell r="F59" t="str">
            <v>TNB</v>
          </cell>
          <cell r="G59" t="str">
            <v>Khu vực Miền Nam</v>
          </cell>
          <cell r="H59" t="str">
            <v>KV MN</v>
          </cell>
          <cell r="I59" t="str">
            <v>Chi nhánh Tân Hiệp</v>
          </cell>
          <cell r="J59" t="str">
            <v>CN Tân Hiệp</v>
          </cell>
        </row>
        <row r="60">
          <cell r="E60">
            <v>9362</v>
          </cell>
          <cell r="F60" t="str">
            <v>TNB</v>
          </cell>
          <cell r="G60" t="str">
            <v>Khu vực Miền Nam</v>
          </cell>
          <cell r="H60" t="str">
            <v>KV MN</v>
          </cell>
          <cell r="I60" t="str">
            <v>Chi nhánh Cần Thơ</v>
          </cell>
          <cell r="J60" t="str">
            <v>CN Cần Thơ</v>
          </cell>
        </row>
        <row r="61">
          <cell r="E61">
            <v>9363</v>
          </cell>
          <cell r="F61" t="str">
            <v>TNB</v>
          </cell>
          <cell r="G61" t="str">
            <v>Khu vực Miền Nam</v>
          </cell>
          <cell r="H61" t="str">
            <v>KV MN</v>
          </cell>
          <cell r="I61" t="str">
            <v>Chi nhánh Ninh Kiều</v>
          </cell>
          <cell r="J61" t="str">
            <v>CN Ninh Kiều</v>
          </cell>
        </row>
        <row r="62">
          <cell r="E62">
            <v>9364</v>
          </cell>
          <cell r="F62" t="str">
            <v>TNB</v>
          </cell>
          <cell r="G62" t="str">
            <v>Khu vực Miền Nam</v>
          </cell>
          <cell r="H62" t="str">
            <v>KV MN</v>
          </cell>
          <cell r="I62" t="str">
            <v>Chi nhánh Hậu Giang</v>
          </cell>
          <cell r="J62" t="str">
            <v>CN Hậu Giang</v>
          </cell>
        </row>
        <row r="63">
          <cell r="E63">
            <v>9365</v>
          </cell>
          <cell r="F63" t="str">
            <v>TNB</v>
          </cell>
          <cell r="G63" t="str">
            <v>Khu vực Miền Nam</v>
          </cell>
          <cell r="H63" t="str">
            <v>KV MN</v>
          </cell>
          <cell r="I63" t="str">
            <v>Chi nhánh Đồng Tháp</v>
          </cell>
          <cell r="J63" t="str">
            <v>CN Đồng Tháp</v>
          </cell>
        </row>
        <row r="64">
          <cell r="E64">
            <v>9381</v>
          </cell>
          <cell r="F64" t="str">
            <v>TNB</v>
          </cell>
          <cell r="G64" t="str">
            <v>Khu vực Miền Nam</v>
          </cell>
          <cell r="H64" t="str">
            <v>KV MN</v>
          </cell>
          <cell r="I64" t="str">
            <v>Chi nhánh An Giang</v>
          </cell>
          <cell r="J64" t="str">
            <v>CN An Giang</v>
          </cell>
        </row>
        <row r="65">
          <cell r="E65">
            <v>9384</v>
          </cell>
          <cell r="F65" t="str">
            <v>TNB</v>
          </cell>
          <cell r="G65" t="str">
            <v>Khu vực Miền Nam</v>
          </cell>
          <cell r="H65" t="str">
            <v>KV MN</v>
          </cell>
          <cell r="I65" t="str">
            <v>Chi nhánh Bạc Liêu</v>
          </cell>
          <cell r="J65" t="str">
            <v>CN Bạc Liêu</v>
          </cell>
        </row>
        <row r="66">
          <cell r="E66">
            <v>9387</v>
          </cell>
          <cell r="F66" t="str">
            <v>TNB</v>
          </cell>
          <cell r="G66" t="str">
            <v>Khu vực Miền Nam</v>
          </cell>
          <cell r="H66" t="str">
            <v>KV MN</v>
          </cell>
          <cell r="I66" t="str">
            <v>Chi nhánh Cà Mau</v>
          </cell>
          <cell r="J66" t="str">
            <v>CN Cà Mau</v>
          </cell>
        </row>
        <row r="67">
          <cell r="E67">
            <v>9355</v>
          </cell>
          <cell r="F67" t="str">
            <v>MT</v>
          </cell>
          <cell r="G67" t="str">
            <v>Khu vực Miền Trung</v>
          </cell>
          <cell r="H67" t="str">
            <v>KV MT</v>
          </cell>
          <cell r="I67" t="str">
            <v>Chi nhánh Đà Nẵng</v>
          </cell>
          <cell r="J67" t="str">
            <v>CN Đà Nẵng</v>
          </cell>
        </row>
        <row r="68">
          <cell r="E68">
            <v>9356</v>
          </cell>
          <cell r="F68" t="str">
            <v>MT</v>
          </cell>
          <cell r="G68" t="str">
            <v>Khu vực Miền Trung</v>
          </cell>
          <cell r="H68" t="str">
            <v>KV MT</v>
          </cell>
          <cell r="I68" t="str">
            <v>Chi nhánh Trưng Nữ Vương</v>
          </cell>
          <cell r="J68" t="str">
            <v>CN Trưng Nữ Vương</v>
          </cell>
        </row>
        <row r="69">
          <cell r="E69">
            <v>9357</v>
          </cell>
          <cell r="F69" t="str">
            <v>MT</v>
          </cell>
          <cell r="G69" t="str">
            <v>Khu vực Miền Trung</v>
          </cell>
          <cell r="H69" t="str">
            <v>KV MT</v>
          </cell>
          <cell r="I69" t="str">
            <v>Chi nhánh Nguyễn Hữu Thọ</v>
          </cell>
          <cell r="J69" t="str">
            <v>CN Nguyễn Hữu Thọ</v>
          </cell>
        </row>
        <row r="70">
          <cell r="E70">
            <v>9358</v>
          </cell>
          <cell r="F70" t="str">
            <v>MT</v>
          </cell>
          <cell r="G70" t="str">
            <v>Khu vực Miền Trung</v>
          </cell>
          <cell r="H70" t="str">
            <v>KV MT</v>
          </cell>
          <cell r="I70" t="str">
            <v>Chi nhánh Nguyễn Văn Linh</v>
          </cell>
          <cell r="J70" t="str">
            <v>CN Nguyễn Văn Linh</v>
          </cell>
        </row>
        <row r="71">
          <cell r="E71">
            <v>9359</v>
          </cell>
          <cell r="F71" t="str">
            <v>MT</v>
          </cell>
          <cell r="G71" t="str">
            <v>Khu vực Miền Trung</v>
          </cell>
          <cell r="H71" t="str">
            <v>KV MT</v>
          </cell>
          <cell r="I71" t="str">
            <v>Chi nhánh Hòa Khánh</v>
          </cell>
          <cell r="J71" t="str">
            <v>CN Hòa Khánh</v>
          </cell>
        </row>
        <row r="72">
          <cell r="E72">
            <v>9360</v>
          </cell>
          <cell r="F72" t="str">
            <v>MT</v>
          </cell>
          <cell r="G72" t="str">
            <v>Khu vực Miền Trung</v>
          </cell>
          <cell r="H72" t="str">
            <v>KV MT</v>
          </cell>
          <cell r="I72" t="str">
            <v>Chi nhánh Hòa Xuân</v>
          </cell>
          <cell r="J72" t="str">
            <v>CN Hòa Xuân</v>
          </cell>
        </row>
        <row r="73">
          <cell r="E73">
            <v>9361</v>
          </cell>
          <cell r="F73" t="str">
            <v>MT</v>
          </cell>
          <cell r="G73" t="str">
            <v>Khu vực Miền Trung</v>
          </cell>
          <cell r="H73" t="str">
            <v>KV MT</v>
          </cell>
          <cell r="I73" t="str">
            <v>Chi nhánh Ngô Quyền</v>
          </cell>
          <cell r="J73" t="str">
            <v>CN Ngô Quyền</v>
          </cell>
        </row>
        <row r="74">
          <cell r="E74">
            <v>9366</v>
          </cell>
          <cell r="F74" t="str">
            <v>MT</v>
          </cell>
          <cell r="G74" t="str">
            <v>Khu vực Miền Trung</v>
          </cell>
          <cell r="H74" t="str">
            <v>KV MT</v>
          </cell>
          <cell r="I74" t="str">
            <v>Chi nhánh Thừa Thiên Huế</v>
          </cell>
          <cell r="J74" t="str">
            <v>CN Thừa Thiên Huế</v>
          </cell>
        </row>
        <row r="75">
          <cell r="E75">
            <v>9367</v>
          </cell>
          <cell r="F75" t="str">
            <v>MT</v>
          </cell>
          <cell r="G75" t="str">
            <v>Khu vực Miền Trung</v>
          </cell>
          <cell r="H75" t="str">
            <v>KV MT</v>
          </cell>
          <cell r="I75" t="str">
            <v>Chi nhánh Đông Ba</v>
          </cell>
          <cell r="J75" t="str">
            <v>CN Đông Ba</v>
          </cell>
        </row>
        <row r="76">
          <cell r="E76">
            <v>9368</v>
          </cell>
          <cell r="F76" t="str">
            <v>MT</v>
          </cell>
          <cell r="G76" t="str">
            <v>Khu vực Miền Trung</v>
          </cell>
          <cell r="H76" t="str">
            <v>KV MT</v>
          </cell>
          <cell r="I76" t="str">
            <v>Chi nhánh Tây Lộc</v>
          </cell>
          <cell r="J76" t="str">
            <v>CN Tây Lộc</v>
          </cell>
        </row>
        <row r="77">
          <cell r="E77">
            <v>9347</v>
          </cell>
          <cell r="F77" t="str">
            <v>ĐBBB</v>
          </cell>
          <cell r="G77" t="str">
            <v>Khu vực Miền Bắc</v>
          </cell>
          <cell r="H77" t="str">
            <v>KV MB</v>
          </cell>
          <cell r="I77" t="str">
            <v>Chi nhánh Hải Phòng</v>
          </cell>
          <cell r="J77" t="str">
            <v>CN Hải Phòng</v>
          </cell>
        </row>
        <row r="78">
          <cell r="E78">
            <v>9348</v>
          </cell>
          <cell r="F78" t="str">
            <v>ĐBBB</v>
          </cell>
          <cell r="G78" t="str">
            <v>Khu vực Miền Bắc</v>
          </cell>
          <cell r="H78" t="str">
            <v>KV MB</v>
          </cell>
          <cell r="I78" t="str">
            <v>Chi nhánh Hải An</v>
          </cell>
          <cell r="J78" t="str">
            <v>CN Hải An</v>
          </cell>
        </row>
        <row r="79">
          <cell r="E79">
            <v>9349</v>
          </cell>
          <cell r="F79" t="str">
            <v>ĐBBB</v>
          </cell>
          <cell r="G79" t="str">
            <v>Khu vực Miền Bắc</v>
          </cell>
          <cell r="H79" t="str">
            <v>KV MB</v>
          </cell>
          <cell r="I79" t="str">
            <v>Chi nhánh Trần Nguyên Hãn</v>
          </cell>
          <cell r="J79" t="str">
            <v>CN Trần Nguyên Hãn</v>
          </cell>
        </row>
        <row r="80">
          <cell r="E80">
            <v>9350</v>
          </cell>
          <cell r="F80" t="str">
            <v>ĐBBB</v>
          </cell>
          <cell r="G80" t="str">
            <v>Khu vực Miền Bắc</v>
          </cell>
          <cell r="H80" t="str">
            <v>KV MB</v>
          </cell>
          <cell r="I80" t="str">
            <v>Chi nhánh Hồng Bàng</v>
          </cell>
          <cell r="J80" t="str">
            <v>CN Hồng Bàng</v>
          </cell>
        </row>
        <row r="81">
          <cell r="E81">
            <v>9351</v>
          </cell>
          <cell r="F81" t="str">
            <v>ĐBBB</v>
          </cell>
          <cell r="G81" t="str">
            <v>Khu vực Miền Bắc</v>
          </cell>
          <cell r="H81" t="str">
            <v>KV MB</v>
          </cell>
          <cell r="I81" t="str">
            <v>Chi nhánh Điện Biên Phủ</v>
          </cell>
          <cell r="J81" t="str">
            <v>CN Điện Biên Phủ</v>
          </cell>
        </row>
        <row r="82">
          <cell r="E82">
            <v>9353</v>
          </cell>
          <cell r="F82" t="str">
            <v>ĐBBB</v>
          </cell>
          <cell r="G82" t="str">
            <v>Khu vực Miền Bắc</v>
          </cell>
          <cell r="H82" t="str">
            <v>KV MB</v>
          </cell>
          <cell r="I82" t="str">
            <v>Chi nhánh Quảng Ninh</v>
          </cell>
          <cell r="J82" t="str">
            <v>CN Quảng Ninh</v>
          </cell>
        </row>
        <row r="83">
          <cell r="E83">
            <v>9352</v>
          </cell>
          <cell r="F83" t="str">
            <v>ĐBBB</v>
          </cell>
          <cell r="G83" t="str">
            <v>Khu vực Miền Bắc</v>
          </cell>
          <cell r="H83" t="str">
            <v>KV MB</v>
          </cell>
          <cell r="I83" t="str">
            <v>Chi nhánh Tô Hiệu</v>
          </cell>
          <cell r="J83" t="str">
            <v>CN Tô Hiệu</v>
          </cell>
        </row>
        <row r="84">
          <cell r="E84">
            <v>9354</v>
          </cell>
          <cell r="F84" t="str">
            <v>ĐBBB</v>
          </cell>
          <cell r="G84" t="str">
            <v>Khu vực Miền Bắc</v>
          </cell>
          <cell r="H84" t="str">
            <v>KV MB</v>
          </cell>
          <cell r="I84" t="str">
            <v>Chi nhánh Thái Bình</v>
          </cell>
          <cell r="J84" t="str">
            <v>CN Thái Bình</v>
          </cell>
        </row>
        <row r="85">
          <cell r="E85">
            <v>9388</v>
          </cell>
          <cell r="F85" t="str">
            <v>ĐBBB</v>
          </cell>
          <cell r="G85" t="str">
            <v>Khu vực Miền Bắc</v>
          </cell>
          <cell r="H85" t="str">
            <v>KV MB</v>
          </cell>
          <cell r="I85" t="str">
            <v>Chi nhánh Hưng Yên</v>
          </cell>
          <cell r="J85" t="str">
            <v>CN Hưng Yên</v>
          </cell>
        </row>
        <row r="86">
          <cell r="E86">
            <v>9389</v>
          </cell>
          <cell r="F86" t="str">
            <v>ĐBBB</v>
          </cell>
          <cell r="G86" t="str">
            <v>Khu vực Miền Bắc</v>
          </cell>
          <cell r="H86" t="str">
            <v>KV MB</v>
          </cell>
          <cell r="I86" t="str">
            <v>Chi nhánh Phố Hiến</v>
          </cell>
          <cell r="J86" t="str">
            <v>CN Phố Hiến</v>
          </cell>
        </row>
        <row r="87">
          <cell r="E87">
            <v>9379</v>
          </cell>
          <cell r="F87" t="str">
            <v>ĐBBB</v>
          </cell>
          <cell r="G87" t="str">
            <v>Khu vực Miền Bắc</v>
          </cell>
          <cell r="H87" t="str">
            <v>KV MB</v>
          </cell>
          <cell r="I87" t="str">
            <v>Chi nhánh Bắc Ninh</v>
          </cell>
          <cell r="J87" t="str">
            <v>CN Bắc Ninh</v>
          </cell>
        </row>
        <row r="88">
          <cell r="E88">
            <v>9380</v>
          </cell>
          <cell r="F88" t="str">
            <v>ĐBBB</v>
          </cell>
          <cell r="G88" t="str">
            <v>Khu vực Miền Bắc</v>
          </cell>
          <cell r="H88" t="str">
            <v>KV MB</v>
          </cell>
          <cell r="I88" t="str">
            <v>Chi nhánh Tiền An</v>
          </cell>
          <cell r="J88" t="str">
            <v>CN Tiền An</v>
          </cell>
        </row>
        <row r="89">
          <cell r="E89">
            <v>9385</v>
          </cell>
          <cell r="F89" t="str">
            <v>ĐBBB</v>
          </cell>
          <cell r="G89" t="str">
            <v>Khu vực Miền Bắc</v>
          </cell>
          <cell r="H89" t="str">
            <v>KV MB</v>
          </cell>
          <cell r="I89" t="str">
            <v>Chi nhánh Bắc Giang</v>
          </cell>
          <cell r="J89" t="str">
            <v>CN Bắc Giang</v>
          </cell>
        </row>
        <row r="90">
          <cell r="E90">
            <v>9386</v>
          </cell>
          <cell r="F90" t="str">
            <v>ĐBBB</v>
          </cell>
          <cell r="G90" t="str">
            <v>Khu vực Miền Bắc</v>
          </cell>
          <cell r="H90" t="str">
            <v>KV MB</v>
          </cell>
          <cell r="I90" t="str">
            <v>Chi nhánh Thái Nguyên</v>
          </cell>
          <cell r="J90" t="str">
            <v>CN Thái Nguyên</v>
          </cell>
        </row>
        <row r="91">
          <cell r="E91">
            <v>9213</v>
          </cell>
          <cell r="F91" t="str">
            <v>KHL</v>
          </cell>
          <cell r="G91" t="str">
            <v>Khu vực Hà Nội</v>
          </cell>
          <cell r="H91" t="str">
            <v>KV HN</v>
          </cell>
          <cell r="I91" t="str">
            <v>Chi nhánh Hà Nội</v>
          </cell>
          <cell r="J91" t="str">
            <v>CN Hà Nội</v>
          </cell>
        </row>
        <row r="92">
          <cell r="E92">
            <v>9203</v>
          </cell>
          <cell r="F92" t="str">
            <v>KHL</v>
          </cell>
          <cell r="G92" t="str">
            <v>Khu vực Sài Gòn</v>
          </cell>
          <cell r="H92" t="str">
            <v>KV SG</v>
          </cell>
          <cell r="I92" t="str">
            <v>Chi nhánh An Phú</v>
          </cell>
          <cell r="J92" t="str">
            <v>CN An Phú</v>
          </cell>
        </row>
        <row r="93">
          <cell r="E93">
            <v>9214</v>
          </cell>
          <cell r="F93" t="str">
            <v>KHL</v>
          </cell>
          <cell r="G93" t="str">
            <v>Khu vực Hà Nội</v>
          </cell>
          <cell r="H93" t="str">
            <v>KV HN</v>
          </cell>
          <cell r="I93" t="str">
            <v>Chi nhánh Cầu Giấy</v>
          </cell>
          <cell r="J93" t="str">
            <v>CN Cầu Giấy</v>
          </cell>
        </row>
        <row r="94">
          <cell r="E94">
            <v>9250</v>
          </cell>
          <cell r="F94" t="str">
            <v>KHL</v>
          </cell>
          <cell r="G94" t="str">
            <v>Khu vực Hà Nội</v>
          </cell>
          <cell r="H94" t="str">
            <v>KV HN</v>
          </cell>
          <cell r="I94" t="str">
            <v>Chi nhánh Hà Đông</v>
          </cell>
          <cell r="J94" t="str">
            <v>CN Hà Đông</v>
          </cell>
        </row>
        <row r="95">
          <cell r="E95">
            <v>9322</v>
          </cell>
          <cell r="F95" t="str">
            <v>SG</v>
          </cell>
          <cell r="G95" t="str">
            <v>Khu vực Sài Gòn</v>
          </cell>
          <cell r="H95" t="str">
            <v>KV SG</v>
          </cell>
          <cell r="I95" t="str">
            <v xml:space="preserve">Chi nhánh Hậu Giang </v>
          </cell>
          <cell r="J95" t="str">
            <v xml:space="preserve">CN Hậu Giang </v>
          </cell>
        </row>
        <row r="96">
          <cell r="E96">
            <v>9216</v>
          </cell>
          <cell r="F96" t="str">
            <v>DN1</v>
          </cell>
          <cell r="G96" t="str">
            <v>Khu vực Hà Nội</v>
          </cell>
          <cell r="H96" t="str">
            <v>KV HN</v>
          </cell>
          <cell r="I96" t="str">
            <v>Chi nhánh Hà Nội</v>
          </cell>
          <cell r="J96" t="str">
            <v>CN Hà Nội</v>
          </cell>
        </row>
        <row r="97">
          <cell r="E97">
            <v>9215</v>
          </cell>
          <cell r="F97" t="str">
            <v>DN1</v>
          </cell>
          <cell r="G97" t="str">
            <v>Khu vực Hà Nội</v>
          </cell>
          <cell r="H97" t="str">
            <v>KV HN</v>
          </cell>
          <cell r="I97" t="str">
            <v>Chi nhánh Thanh Xuân</v>
          </cell>
          <cell r="J97" t="str">
            <v>CN Thanh Xuân</v>
          </cell>
        </row>
        <row r="98">
          <cell r="E98">
            <v>9240</v>
          </cell>
          <cell r="F98" t="str">
            <v>DN2</v>
          </cell>
          <cell r="G98" t="str">
            <v>Khu vực Miền Bắc</v>
          </cell>
          <cell r="H98" t="str">
            <v>KV MB</v>
          </cell>
          <cell r="I98" t="str">
            <v>Chi nhánh Thái Nguyên</v>
          </cell>
          <cell r="J98" t="str">
            <v>CN Thái Nguyên</v>
          </cell>
        </row>
        <row r="99">
          <cell r="E99">
            <v>9235</v>
          </cell>
          <cell r="F99" t="str">
            <v>DN2</v>
          </cell>
          <cell r="G99" t="str">
            <v>Khu vực Miền Bắc</v>
          </cell>
          <cell r="H99" t="str">
            <v>KV MB</v>
          </cell>
          <cell r="I99" t="str">
            <v>Chi nhánh Bắc Ninh</v>
          </cell>
          <cell r="J99" t="str">
            <v>CN Bắc Ninh</v>
          </cell>
        </row>
        <row r="100">
          <cell r="E100">
            <v>9239</v>
          </cell>
          <cell r="F100" t="str">
            <v>DN2</v>
          </cell>
          <cell r="G100" t="str">
            <v>Khu vực Miền Bắc</v>
          </cell>
          <cell r="H100" t="str">
            <v>KV MB</v>
          </cell>
          <cell r="I100" t="str">
            <v>Chi nhánh Bắc Giang</v>
          </cell>
          <cell r="J100" t="str">
            <v>CN Bắc Giang</v>
          </cell>
        </row>
        <row r="101">
          <cell r="E101">
            <v>9222</v>
          </cell>
          <cell r="F101" t="str">
            <v>DN3</v>
          </cell>
          <cell r="G101" t="str">
            <v>Khu vực Miền Bắc</v>
          </cell>
          <cell r="H101" t="str">
            <v>KV MB</v>
          </cell>
          <cell r="I101" t="str">
            <v>Chi nhánh Thái Bình</v>
          </cell>
          <cell r="J101" t="str">
            <v>CN Thái Bình</v>
          </cell>
        </row>
        <row r="102">
          <cell r="E102">
            <v>9221</v>
          </cell>
          <cell r="F102" t="str">
            <v>DN3</v>
          </cell>
          <cell r="G102" t="str">
            <v>Khu vực Miền Bắc</v>
          </cell>
          <cell r="H102" t="str">
            <v>KV MB</v>
          </cell>
          <cell r="I102" t="str">
            <v>Chi nhánh Quảng Ninh</v>
          </cell>
          <cell r="J102" t="str">
            <v>CN Quảng Ninh</v>
          </cell>
        </row>
        <row r="103">
          <cell r="E103">
            <v>9242</v>
          </cell>
          <cell r="F103" t="str">
            <v>DN3</v>
          </cell>
          <cell r="G103" t="str">
            <v>Khu vực Miền Bắc</v>
          </cell>
          <cell r="H103" t="str">
            <v>KV MB</v>
          </cell>
          <cell r="I103" t="str">
            <v>Chi nhánh Hưng Yên</v>
          </cell>
          <cell r="J103" t="str">
            <v>CN Hưng Yên</v>
          </cell>
        </row>
        <row r="104">
          <cell r="E104">
            <v>9220</v>
          </cell>
          <cell r="F104" t="str">
            <v>DN3</v>
          </cell>
          <cell r="G104" t="str">
            <v>Khu vực Miền Bắc</v>
          </cell>
          <cell r="H104" t="str">
            <v>KV MB</v>
          </cell>
          <cell r="I104" t="str">
            <v>Chi nhánh Hải An</v>
          </cell>
          <cell r="J104" t="str">
            <v>CN Hải An</v>
          </cell>
        </row>
        <row r="105">
          <cell r="E105">
            <v>9223</v>
          </cell>
          <cell r="F105" t="str">
            <v>DN4</v>
          </cell>
          <cell r="G105" t="str">
            <v>Khu vực Miền Trung</v>
          </cell>
          <cell r="H105" t="str">
            <v>KV MT</v>
          </cell>
          <cell r="I105" t="str">
            <v>Chi nhánh Đà Nẵng</v>
          </cell>
          <cell r="J105" t="str">
            <v>CN Đà Nẵng</v>
          </cell>
        </row>
        <row r="106">
          <cell r="E106">
            <v>9232</v>
          </cell>
          <cell r="F106" t="str">
            <v>DN5</v>
          </cell>
          <cell r="G106" t="str">
            <v>Khu vực Miền Nam</v>
          </cell>
          <cell r="H106" t="str">
            <v>KV MN</v>
          </cell>
          <cell r="I106" t="str">
            <v>Chi nhánh Bà Rịa Vũng Tàu</v>
          </cell>
          <cell r="J106" t="str">
            <v>CN Bà Rịa Vũng Tàu</v>
          </cell>
        </row>
        <row r="107">
          <cell r="E107">
            <v>9200</v>
          </cell>
          <cell r="F107" t="str">
            <v>DN5</v>
          </cell>
          <cell r="G107" t="str">
            <v>Khu vực Sài Gòn</v>
          </cell>
          <cell r="H107" t="str">
            <v>KV SG</v>
          </cell>
          <cell r="I107" t="str">
            <v>Chi nhánh An Phú</v>
          </cell>
          <cell r="J107" t="str">
            <v>CN An Phú</v>
          </cell>
        </row>
        <row r="108">
          <cell r="E108">
            <v>9234</v>
          </cell>
          <cell r="F108" t="str">
            <v>DN5</v>
          </cell>
          <cell r="G108" t="str">
            <v>Khu vực Miền Nam</v>
          </cell>
          <cell r="H108" t="str">
            <v>KV MN</v>
          </cell>
          <cell r="I108" t="str">
            <v>Chi nhánh Long An</v>
          </cell>
          <cell r="J108" t="str">
            <v>CN Long An</v>
          </cell>
        </row>
        <row r="109">
          <cell r="E109">
            <v>9233</v>
          </cell>
          <cell r="F109" t="str">
            <v>DN5</v>
          </cell>
          <cell r="G109" t="str">
            <v>Khu vực Miền Nam</v>
          </cell>
          <cell r="H109" t="str">
            <v>KV MN</v>
          </cell>
          <cell r="I109" t="str">
            <v>Chi nhánh Đồng Nai</v>
          </cell>
          <cell r="J109" t="str">
            <v>CN Đồng Nai</v>
          </cell>
        </row>
        <row r="110">
          <cell r="E110">
            <v>9230</v>
          </cell>
          <cell r="F110" t="str">
            <v>DN5</v>
          </cell>
          <cell r="G110" t="str">
            <v>Khu vực Miền Nam</v>
          </cell>
          <cell r="H110" t="str">
            <v>KV MN</v>
          </cell>
          <cell r="I110" t="str">
            <v>Chi nhánh Bình Dương</v>
          </cell>
          <cell r="J110" t="str">
            <v>CN Bình Dương</v>
          </cell>
        </row>
        <row r="111">
          <cell r="E111">
            <v>9210</v>
          </cell>
          <cell r="F111" t="str">
            <v>DN5</v>
          </cell>
          <cell r="G111" t="str">
            <v>Khu vực Sài Gòn</v>
          </cell>
          <cell r="H111" t="str">
            <v>KV SG</v>
          </cell>
          <cell r="I111" t="str">
            <v>Chi nhánh 3/2</v>
          </cell>
          <cell r="J111" t="str">
            <v>CN 3/2</v>
          </cell>
        </row>
        <row r="112">
          <cell r="E112">
            <v>9237</v>
          </cell>
          <cell r="F112" t="str">
            <v>DN6</v>
          </cell>
          <cell r="G112" t="str">
            <v>Khu vực Miền Nam</v>
          </cell>
          <cell r="H112" t="str">
            <v>KV MN</v>
          </cell>
          <cell r="I112" t="str">
            <v>Chi nhánh Vĩnh Long</v>
          </cell>
          <cell r="J112" t="str">
            <v>CN Vĩnh Long</v>
          </cell>
        </row>
        <row r="113">
          <cell r="E113">
            <v>9231</v>
          </cell>
          <cell r="F113" t="str">
            <v>DN6</v>
          </cell>
          <cell r="G113" t="str">
            <v>Khu vực Miền Nam</v>
          </cell>
          <cell r="H113" t="str">
            <v>KV MN</v>
          </cell>
          <cell r="I113" t="str">
            <v>Chi nhánh Tiền Giang</v>
          </cell>
          <cell r="J113" t="str">
            <v>CN Tiền Giang</v>
          </cell>
        </row>
        <row r="114">
          <cell r="E114">
            <v>9211</v>
          </cell>
          <cell r="F114" t="str">
            <v>DN6</v>
          </cell>
          <cell r="G114" t="str">
            <v>Khu vực Miền Nam</v>
          </cell>
          <cell r="H114" t="str">
            <v>KV MN</v>
          </cell>
          <cell r="I114" t="str">
            <v>Chi nhánh Kiên Giang</v>
          </cell>
          <cell r="J114" t="str">
            <v>CN Kiên Giang</v>
          </cell>
        </row>
        <row r="115">
          <cell r="E115">
            <v>9228</v>
          </cell>
          <cell r="F115" t="str">
            <v>DN6</v>
          </cell>
          <cell r="G115" t="str">
            <v>Khu vực Miền Nam</v>
          </cell>
          <cell r="H115" t="str">
            <v>KV MN</v>
          </cell>
          <cell r="I115" t="str">
            <v>Chi nhánh Cần Thơ</v>
          </cell>
          <cell r="J115" t="str">
            <v>CN Cần Thơ</v>
          </cell>
        </row>
        <row r="116">
          <cell r="E116">
            <v>9227</v>
          </cell>
          <cell r="F116" t="str">
            <v>DN6</v>
          </cell>
          <cell r="G116" t="str">
            <v>Khu vực Miền Nam</v>
          </cell>
          <cell r="H116" t="str">
            <v>KV MN</v>
          </cell>
          <cell r="I116" t="str">
            <v>Chi nhánh Cần Thơ</v>
          </cell>
          <cell r="J116" t="str">
            <v>CN Cần Thơ</v>
          </cell>
        </row>
        <row r="117">
          <cell r="E117">
            <v>9241</v>
          </cell>
          <cell r="F117" t="str">
            <v>DN6</v>
          </cell>
          <cell r="G117" t="str">
            <v>Khu vực Miền Nam</v>
          </cell>
          <cell r="H117" t="str">
            <v>KV MN</v>
          </cell>
          <cell r="I117" t="str">
            <v>Chi nhánh Cà Mau</v>
          </cell>
          <cell r="J117" t="str">
            <v>CN Cà Mau</v>
          </cell>
        </row>
        <row r="118">
          <cell r="E118">
            <v>9236</v>
          </cell>
          <cell r="F118" t="str">
            <v>DN6</v>
          </cell>
          <cell r="G118" t="str">
            <v>Khu vực Miền Nam</v>
          </cell>
          <cell r="H118" t="str">
            <v>KV MN</v>
          </cell>
          <cell r="I118" t="str">
            <v>Chi nhánh An Giang</v>
          </cell>
          <cell r="J118" t="str">
            <v>CN An Giang</v>
          </cell>
        </row>
        <row r="119">
          <cell r="E119">
            <v>9332</v>
          </cell>
          <cell r="F119" t="str">
            <v>HN1</v>
          </cell>
          <cell r="G119" t="str">
            <v>Khu vực Hà Nội</v>
          </cell>
          <cell r="H119" t="str">
            <v>KV HN</v>
          </cell>
          <cell r="I119" t="str">
            <v>Chi nhánh Hà Nội</v>
          </cell>
          <cell r="J119" t="str">
            <v>CN Hà Nội</v>
          </cell>
        </row>
        <row r="120">
          <cell r="E120">
            <v>9335</v>
          </cell>
          <cell r="F120" t="str">
            <v>HN1</v>
          </cell>
          <cell r="G120" t="str">
            <v>Khu vực Hà Nội</v>
          </cell>
          <cell r="H120" t="str">
            <v>KV HN</v>
          </cell>
          <cell r="I120" t="str">
            <v>Chi nhánh Hàng Cót</v>
          </cell>
          <cell r="J120" t="str">
            <v>CN Hàng Cót</v>
          </cell>
        </row>
        <row r="121">
          <cell r="E121">
            <v>9333</v>
          </cell>
          <cell r="F121" t="str">
            <v>HN1</v>
          </cell>
          <cell r="G121" t="str">
            <v>Khu vực Hà Nội</v>
          </cell>
          <cell r="H121" t="str">
            <v>KV HN</v>
          </cell>
          <cell r="I121" t="str">
            <v>Chi nhánh Khâm Thiên</v>
          </cell>
          <cell r="J121" t="str">
            <v>CN Khâm Thiên</v>
          </cell>
        </row>
        <row r="122">
          <cell r="E122">
            <v>9337</v>
          </cell>
          <cell r="F122" t="str">
            <v>HN1</v>
          </cell>
          <cell r="G122" t="str">
            <v>Khu vực Hà Nội</v>
          </cell>
          <cell r="H122" t="str">
            <v>KV HN</v>
          </cell>
          <cell r="I122" t="str">
            <v>Chi nhánh Lạc Trung</v>
          </cell>
          <cell r="J122" t="str">
            <v>CN Lạc Trung</v>
          </cell>
        </row>
        <row r="123">
          <cell r="E123">
            <v>9344</v>
          </cell>
          <cell r="F123" t="str">
            <v>HN1</v>
          </cell>
          <cell r="G123" t="str">
            <v>Khu vực Hà Nội</v>
          </cell>
          <cell r="H123" t="str">
            <v>KV HN</v>
          </cell>
          <cell r="I123" t="str">
            <v>Chi nhánh Nguyễn Văn Cừ</v>
          </cell>
          <cell r="J123" t="str">
            <v>CN Nguyễn Văn Cừ</v>
          </cell>
        </row>
        <row r="124">
          <cell r="E124">
            <v>9346</v>
          </cell>
          <cell r="F124" t="str">
            <v>HN1</v>
          </cell>
          <cell r="G124" t="str">
            <v>Khu vực Hà Nội</v>
          </cell>
          <cell r="H124" t="str">
            <v>KV HN</v>
          </cell>
          <cell r="I124" t="str">
            <v>Chi nhánh Kim Liên</v>
          </cell>
          <cell r="J124" t="str">
            <v>CN Kim Liên</v>
          </cell>
        </row>
        <row r="125">
          <cell r="E125">
            <v>9345</v>
          </cell>
          <cell r="F125" t="str">
            <v>HN1</v>
          </cell>
          <cell r="G125" t="str">
            <v>Khu vực Hà Nội</v>
          </cell>
          <cell r="H125" t="str">
            <v>KV HN</v>
          </cell>
          <cell r="I125" t="str">
            <v>Chi nhánh Thanh Xuân</v>
          </cell>
          <cell r="J125" t="str">
            <v>CN Thanh Xuân</v>
          </cell>
        </row>
        <row r="126">
          <cell r="E126">
            <v>9343</v>
          </cell>
          <cell r="F126" t="str">
            <v>HN1</v>
          </cell>
          <cell r="G126" t="str">
            <v>Khu vực Hà Nội</v>
          </cell>
          <cell r="H126" t="str">
            <v>KV HN</v>
          </cell>
          <cell r="I126" t="str">
            <v>Chi nhánh Trần Khát Chân</v>
          </cell>
          <cell r="J126" t="str">
            <v>CN Trần Khát Chân</v>
          </cell>
        </row>
        <row r="127">
          <cell r="E127">
            <v>9338</v>
          </cell>
          <cell r="F127" t="str">
            <v>HN2</v>
          </cell>
          <cell r="G127" t="str">
            <v>Khu vực Hà Nội</v>
          </cell>
          <cell r="H127" t="str">
            <v>KV HN</v>
          </cell>
          <cell r="I127" t="str">
            <v>Chi nhánh Nhân Chính</v>
          </cell>
          <cell r="J127" t="str">
            <v>CN Nhân Chính</v>
          </cell>
        </row>
        <row r="128">
          <cell r="E128">
            <v>9339</v>
          </cell>
          <cell r="F128" t="str">
            <v>HN2</v>
          </cell>
          <cell r="G128" t="str">
            <v>Khu vực Hà Nội</v>
          </cell>
          <cell r="H128" t="str">
            <v>KV HN</v>
          </cell>
          <cell r="I128" t="str">
            <v>Chi nhánh Cầu Giấy</v>
          </cell>
          <cell r="J128" t="str">
            <v>CN Cầu Giấy</v>
          </cell>
        </row>
        <row r="129">
          <cell r="E129">
            <v>9336</v>
          </cell>
          <cell r="F129" t="str">
            <v>HN2</v>
          </cell>
          <cell r="G129" t="str">
            <v>Khu vực Hà Nội</v>
          </cell>
          <cell r="H129" t="str">
            <v>KV HN</v>
          </cell>
          <cell r="I129" t="str">
            <v>Chi nhánh Ba Đình</v>
          </cell>
          <cell r="J129" t="str">
            <v>CN Ba Đình</v>
          </cell>
        </row>
        <row r="130">
          <cell r="E130">
            <v>9340</v>
          </cell>
          <cell r="F130" t="str">
            <v>HN2</v>
          </cell>
          <cell r="G130" t="str">
            <v>Khu vực Hà Nội</v>
          </cell>
          <cell r="H130" t="str">
            <v>KV HN</v>
          </cell>
          <cell r="I130" t="str">
            <v>Chi nhánh Láng Thượng</v>
          </cell>
          <cell r="J130" t="str">
            <v>CN Láng Thượng</v>
          </cell>
        </row>
        <row r="131">
          <cell r="E131">
            <v>9341</v>
          </cell>
          <cell r="F131" t="str">
            <v>HN2</v>
          </cell>
          <cell r="G131" t="str">
            <v>Khu vực Hà Nội</v>
          </cell>
          <cell r="H131" t="str">
            <v>KV HN</v>
          </cell>
          <cell r="I131" t="str">
            <v>Chi nhánh Trung Hòa</v>
          </cell>
          <cell r="J131" t="str">
            <v>CN Trung Hòa</v>
          </cell>
        </row>
        <row r="132">
          <cell r="E132">
            <v>9342</v>
          </cell>
          <cell r="F132" t="str">
            <v>HN2</v>
          </cell>
          <cell r="G132" t="str">
            <v>Khu vực Hà Nội</v>
          </cell>
          <cell r="H132" t="str">
            <v>KV HN</v>
          </cell>
          <cell r="I132" t="str">
            <v>Chi nhánh Hà Đông</v>
          </cell>
          <cell r="J132" t="str">
            <v>CN Hà Đông</v>
          </cell>
        </row>
        <row r="133">
          <cell r="E133">
            <v>9334</v>
          </cell>
          <cell r="F133" t="str">
            <v>HN2</v>
          </cell>
          <cell r="G133" t="str">
            <v>Khu vực Hà Nội</v>
          </cell>
          <cell r="H133" t="str">
            <v>KV HN</v>
          </cell>
          <cell r="I133" t="str">
            <v>Chi nhánh Thái Hà</v>
          </cell>
          <cell r="J133" t="str">
            <v>CN Thái Hà</v>
          </cell>
        </row>
        <row r="134">
          <cell r="E134">
            <v>9390</v>
          </cell>
          <cell r="F134" t="str">
            <v>SG</v>
          </cell>
          <cell r="G134" t="str">
            <v>Khu vực Sài Gòn</v>
          </cell>
          <cell r="H134" t="str">
            <v>KV SG</v>
          </cell>
          <cell r="I134" t="str">
            <v>Chi nhánh Sài Gòn</v>
          </cell>
          <cell r="J134" t="str">
            <v>CN Sài Gòn</v>
          </cell>
        </row>
        <row r="135">
          <cell r="E135">
            <v>9313</v>
          </cell>
          <cell r="F135" t="str">
            <v>SG</v>
          </cell>
          <cell r="G135" t="str">
            <v>Khu vực Sài Gòn</v>
          </cell>
          <cell r="H135" t="str">
            <v>KV SG</v>
          </cell>
          <cell r="I135" t="str">
            <v>Chi nhánh Võ Văn Tần</v>
          </cell>
          <cell r="J135" t="str">
            <v>CN Võ Văn Tần</v>
          </cell>
        </row>
        <row r="136">
          <cell r="E136">
            <v>9311</v>
          </cell>
          <cell r="F136" t="str">
            <v>SG</v>
          </cell>
          <cell r="G136" t="str">
            <v>Khu vực Sài Gòn</v>
          </cell>
          <cell r="H136" t="str">
            <v>KV SG</v>
          </cell>
          <cell r="I136" t="str">
            <v>Chi nhánh Tân Bình</v>
          </cell>
          <cell r="J136" t="str">
            <v>CN Tân Bình</v>
          </cell>
        </row>
        <row r="137">
          <cell r="E137">
            <v>9323</v>
          </cell>
          <cell r="F137" t="str">
            <v>SG</v>
          </cell>
          <cell r="G137" t="str">
            <v>Khu vực Sài Gòn</v>
          </cell>
          <cell r="H137" t="str">
            <v>KV SG</v>
          </cell>
          <cell r="I137" t="str">
            <v>Chi nhánh Phú Mỹ Hưng</v>
          </cell>
          <cell r="J137" t="str">
            <v>CN Phú Mỹ Hưng</v>
          </cell>
        </row>
        <row r="138">
          <cell r="E138">
            <v>9314</v>
          </cell>
          <cell r="F138" t="str">
            <v>SG</v>
          </cell>
          <cell r="G138" t="str">
            <v>Khu vực Sài Gòn</v>
          </cell>
          <cell r="H138" t="str">
            <v>KV SG</v>
          </cell>
          <cell r="I138" t="str">
            <v>Chi nhánh Nguyễn Trãi</v>
          </cell>
          <cell r="J138" t="str">
            <v>CN Nguyễn Trãi</v>
          </cell>
        </row>
        <row r="139">
          <cell r="E139">
            <v>9308</v>
          </cell>
          <cell r="F139" t="str">
            <v>SG</v>
          </cell>
          <cell r="G139" t="str">
            <v>Khu vực Sài Gòn</v>
          </cell>
          <cell r="H139" t="str">
            <v>KV SG</v>
          </cell>
          <cell r="I139" t="str">
            <v>Chi nhánh Khánh Hội</v>
          </cell>
          <cell r="J139" t="str">
            <v>CN Khánh Hội</v>
          </cell>
        </row>
        <row r="140">
          <cell r="E140">
            <v>9317</v>
          </cell>
          <cell r="F140" t="str">
            <v>SG</v>
          </cell>
          <cell r="G140" t="str">
            <v>Khu vực Sài Gòn</v>
          </cell>
          <cell r="H140" t="str">
            <v>KV SG</v>
          </cell>
          <cell r="I140" t="str">
            <v>Chi nhánh Hàng Xanh</v>
          </cell>
          <cell r="J140" t="str">
            <v>CN Hàng Xanh</v>
          </cell>
        </row>
        <row r="141">
          <cell r="E141">
            <v>9321</v>
          </cell>
          <cell r="F141" t="str">
            <v>SG</v>
          </cell>
          <cell r="G141" t="str">
            <v>Khu vực Sài Gòn</v>
          </cell>
          <cell r="H141" t="str">
            <v>KV SG</v>
          </cell>
          <cell r="I141" t="str">
            <v>Chi nhánh Phạm Ngọc Thạch</v>
          </cell>
          <cell r="J141" t="str">
            <v>CN Phạm Ngọc Thạch</v>
          </cell>
        </row>
        <row r="142">
          <cell r="E142">
            <v>9315</v>
          </cell>
          <cell r="F142" t="str">
            <v>SG</v>
          </cell>
          <cell r="G142" t="str">
            <v>Khu vực Sài Gòn</v>
          </cell>
          <cell r="H142" t="str">
            <v>KV SG</v>
          </cell>
          <cell r="I142" t="str">
            <v>Chi nhánh An Phú</v>
          </cell>
          <cell r="J142" t="str">
            <v>CN An Phú</v>
          </cell>
        </row>
        <row r="143">
          <cell r="E143">
            <v>9307</v>
          </cell>
          <cell r="F143" t="str">
            <v>SG</v>
          </cell>
          <cell r="G143" t="str">
            <v>Khu vực Sài Gòn</v>
          </cell>
          <cell r="H143" t="str">
            <v>KV SG</v>
          </cell>
          <cell r="I143" t="str">
            <v>Chi nhánh Cộng Hòa</v>
          </cell>
          <cell r="J143" t="str">
            <v>CN Cộng Hòa</v>
          </cell>
        </row>
        <row r="144">
          <cell r="E144">
            <v>9316</v>
          </cell>
          <cell r="F144" t="str">
            <v>SG</v>
          </cell>
          <cell r="G144" t="str">
            <v>Khu vực Sài Gòn</v>
          </cell>
          <cell r="H144" t="str">
            <v>KV SG</v>
          </cell>
          <cell r="I144" t="str">
            <v>Chi nhánh Tân Hương</v>
          </cell>
          <cell r="J144" t="str">
            <v>CN Tân Hương</v>
          </cell>
        </row>
        <row r="145">
          <cell r="E145">
            <v>9318</v>
          </cell>
          <cell r="F145" t="str">
            <v>SG</v>
          </cell>
          <cell r="G145" t="str">
            <v>Khu vực Sài Gòn</v>
          </cell>
          <cell r="H145" t="str">
            <v>KV SG</v>
          </cell>
          <cell r="I145" t="str">
            <v>Chi nhánh Trường Chinh</v>
          </cell>
          <cell r="J145" t="str">
            <v>CN Trường Chinh</v>
          </cell>
        </row>
        <row r="146">
          <cell r="E146">
            <v>9319</v>
          </cell>
          <cell r="F146" t="str">
            <v>SG</v>
          </cell>
          <cell r="G146" t="str">
            <v>Khu vực Sài Gòn</v>
          </cell>
          <cell r="H146" t="str">
            <v>KV SG</v>
          </cell>
          <cell r="I146" t="str">
            <v>Chi nhánh Quang Trung</v>
          </cell>
          <cell r="J146" t="str">
            <v>CN Quang Trung</v>
          </cell>
        </row>
        <row r="147">
          <cell r="E147">
            <v>9306</v>
          </cell>
          <cell r="F147" t="str">
            <v>SG</v>
          </cell>
          <cell r="G147" t="str">
            <v>Khu vực Sài Gòn</v>
          </cell>
          <cell r="H147" t="str">
            <v>KV SG</v>
          </cell>
          <cell r="I147" t="str">
            <v>Chi nhánh Phan Đăng Lưu</v>
          </cell>
          <cell r="J147" t="str">
            <v>CN Phan Đăng Lưu</v>
          </cell>
        </row>
        <row r="148">
          <cell r="E148">
            <v>9310</v>
          </cell>
          <cell r="F148" t="str">
            <v>SG</v>
          </cell>
          <cell r="G148" t="str">
            <v>Khu vực Sài Gòn</v>
          </cell>
          <cell r="H148" t="str">
            <v>KV SG</v>
          </cell>
          <cell r="I148" t="str">
            <v>Chi nhánh Cách Mạng Tháng Tám</v>
          </cell>
          <cell r="J148" t="str">
            <v>CN Cách Mạng Tháng Tám</v>
          </cell>
        </row>
        <row r="149">
          <cell r="E149">
            <v>9320</v>
          </cell>
          <cell r="F149" t="str">
            <v>SG</v>
          </cell>
          <cell r="G149" t="str">
            <v>Khu vực Sài Gòn</v>
          </cell>
          <cell r="H149" t="str">
            <v>KV SG</v>
          </cell>
          <cell r="I149" t="str">
            <v>Chi nhánh Tân Định</v>
          </cell>
          <cell r="J149" t="str">
            <v>CN Tân Định</v>
          </cell>
        </row>
        <row r="150">
          <cell r="E150">
            <v>9301</v>
          </cell>
          <cell r="F150" t="str">
            <v>SG</v>
          </cell>
          <cell r="G150" t="str">
            <v>Khu vực Sài Gòn</v>
          </cell>
          <cell r="H150" t="str">
            <v>KV SG</v>
          </cell>
          <cell r="I150" t="str">
            <v>Chi nhánh Nguyễn Văn Trỗi</v>
          </cell>
          <cell r="J150" t="str">
            <v>CN Nguyễn Văn Trỗi</v>
          </cell>
        </row>
        <row r="151">
          <cell r="E151">
            <v>9305</v>
          </cell>
          <cell r="F151" t="str">
            <v>SG</v>
          </cell>
          <cell r="G151" t="str">
            <v>Khu vực Sài Gòn</v>
          </cell>
          <cell r="H151" t="str">
            <v>KV SG</v>
          </cell>
          <cell r="I151" t="str">
            <v>Chi nhánh 3/2</v>
          </cell>
          <cell r="J151" t="str">
            <v>CN 3/2</v>
          </cell>
        </row>
        <row r="152">
          <cell r="E152">
            <v>9312</v>
          </cell>
          <cell r="F152" t="str">
            <v>SG</v>
          </cell>
          <cell r="G152" t="str">
            <v>Khu vực Sài Gòn</v>
          </cell>
          <cell r="H152" t="str">
            <v>KV SG</v>
          </cell>
          <cell r="I152" t="str">
            <v>Chi nhánh Bình Phú</v>
          </cell>
          <cell r="J152" t="str">
            <v>CN Bình Phú</v>
          </cell>
        </row>
        <row r="153">
          <cell r="E153">
            <v>9325</v>
          </cell>
          <cell r="F153" t="str">
            <v>SG</v>
          </cell>
          <cell r="G153" t="str">
            <v>Khu vực Sài Gòn</v>
          </cell>
          <cell r="H153" t="str">
            <v>KV SG</v>
          </cell>
          <cell r="I153" t="str">
            <v>Chi nhánh Cầu Ông Lãnh</v>
          </cell>
          <cell r="J153" t="str">
            <v>CN Cầu Ông Lãnh</v>
          </cell>
        </row>
        <row r="154">
          <cell r="E154">
            <v>9304</v>
          </cell>
          <cell r="F154" t="str">
            <v>SG</v>
          </cell>
          <cell r="G154" t="str">
            <v>Khu vực Sài Gòn</v>
          </cell>
          <cell r="H154" t="str">
            <v>KV SG</v>
          </cell>
          <cell r="I154" t="str">
            <v>Chi nhánh Tô Hiến Thành</v>
          </cell>
          <cell r="J154" t="str">
            <v>CN Tô Hiến Thành</v>
          </cell>
        </row>
        <row r="155">
          <cell r="E155">
            <v>9303</v>
          </cell>
          <cell r="F155" t="str">
            <v>SG</v>
          </cell>
          <cell r="G155" t="str">
            <v>Khu vực Sài Gòn</v>
          </cell>
          <cell r="H155" t="str">
            <v>KV SG</v>
          </cell>
          <cell r="I155" t="str">
            <v>Chi nhánh Bình Tân</v>
          </cell>
          <cell r="J155" t="str">
            <v>CN Bình Tân</v>
          </cell>
        </row>
        <row r="156">
          <cell r="E156">
            <v>9302</v>
          </cell>
          <cell r="F156" t="str">
            <v>SG</v>
          </cell>
          <cell r="G156" t="str">
            <v>Khu vực Sài Gòn</v>
          </cell>
          <cell r="H156" t="str">
            <v>KV SG</v>
          </cell>
          <cell r="I156" t="str">
            <v>Chi nhánh Lê Hồng Phong</v>
          </cell>
          <cell r="J156" t="str">
            <v>CN Lê Hồng Phong</v>
          </cell>
        </row>
        <row r="157">
          <cell r="E157">
            <v>9324</v>
          </cell>
          <cell r="F157" t="str">
            <v>SG</v>
          </cell>
          <cell r="G157" t="str">
            <v>Khu vực Sài Gòn</v>
          </cell>
          <cell r="H157" t="str">
            <v>KV SG</v>
          </cell>
          <cell r="I157" t="str">
            <v>Chi nhánh Lạc Long Quân</v>
          </cell>
          <cell r="J157" t="str">
            <v>CN Lạc Long Quân</v>
          </cell>
        </row>
        <row r="158">
          <cell r="E158">
            <v>9309</v>
          </cell>
          <cell r="F158" t="str">
            <v>SG</v>
          </cell>
          <cell r="G158" t="str">
            <v>Khu vực Sài Gòn</v>
          </cell>
          <cell r="H158" t="str">
            <v>KV SG</v>
          </cell>
          <cell r="I158" t="str">
            <v>Chi nhánh Lê Đại Hành</v>
          </cell>
          <cell r="J158" t="str">
            <v>CN Lê Đại Hành</v>
          </cell>
        </row>
        <row r="159">
          <cell r="E159">
            <v>9369</v>
          </cell>
          <cell r="F159" t="str">
            <v>ĐBSCL</v>
          </cell>
          <cell r="G159" t="str">
            <v>Khu vực Miền Nam</v>
          </cell>
          <cell r="H159" t="str">
            <v>KV MN</v>
          </cell>
          <cell r="I159" t="str">
            <v>Chi nhánh Bình Dương</v>
          </cell>
          <cell r="J159" t="str">
            <v>CN Bình Dương</v>
          </cell>
        </row>
        <row r="160">
          <cell r="E160">
            <v>9370</v>
          </cell>
          <cell r="F160" t="str">
            <v>ĐBSCL</v>
          </cell>
          <cell r="G160" t="str">
            <v>Khu vực Miền Nam</v>
          </cell>
          <cell r="H160" t="str">
            <v>KV MN</v>
          </cell>
          <cell r="I160" t="str">
            <v>Chi nhánh Dĩ An</v>
          </cell>
          <cell r="J160" t="str">
            <v>CN Dĩ An</v>
          </cell>
        </row>
        <row r="161">
          <cell r="E161">
            <v>9371</v>
          </cell>
          <cell r="F161" t="str">
            <v>ĐBSCL</v>
          </cell>
          <cell r="G161" t="str">
            <v>Khu vực Miền Nam</v>
          </cell>
          <cell r="H161" t="str">
            <v>KV MN</v>
          </cell>
          <cell r="I161" t="str">
            <v>Chi nhánh Thuận An</v>
          </cell>
          <cell r="J161" t="str">
            <v>CN Thuận An</v>
          </cell>
        </row>
        <row r="162">
          <cell r="E162">
            <v>9374</v>
          </cell>
          <cell r="F162" t="str">
            <v>ĐBSCL</v>
          </cell>
          <cell r="G162" t="str">
            <v>Khu vực Miền Nam</v>
          </cell>
          <cell r="H162" t="str">
            <v>KV MN</v>
          </cell>
          <cell r="I162" t="str">
            <v>Chi nhánh Bà Rịa Vũng Tàu</v>
          </cell>
          <cell r="J162" t="str">
            <v>CN Bà Rịa Vũng Tàu</v>
          </cell>
        </row>
        <row r="163">
          <cell r="E163">
            <v>9375</v>
          </cell>
          <cell r="F163" t="str">
            <v>ĐBSCL</v>
          </cell>
          <cell r="G163" t="str">
            <v>Khu vực Miền Nam</v>
          </cell>
          <cell r="H163" t="str">
            <v>KV MN</v>
          </cell>
          <cell r="I163" t="str">
            <v>Chi nhánh Đồng Nai</v>
          </cell>
          <cell r="J163" t="str">
            <v>CN Đồng Nai</v>
          </cell>
        </row>
        <row r="164">
          <cell r="E164">
            <v>9376</v>
          </cell>
          <cell r="F164" t="str">
            <v>ĐBSCL</v>
          </cell>
          <cell r="G164" t="str">
            <v>Khu vực Miền Nam</v>
          </cell>
          <cell r="H164" t="str">
            <v>KV MN</v>
          </cell>
          <cell r="I164" t="str">
            <v>Chi nhánh Long Khánh</v>
          </cell>
          <cell r="J164" t="str">
            <v>CN Long Khánh</v>
          </cell>
        </row>
        <row r="165">
          <cell r="E165">
            <v>9372</v>
          </cell>
          <cell r="F165" t="str">
            <v>ĐBSCL</v>
          </cell>
          <cell r="G165" t="str">
            <v>Khu vực Miền Nam</v>
          </cell>
          <cell r="H165" t="str">
            <v>KV MN</v>
          </cell>
          <cell r="I165" t="str">
            <v>Chi nhánh Tiền Giang</v>
          </cell>
          <cell r="J165" t="str">
            <v>CN Tiền Giang</v>
          </cell>
        </row>
        <row r="166">
          <cell r="E166">
            <v>9373</v>
          </cell>
          <cell r="F166" t="str">
            <v>ĐBSCL</v>
          </cell>
          <cell r="G166" t="str">
            <v>Khu vực Miền Nam</v>
          </cell>
          <cell r="H166" t="str">
            <v>KV MN</v>
          </cell>
          <cell r="I166" t="str">
            <v>Chi nhánh Châu Thành</v>
          </cell>
          <cell r="J166" t="str">
            <v>CN Châu Thành</v>
          </cell>
        </row>
        <row r="167">
          <cell r="E167">
            <v>9377</v>
          </cell>
          <cell r="F167" t="str">
            <v>ĐBSCL</v>
          </cell>
          <cell r="G167" t="str">
            <v>Khu vực Miền Nam</v>
          </cell>
          <cell r="H167" t="str">
            <v>KV MN</v>
          </cell>
          <cell r="I167" t="str">
            <v>Chi nhánh Long An</v>
          </cell>
          <cell r="J167" t="str">
            <v>CN Long An</v>
          </cell>
        </row>
        <row r="168">
          <cell r="E168">
            <v>9378</v>
          </cell>
          <cell r="F168" t="str">
            <v>ĐBSCL</v>
          </cell>
          <cell r="G168" t="str">
            <v>Khu vực Miền Nam</v>
          </cell>
          <cell r="H168" t="str">
            <v>KV MN</v>
          </cell>
          <cell r="I168" t="str">
            <v>Chi nhánh Đức Hòa</v>
          </cell>
          <cell r="J168" t="str">
            <v>CN Đức Hòa</v>
          </cell>
        </row>
        <row r="169">
          <cell r="E169">
            <v>9382</v>
          </cell>
          <cell r="F169" t="str">
            <v>ĐBSCL</v>
          </cell>
          <cell r="G169" t="str">
            <v>Khu vực Miền Nam</v>
          </cell>
          <cell r="H169" t="str">
            <v>KV MN</v>
          </cell>
          <cell r="I169" t="str">
            <v>Chi nhánh Vĩnh Long</v>
          </cell>
          <cell r="J169" t="str">
            <v>CN Vĩnh Long</v>
          </cell>
        </row>
        <row r="170">
          <cell r="E170">
            <v>9383</v>
          </cell>
          <cell r="F170" t="str">
            <v>ĐBSCL</v>
          </cell>
          <cell r="G170" t="str">
            <v>Khu vực Miền Nam</v>
          </cell>
          <cell r="H170" t="str">
            <v>KV MN</v>
          </cell>
          <cell r="I170" t="str">
            <v>Chi nhánh Nguyễn Huệ</v>
          </cell>
          <cell r="J170" t="str">
            <v>CN Nguyễn Huệ</v>
          </cell>
        </row>
        <row r="171">
          <cell r="E171">
            <v>9326</v>
          </cell>
          <cell r="F171" t="str">
            <v>TNB</v>
          </cell>
          <cell r="G171" t="str">
            <v>Khu vực Miền Nam</v>
          </cell>
          <cell r="H171" t="str">
            <v>KV MN</v>
          </cell>
          <cell r="I171" t="str">
            <v>Chi nhánh Kiên Giang</v>
          </cell>
          <cell r="J171" t="str">
            <v>CN Kiên Giang</v>
          </cell>
        </row>
        <row r="172">
          <cell r="E172">
            <v>9328</v>
          </cell>
          <cell r="F172" t="str">
            <v>TNB</v>
          </cell>
          <cell r="G172" t="str">
            <v>Khu vực Miền Nam</v>
          </cell>
          <cell r="H172" t="str">
            <v>KV MN</v>
          </cell>
          <cell r="I172" t="str">
            <v>Chi nhánh Rạch Sỏi</v>
          </cell>
          <cell r="J172" t="str">
            <v>CN Rạch Sỏi</v>
          </cell>
        </row>
        <row r="173">
          <cell r="E173">
            <v>9329</v>
          </cell>
          <cell r="F173" t="str">
            <v>TNB</v>
          </cell>
          <cell r="G173" t="str">
            <v>Khu vực Miền Nam</v>
          </cell>
          <cell r="H173" t="str">
            <v>KV MN</v>
          </cell>
          <cell r="I173" t="str">
            <v>Chi nhánh Trần Quang Khải</v>
          </cell>
          <cell r="J173" t="str">
            <v>CN Trần Quang Khải</v>
          </cell>
        </row>
        <row r="174">
          <cell r="E174">
            <v>9330</v>
          </cell>
          <cell r="F174" t="str">
            <v>TNB</v>
          </cell>
          <cell r="G174" t="str">
            <v>Khu vực Miền Nam</v>
          </cell>
          <cell r="H174" t="str">
            <v>KV MN</v>
          </cell>
          <cell r="I174" t="str">
            <v>Chi nhánh Cổng Tam Quan</v>
          </cell>
          <cell r="J174" t="str">
            <v>CN Cổng Tam Quan</v>
          </cell>
        </row>
        <row r="175">
          <cell r="E175">
            <v>9327</v>
          </cell>
          <cell r="F175" t="str">
            <v>TNB</v>
          </cell>
          <cell r="G175" t="str">
            <v>Khu vực Miền Nam</v>
          </cell>
          <cell r="H175" t="str">
            <v>KV MN</v>
          </cell>
          <cell r="I175" t="str">
            <v>Chi nhánh Phú Quốc</v>
          </cell>
          <cell r="J175" t="str">
            <v>CN Phú Quốc</v>
          </cell>
        </row>
        <row r="176">
          <cell r="E176">
            <v>9331</v>
          </cell>
          <cell r="F176" t="str">
            <v>TNB</v>
          </cell>
          <cell r="G176" t="str">
            <v>Khu vực Miền Nam</v>
          </cell>
          <cell r="H176" t="str">
            <v>KV MN</v>
          </cell>
          <cell r="I176" t="str">
            <v>Chi nhánh Tân Hiệp</v>
          </cell>
          <cell r="J176" t="str">
            <v>CN Tân Hiệp</v>
          </cell>
        </row>
        <row r="177">
          <cell r="E177">
            <v>9362</v>
          </cell>
          <cell r="F177" t="str">
            <v>TNB</v>
          </cell>
          <cell r="G177" t="str">
            <v>Khu vực Miền Nam</v>
          </cell>
          <cell r="H177" t="str">
            <v>KV MN</v>
          </cell>
          <cell r="I177" t="str">
            <v>Chi nhánh Cần Thơ</v>
          </cell>
          <cell r="J177" t="str">
            <v>CN Cần Thơ</v>
          </cell>
        </row>
        <row r="178">
          <cell r="E178">
            <v>9363</v>
          </cell>
          <cell r="F178" t="str">
            <v>TNB</v>
          </cell>
          <cell r="G178" t="str">
            <v>Khu vực Miền Nam</v>
          </cell>
          <cell r="H178" t="str">
            <v>KV MN</v>
          </cell>
          <cell r="I178" t="str">
            <v>Chi nhánh Ninh Kiều</v>
          </cell>
          <cell r="J178" t="str">
            <v>CN Ninh Kiều</v>
          </cell>
        </row>
        <row r="179">
          <cell r="E179">
            <v>9364</v>
          </cell>
          <cell r="F179" t="str">
            <v>TNB</v>
          </cell>
          <cell r="G179" t="str">
            <v>Khu vực Miền Nam</v>
          </cell>
          <cell r="H179" t="str">
            <v>KV MN</v>
          </cell>
          <cell r="I179" t="str">
            <v>Chi nhánh Hậu Giang</v>
          </cell>
          <cell r="J179" t="str">
            <v>CN Hậu Giang</v>
          </cell>
        </row>
        <row r="180">
          <cell r="E180">
            <v>9365</v>
          </cell>
          <cell r="F180" t="str">
            <v>TNB</v>
          </cell>
          <cell r="G180" t="str">
            <v>Khu vực Miền Nam</v>
          </cell>
          <cell r="H180" t="str">
            <v>KV MN</v>
          </cell>
          <cell r="I180" t="str">
            <v>Chi nhánh Đồng Tháp</v>
          </cell>
          <cell r="J180" t="str">
            <v>CN Đồng Tháp</v>
          </cell>
        </row>
        <row r="181">
          <cell r="E181">
            <v>9381</v>
          </cell>
          <cell r="F181" t="str">
            <v>TNB</v>
          </cell>
          <cell r="G181" t="str">
            <v>Khu vực Miền Nam</v>
          </cell>
          <cell r="H181" t="str">
            <v>KV MN</v>
          </cell>
          <cell r="I181" t="str">
            <v>Chi nhánh An Giang</v>
          </cell>
          <cell r="J181" t="str">
            <v>CN An Giang</v>
          </cell>
        </row>
        <row r="182">
          <cell r="E182">
            <v>9384</v>
          </cell>
          <cell r="F182" t="str">
            <v>TNB</v>
          </cell>
          <cell r="G182" t="str">
            <v>Khu vực Miền Nam</v>
          </cell>
          <cell r="H182" t="str">
            <v>KV MN</v>
          </cell>
          <cell r="I182" t="str">
            <v>Chi nhánh Bạc Liêu</v>
          </cell>
          <cell r="J182" t="str">
            <v>CN Bạc Liêu</v>
          </cell>
        </row>
        <row r="183">
          <cell r="E183">
            <v>9387</v>
          </cell>
          <cell r="F183" t="str">
            <v>TNB</v>
          </cell>
          <cell r="G183" t="str">
            <v>Khu vực Miền Nam</v>
          </cell>
          <cell r="H183" t="str">
            <v>KV MN</v>
          </cell>
          <cell r="I183" t="str">
            <v>Chi nhánh Cà Mau</v>
          </cell>
          <cell r="J183" t="str">
            <v>CN Cà Mau</v>
          </cell>
        </row>
        <row r="184">
          <cell r="E184">
            <v>9355</v>
          </cell>
          <cell r="F184" t="str">
            <v>MT</v>
          </cell>
          <cell r="G184" t="str">
            <v>Khu vực Miền Trung</v>
          </cell>
          <cell r="H184" t="str">
            <v>KV MT</v>
          </cell>
          <cell r="I184" t="str">
            <v>Chi nhánh Đà Nẵng</v>
          </cell>
          <cell r="J184" t="str">
            <v>CN Đà Nẵng</v>
          </cell>
        </row>
        <row r="185">
          <cell r="E185">
            <v>9356</v>
          </cell>
          <cell r="F185" t="str">
            <v>MT</v>
          </cell>
          <cell r="G185" t="str">
            <v>Khu vực Miền Trung</v>
          </cell>
          <cell r="H185" t="str">
            <v>KV MT</v>
          </cell>
          <cell r="I185" t="str">
            <v>Chi nhánh Trưng Nữ Vương</v>
          </cell>
          <cell r="J185" t="str">
            <v>CN Trưng Nữ Vương</v>
          </cell>
        </row>
        <row r="186">
          <cell r="E186">
            <v>9357</v>
          </cell>
          <cell r="F186" t="str">
            <v>MT</v>
          </cell>
          <cell r="G186" t="str">
            <v>Khu vực Miền Trung</v>
          </cell>
          <cell r="H186" t="str">
            <v>KV MT</v>
          </cell>
          <cell r="I186" t="str">
            <v>Chi nhánh Nguyễn Hữu Thọ</v>
          </cell>
          <cell r="J186" t="str">
            <v>CN Nguyễn Hữu Thọ</v>
          </cell>
        </row>
        <row r="187">
          <cell r="E187">
            <v>9358</v>
          </cell>
          <cell r="F187" t="str">
            <v>MT</v>
          </cell>
          <cell r="G187" t="str">
            <v>Khu vực Miền Trung</v>
          </cell>
          <cell r="H187" t="str">
            <v>KV MT</v>
          </cell>
          <cell r="I187" t="str">
            <v>Chi nhánh Nguyễn Văn Linh</v>
          </cell>
          <cell r="J187" t="str">
            <v>CN Nguyễn Văn Linh</v>
          </cell>
        </row>
        <row r="188">
          <cell r="E188">
            <v>9359</v>
          </cell>
          <cell r="F188" t="str">
            <v>MT</v>
          </cell>
          <cell r="G188" t="str">
            <v>Khu vực Miền Trung</v>
          </cell>
          <cell r="H188" t="str">
            <v>KV MT</v>
          </cell>
          <cell r="I188" t="str">
            <v>Chi nhánh Hòa Khánh</v>
          </cell>
          <cell r="J188" t="str">
            <v>CN Hòa Khánh</v>
          </cell>
        </row>
        <row r="189">
          <cell r="E189">
            <v>9360</v>
          </cell>
          <cell r="F189" t="str">
            <v>MT</v>
          </cell>
          <cell r="G189" t="str">
            <v>Khu vực Miền Trung</v>
          </cell>
          <cell r="H189" t="str">
            <v>KV MT</v>
          </cell>
          <cell r="I189" t="str">
            <v>Chi nhánh Hòa Xuân</v>
          </cell>
          <cell r="J189" t="str">
            <v>CN Hòa Xuân</v>
          </cell>
        </row>
        <row r="190">
          <cell r="E190">
            <v>9361</v>
          </cell>
          <cell r="F190" t="str">
            <v>MT</v>
          </cell>
          <cell r="G190" t="str">
            <v>Khu vực Miền Trung</v>
          </cell>
          <cell r="H190" t="str">
            <v>KV MT</v>
          </cell>
          <cell r="I190" t="str">
            <v>Chi nhánh Ngô Quyền</v>
          </cell>
          <cell r="J190" t="str">
            <v>CN Ngô Quyền</v>
          </cell>
        </row>
        <row r="191">
          <cell r="E191">
            <v>9366</v>
          </cell>
          <cell r="F191" t="str">
            <v>MT</v>
          </cell>
          <cell r="G191" t="str">
            <v>Khu vực Miền Trung</v>
          </cell>
          <cell r="H191" t="str">
            <v>KV MT</v>
          </cell>
          <cell r="I191" t="str">
            <v>Chi nhánh Thừa Thiên Huế</v>
          </cell>
          <cell r="J191" t="str">
            <v>CN Thừa Thiên Huế</v>
          </cell>
        </row>
        <row r="192">
          <cell r="E192">
            <v>9367</v>
          </cell>
          <cell r="F192" t="str">
            <v>MT</v>
          </cell>
          <cell r="G192" t="str">
            <v>Khu vực Miền Trung</v>
          </cell>
          <cell r="H192" t="str">
            <v>KV MT</v>
          </cell>
          <cell r="I192" t="str">
            <v>Chi nhánh Đông Ba</v>
          </cell>
          <cell r="J192" t="str">
            <v>CN Đông Ba</v>
          </cell>
        </row>
        <row r="193">
          <cell r="E193">
            <v>9368</v>
          </cell>
          <cell r="F193" t="str">
            <v>MT</v>
          </cell>
          <cell r="G193" t="str">
            <v>Khu vực Miền Trung</v>
          </cell>
          <cell r="H193" t="str">
            <v>KV MT</v>
          </cell>
          <cell r="I193" t="str">
            <v>Chi nhánh Tây Lộc</v>
          </cell>
          <cell r="J193" t="str">
            <v>CN Tây Lộc</v>
          </cell>
        </row>
        <row r="194">
          <cell r="E194">
            <v>9347</v>
          </cell>
          <cell r="F194" t="str">
            <v>ĐBBB</v>
          </cell>
          <cell r="G194" t="str">
            <v>Khu vực Miền Bắc</v>
          </cell>
          <cell r="H194" t="str">
            <v>KV MB</v>
          </cell>
          <cell r="I194" t="str">
            <v>Chi nhánh Hải Phòng</v>
          </cell>
          <cell r="J194" t="str">
            <v>CN Hải Phòng</v>
          </cell>
        </row>
        <row r="195">
          <cell r="E195">
            <v>9348</v>
          </cell>
          <cell r="F195" t="str">
            <v>ĐBBB</v>
          </cell>
          <cell r="G195" t="str">
            <v>Khu vực Miền Bắc</v>
          </cell>
          <cell r="H195" t="str">
            <v>KV MB</v>
          </cell>
          <cell r="I195" t="str">
            <v>Chi nhánh Hải An</v>
          </cell>
          <cell r="J195" t="str">
            <v>CN Hải An</v>
          </cell>
        </row>
        <row r="196">
          <cell r="E196">
            <v>9349</v>
          </cell>
          <cell r="F196" t="str">
            <v>ĐBBB</v>
          </cell>
          <cell r="G196" t="str">
            <v>Khu vực Miền Bắc</v>
          </cell>
          <cell r="H196" t="str">
            <v>KV MB</v>
          </cell>
          <cell r="I196" t="str">
            <v>Chi nhánh Trần Nguyên Hãn</v>
          </cell>
          <cell r="J196" t="str">
            <v>CN Trần Nguyên Hãn</v>
          </cell>
        </row>
        <row r="197">
          <cell r="E197">
            <v>9350</v>
          </cell>
          <cell r="F197" t="str">
            <v>ĐBBB</v>
          </cell>
          <cell r="G197" t="str">
            <v>Khu vực Miền Bắc</v>
          </cell>
          <cell r="H197" t="str">
            <v>KV MB</v>
          </cell>
          <cell r="I197" t="str">
            <v>Chi nhánh Hồng Bàng</v>
          </cell>
          <cell r="J197" t="str">
            <v>CN Hồng Bàng</v>
          </cell>
        </row>
        <row r="198">
          <cell r="E198">
            <v>9351</v>
          </cell>
          <cell r="F198" t="str">
            <v>ĐBBB</v>
          </cell>
          <cell r="G198" t="str">
            <v>Khu vực Miền Bắc</v>
          </cell>
          <cell r="H198" t="str">
            <v>KV MB</v>
          </cell>
          <cell r="I198" t="str">
            <v>Chi nhánh Điện Biên Phủ</v>
          </cell>
          <cell r="J198" t="str">
            <v>CN Điện Biên Phủ</v>
          </cell>
        </row>
        <row r="199">
          <cell r="E199">
            <v>9353</v>
          </cell>
          <cell r="F199" t="str">
            <v>ĐBBB</v>
          </cell>
          <cell r="G199" t="str">
            <v>Khu vực Miền Bắc</v>
          </cell>
          <cell r="H199" t="str">
            <v>KV MB</v>
          </cell>
          <cell r="I199" t="str">
            <v>Chi nhánh Quảng Ninh</v>
          </cell>
          <cell r="J199" t="str">
            <v>CN Quảng Ninh</v>
          </cell>
        </row>
        <row r="200">
          <cell r="E200">
            <v>9352</v>
          </cell>
          <cell r="F200" t="str">
            <v>ĐBBB</v>
          </cell>
          <cell r="G200" t="str">
            <v>Khu vực Miền Bắc</v>
          </cell>
          <cell r="H200" t="str">
            <v>KV MB</v>
          </cell>
          <cell r="I200" t="str">
            <v>Chi nhánh Tô Hiệu</v>
          </cell>
          <cell r="J200" t="str">
            <v>CN Tô Hiệu</v>
          </cell>
        </row>
        <row r="201">
          <cell r="E201">
            <v>9354</v>
          </cell>
          <cell r="F201" t="str">
            <v>ĐBBB</v>
          </cell>
          <cell r="G201" t="str">
            <v>Khu vực Miền Bắc</v>
          </cell>
          <cell r="H201" t="str">
            <v>KV MB</v>
          </cell>
          <cell r="I201" t="str">
            <v>Chi nhánh Thái Bình</v>
          </cell>
          <cell r="J201" t="str">
            <v>CN Thái Bình</v>
          </cell>
        </row>
        <row r="202">
          <cell r="E202">
            <v>9388</v>
          </cell>
          <cell r="F202" t="str">
            <v>ĐBBB</v>
          </cell>
          <cell r="G202" t="str">
            <v>Khu vực Miền Bắc</v>
          </cell>
          <cell r="H202" t="str">
            <v>KV MB</v>
          </cell>
          <cell r="I202" t="str">
            <v>Chi nhánh Hưng Yên</v>
          </cell>
          <cell r="J202" t="str">
            <v>CN Hưng Yên</v>
          </cell>
        </row>
        <row r="203">
          <cell r="E203">
            <v>9389</v>
          </cell>
          <cell r="F203" t="str">
            <v>ĐBBB</v>
          </cell>
          <cell r="G203" t="str">
            <v>Khu vực Miền Bắc</v>
          </cell>
          <cell r="H203" t="str">
            <v>KV MB</v>
          </cell>
          <cell r="I203" t="str">
            <v>Chi nhánh Phố Hiến</v>
          </cell>
          <cell r="J203" t="str">
            <v>CN Phố Hiến</v>
          </cell>
        </row>
        <row r="204">
          <cell r="E204">
            <v>9379</v>
          </cell>
          <cell r="F204" t="str">
            <v>ĐBBB</v>
          </cell>
          <cell r="G204" t="str">
            <v>Khu vực Miền Bắc</v>
          </cell>
          <cell r="H204" t="str">
            <v>KV MB</v>
          </cell>
          <cell r="I204" t="str">
            <v>Chi nhánh Bắc Ninh</v>
          </cell>
          <cell r="J204" t="str">
            <v>CN Bắc Ninh</v>
          </cell>
        </row>
        <row r="205">
          <cell r="E205">
            <v>9380</v>
          </cell>
          <cell r="F205" t="str">
            <v>ĐBBB</v>
          </cell>
          <cell r="G205" t="str">
            <v>Khu vực Miền Bắc</v>
          </cell>
          <cell r="H205" t="str">
            <v>KV MB</v>
          </cell>
          <cell r="I205" t="str">
            <v>Chi nhánh Tiền An</v>
          </cell>
          <cell r="J205" t="str">
            <v>CN Tiền An</v>
          </cell>
        </row>
        <row r="206">
          <cell r="E206">
            <v>9385</v>
          </cell>
          <cell r="F206" t="str">
            <v>ĐBBB</v>
          </cell>
          <cell r="G206" t="str">
            <v>Khu vực Miền Bắc</v>
          </cell>
          <cell r="H206" t="str">
            <v>KV MB</v>
          </cell>
          <cell r="I206" t="str">
            <v>Chi nhánh Bắc Giang</v>
          </cell>
          <cell r="J206" t="str">
            <v>CN Bắc Giang</v>
          </cell>
        </row>
        <row r="207">
          <cell r="E207">
            <v>9386</v>
          </cell>
          <cell r="F207" t="str">
            <v>ĐBBB</v>
          </cell>
          <cell r="G207" t="str">
            <v>Khu vực Miền Bắc</v>
          </cell>
          <cell r="H207" t="str">
            <v>KV MB</v>
          </cell>
          <cell r="I207" t="str">
            <v>Chi nhánh Thái Nguyên</v>
          </cell>
          <cell r="J207" t="str">
            <v>CN Thái Nguyên</v>
          </cell>
        </row>
        <row r="208">
          <cell r="E208">
            <v>9322</v>
          </cell>
          <cell r="F208" t="str">
            <v>SG</v>
          </cell>
          <cell r="G208" t="str">
            <v>Khu vực Sài Gòn</v>
          </cell>
          <cell r="H208" t="str">
            <v>KV SG</v>
          </cell>
          <cell r="I208" t="str">
            <v xml:space="preserve">Chi nhánh Hậu Giang </v>
          </cell>
          <cell r="J208" t="str">
            <v xml:space="preserve">CN Hậu Giang </v>
          </cell>
        </row>
        <row r="209">
          <cell r="E209">
            <v>9600</v>
          </cell>
          <cell r="F209">
            <v>0</v>
          </cell>
          <cell r="G209" t="str">
            <v>TRUNG TÂM KHUT</v>
          </cell>
          <cell r="H209">
            <v>0</v>
          </cell>
          <cell r="I209" t="str">
            <v>Trung tâm Khách hàng ưu tiên</v>
          </cell>
          <cell r="J209" t="str">
            <v>TT KHUT</v>
          </cell>
        </row>
        <row r="210">
          <cell r="E210">
            <v>9601</v>
          </cell>
          <cell r="F210">
            <v>0</v>
          </cell>
          <cell r="G210" t="str">
            <v>TRUNG TÂM KHUT</v>
          </cell>
          <cell r="H210">
            <v>0</v>
          </cell>
          <cell r="I210" t="str">
            <v>Trung tâm Khách hàng ưu tiên</v>
          </cell>
          <cell r="J210" t="str">
            <v>TT KHUT</v>
          </cell>
        </row>
        <row r="211">
          <cell r="E211">
            <v>9254</v>
          </cell>
          <cell r="F211" t="str">
            <v>SG</v>
          </cell>
          <cell r="G211" t="str">
            <v>Khu vực Sài Gòn</v>
          </cell>
          <cell r="H211" t="str">
            <v>KV SG</v>
          </cell>
          <cell r="I211" t="str">
            <v>Chi nhánh Cộng Hòa</v>
          </cell>
          <cell r="J211" t="str">
            <v>CN Cộng Hòa</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5BDE1-79EF-4352-BFE4-88CF34869C41}">
  <dimension ref="A1:X48"/>
  <sheetViews>
    <sheetView workbookViewId="0">
      <selection activeCell="H5" sqref="H5"/>
    </sheetView>
  </sheetViews>
  <sheetFormatPr defaultRowHeight="14.4" x14ac:dyDescent="0.3"/>
  <cols>
    <col min="1" max="1" width="10" style="21" customWidth="1"/>
    <col min="2" max="2" width="23.77734375" style="81" bestFit="1" customWidth="1"/>
    <col min="3" max="3" width="9.77734375" style="21" customWidth="1"/>
    <col min="4" max="4" width="9.109375" style="21" bestFit="1" customWidth="1"/>
    <col min="5" max="5" width="13.44140625" style="21" customWidth="1"/>
    <col min="6" max="6" width="12" style="21" bestFit="1" customWidth="1"/>
    <col min="7" max="7" width="23.109375" style="21" customWidth="1"/>
    <col min="8" max="8" width="24.77734375" style="21" customWidth="1"/>
    <col min="9" max="9" width="14.109375" style="21" bestFit="1" customWidth="1"/>
    <col min="10" max="10" width="48.5546875" style="22" bestFit="1" customWidth="1"/>
    <col min="11" max="11" width="10.21875" style="22" bestFit="1" customWidth="1"/>
    <col min="12" max="12" width="16.5546875" style="22" bestFit="1" customWidth="1"/>
    <col min="13" max="13" width="10.21875" style="22" bestFit="1" customWidth="1"/>
    <col min="14" max="14" width="16.5546875" style="22" bestFit="1" customWidth="1"/>
    <col min="15" max="15" width="10.21875" style="22" bestFit="1" customWidth="1"/>
    <col min="16" max="16" width="21.21875" style="22" bestFit="1" customWidth="1"/>
    <col min="17" max="17" width="15.6640625" customWidth="1"/>
    <col min="18" max="18" width="21.33203125" bestFit="1" customWidth="1"/>
    <col min="19" max="19" width="22.6640625" customWidth="1"/>
    <col min="20" max="20" width="18.6640625" bestFit="1" customWidth="1"/>
    <col min="21" max="21" width="17.6640625" customWidth="1"/>
    <col min="22" max="22" width="11" style="31" customWidth="1"/>
    <col min="23" max="23" width="19.77734375" customWidth="1"/>
    <col min="24" max="24" width="19.6640625" customWidth="1"/>
  </cols>
  <sheetData>
    <row r="1" spans="1:24" s="9" customFormat="1" x14ac:dyDescent="0.3">
      <c r="A1" s="6" t="s">
        <v>41</v>
      </c>
      <c r="B1" s="75"/>
      <c r="C1" s="6"/>
      <c r="D1" s="6"/>
      <c r="E1" s="6"/>
      <c r="F1" s="6"/>
      <c r="G1" s="6"/>
      <c r="H1" s="6"/>
      <c r="I1" s="6"/>
      <c r="J1" s="7" t="s">
        <v>42</v>
      </c>
      <c r="K1" s="7"/>
      <c r="L1" s="7"/>
      <c r="M1" s="7"/>
      <c r="N1" s="7"/>
      <c r="O1" s="7"/>
      <c r="P1" s="7"/>
      <c r="Q1" s="8" t="s">
        <v>43</v>
      </c>
      <c r="V1" s="28"/>
    </row>
    <row r="2" spans="1:24" s="10" customFormat="1" x14ac:dyDescent="0.3">
      <c r="A2" s="6" t="s">
        <v>1018</v>
      </c>
      <c r="B2" s="6" t="s">
        <v>1019</v>
      </c>
      <c r="C2" s="6" t="s">
        <v>1020</v>
      </c>
      <c r="D2" s="6" t="s">
        <v>1021</v>
      </c>
      <c r="E2" s="6" t="s">
        <v>1022</v>
      </c>
      <c r="F2" s="6" t="s">
        <v>1023</v>
      </c>
      <c r="G2" s="6" t="s">
        <v>1024</v>
      </c>
      <c r="H2" s="6" t="s">
        <v>1025</v>
      </c>
      <c r="I2" s="6" t="s">
        <v>1026</v>
      </c>
      <c r="J2" s="6" t="s">
        <v>1027</v>
      </c>
      <c r="K2" s="6" t="s">
        <v>1028</v>
      </c>
      <c r="L2" s="6" t="s">
        <v>1029</v>
      </c>
      <c r="M2" s="6" t="s">
        <v>1030</v>
      </c>
      <c r="N2" s="6" t="s">
        <v>1031</v>
      </c>
      <c r="O2" s="6" t="s">
        <v>1032</v>
      </c>
      <c r="P2" s="6" t="s">
        <v>1033</v>
      </c>
      <c r="Q2" s="6" t="s">
        <v>1034</v>
      </c>
      <c r="R2" s="6" t="s">
        <v>1035</v>
      </c>
      <c r="S2" s="6" t="s">
        <v>1036</v>
      </c>
      <c r="T2" s="6" t="s">
        <v>1037</v>
      </c>
      <c r="U2" s="6" t="s">
        <v>1038</v>
      </c>
      <c r="V2" s="6" t="s">
        <v>1039</v>
      </c>
      <c r="W2" s="6" t="s">
        <v>1040</v>
      </c>
      <c r="X2" s="6" t="s">
        <v>1041</v>
      </c>
    </row>
    <row r="3" spans="1:24" s="14" customFormat="1" x14ac:dyDescent="0.3">
      <c r="A3" s="11" t="s">
        <v>24</v>
      </c>
      <c r="B3" s="76" t="s">
        <v>25</v>
      </c>
      <c r="C3" s="11" t="s">
        <v>2</v>
      </c>
      <c r="D3" s="11" t="s">
        <v>224</v>
      </c>
      <c r="E3" s="11" t="s">
        <v>26</v>
      </c>
      <c r="F3" s="11" t="s">
        <v>27</v>
      </c>
      <c r="G3" s="11" t="s">
        <v>28</v>
      </c>
      <c r="H3" s="11" t="s">
        <v>29</v>
      </c>
      <c r="I3" s="11" t="s">
        <v>33</v>
      </c>
      <c r="J3" s="12" t="s">
        <v>34</v>
      </c>
      <c r="K3" s="12" t="s">
        <v>37</v>
      </c>
      <c r="L3" s="12" t="s">
        <v>35</v>
      </c>
      <c r="M3" s="12" t="s">
        <v>38</v>
      </c>
      <c r="N3" s="12" t="s">
        <v>36</v>
      </c>
      <c r="O3" s="12" t="s">
        <v>39</v>
      </c>
      <c r="P3" s="12" t="s">
        <v>40</v>
      </c>
      <c r="Q3" s="13" t="s">
        <v>54</v>
      </c>
      <c r="R3" s="14" t="s">
        <v>49</v>
      </c>
      <c r="S3" s="14" t="s">
        <v>50</v>
      </c>
      <c r="T3" s="14" t="s">
        <v>48</v>
      </c>
      <c r="U3" s="14" t="s">
        <v>47</v>
      </c>
      <c r="V3" s="29" t="s">
        <v>53</v>
      </c>
      <c r="W3" s="14" t="s">
        <v>52</v>
      </c>
      <c r="X3" s="14" t="s">
        <v>51</v>
      </c>
    </row>
    <row r="4" spans="1:24" s="17" customFormat="1" x14ac:dyDescent="0.3">
      <c r="A4" s="15" t="s">
        <v>303</v>
      </c>
      <c r="B4" s="77" t="str">
        <f>IF(LEN(VLOOKUP(A4,'RM-THINH'!A:V,2,0))=0,"",VLOOKUP(A4,'RM-THINH'!A:V,2,0))</f>
        <v>Mai Thị Tuyết Nga</v>
      </c>
      <c r="C4" s="15"/>
      <c r="D4" s="15" t="str">
        <f>IF(IF(YEAR(IFERROR(VLOOKUP(A4,KH!A:N,4,0),""))&gt;1905,YEAR(IFERROR(VLOOKUP(A4,KH!A:N,4,0),"")),IFERROR(VLOOKUP(A4,KH!A:N,4,0),""))=0,"",IF(YEAR(IFERROR(VLOOKUP(A4,KH!A:N,4,0),""))&gt;1905,YEAR(IFERROR(VLOOKUP(A4,KH!A:N,4,0),"")),IFERROR(VLOOKUP(A4,KH!A:N,4,0),"")))</f>
        <v/>
      </c>
      <c r="E4" s="4">
        <f>IFERROR(VLOOKUP(A4,'RM-THINH'!A:V,6,0),"")</f>
        <v>45082</v>
      </c>
      <c r="F4" s="15" t="str">
        <f>PROPER(IFERROR(VLOOKUP(A4,'RM-THINH'!A:V,7,0),""))</f>
        <v>Huy Động</v>
      </c>
      <c r="G4" s="23">
        <f>IF(IF(IFERROR(VLOOKUP(A4,'RM-THINH'!A:V,8,0),"")&lt;1000000,IFERROR(VLOOKUP(A4,'RM-THINH'!A:V,8,0),"")*1000000,IFERROR(VLOOKUP(A4,'RM-THINH'!A:V,8,0),""))=0,"",IF(IFERROR(VLOOKUP(A4,'RM-THINH'!A:V,8,0),"")&lt;1000000,IFERROR(VLOOKUP(A4,'RM-THINH'!A:V,8,0),"")*1000000,IFERROR(VLOOKUP(A4,'RM-THINH'!A:V,8,0),"")))</f>
        <v>12348000</v>
      </c>
      <c r="H4" s="15" t="str">
        <f>PROPER(IFERROR(VLOOKUP(A4,'RM-THINH'!A:V,9,0),""))</f>
        <v>Chốt Deal (Đã Thu Tiền)</v>
      </c>
      <c r="I4" s="15"/>
      <c r="J4" s="16" t="str">
        <f>IF(LEN(VLOOKUP(A4,'RM-THINH'!A:V,10,0))=0,"",VLOOKUP(A4,'RM-THINH'!A:V,10,0))</f>
        <v/>
      </c>
      <c r="K4" s="16"/>
      <c r="L4" s="16" t="str">
        <f>IF(LEN(VLOOKUP(A4,'RM-THINH'!A:V,11,0))=0,"",VLOOKUP(A4,'RM-THINH'!A:V,11,0))</f>
        <v/>
      </c>
      <c r="M4" s="16"/>
      <c r="N4" s="16" t="str">
        <f>IF(LEN(VLOOKUP(A4,'RM-THINH'!A:V,12,0))=0,"",VLOOKUP(A4,'RM-THINH'!A:V,12,0))</f>
        <v/>
      </c>
      <c r="O4" s="16"/>
      <c r="P4" s="16" t="str">
        <f>IF(LEN(VLOOKUP(A4,'RM-THINH'!A:V,13,0))=0,"",VLOOKUP(A4,'RM-THINH'!A:V,13,0))</f>
        <v/>
      </c>
      <c r="Q4" s="82" t="str">
        <f>IF(LEN(VLOOKUP(A4,'RM-THINH'!A:V,19,0))=0,"",VLOOKUP(A4,'RM-THINH'!A:V,19,0))</f>
        <v/>
      </c>
      <c r="R4" s="17" t="str">
        <f>IF(LEN(VLOOKUP(A4,'RM-THINH'!A:V,20,0))=0,"",VLOOKUP(A4,'RM-THINH'!A:V,20,0))</f>
        <v>Đỗ Thị Thúy Hồng</v>
      </c>
      <c r="S4" s="17" t="str">
        <f>IF(LEN(VLOOKUP(A4,'RM-THINH'!A:V,21,0))=0,"",VLOOKUP(A4,'RM-THINH'!A:V,21,0))</f>
        <v>GDV/KSV KHCN</v>
      </c>
      <c r="T4" s="17" t="str">
        <f>IF(LEN(VLOOKUP(A4,'RM-THINH'!A:V,18,0))=0,"",VLOOKUP(A4,'RM-THINH'!A:V,18,0))</f>
        <v>MAI THỊ HUYỀN</v>
      </c>
      <c r="U4" s="17" t="str">
        <f>VLOOKUP(LEFT(A4,5),RM!A:B,2,0)</f>
        <v>Trần Đức Thịnh</v>
      </c>
      <c r="V4" s="30">
        <f>IF(LEN(VLOOKUP(A4,'RM-THINH'!A:V,14,0))=0,"",VLOOKUP(A4,'RM-THINH'!A:V,14,0))</f>
        <v>9341</v>
      </c>
      <c r="W4" s="17" t="str">
        <f>IF(LEN(VLOOKUP(A4,'RM-THINH'!A:V,15,0))=0,"",VLOOKUP(A4,'RM-THINH'!A:V,15,0))</f>
        <v>CN Trung Hòa</v>
      </c>
      <c r="X4" s="17" t="str">
        <f>IF(LEN(VLOOKUP(A4,'RM-THINH'!A:V,16,0))=0,"",VLOOKUP(A4,'RM-THINH'!A:V,16,0))</f>
        <v>Khu vực Hà Nội</v>
      </c>
    </row>
    <row r="5" spans="1:24" s="20" customFormat="1" x14ac:dyDescent="0.3">
      <c r="A5" s="18" t="s">
        <v>304</v>
      </c>
      <c r="B5" s="78" t="str">
        <f>IF(LEN(VLOOKUP(A5,'RM-THINH'!A:V,2,0))=0,"",VLOOKUP(A5,'RM-THINH'!A:V,2,0))</f>
        <v>Vương Trà My</v>
      </c>
      <c r="C5" s="18"/>
      <c r="D5" s="18">
        <f>IF(IF(YEAR(IFERROR(VLOOKUP(A5,KH!A:N,4,0),""))&gt;1905,YEAR(IFERROR(VLOOKUP(A5,KH!A:N,4,0),"")),IFERROR(VLOOKUP(A5,KH!A:N,4,0),""))=0,"",IF(YEAR(IFERROR(VLOOKUP(A5,KH!A:N,4,0),""))&gt;1905,YEAR(IFERROR(VLOOKUP(A5,KH!A:N,4,0),"")),IFERROR(VLOOKUP(A5,KH!A:N,4,0),"")))</f>
        <v>1999</v>
      </c>
      <c r="E5" s="5">
        <f>IFERROR(VLOOKUP(A5,'RM-THINH'!A:V,6,0),"")</f>
        <v>45082</v>
      </c>
      <c r="F5" s="18" t="str">
        <f>PROPER(IFERROR(VLOOKUP(A5,'RM-THINH'!A:V,7,0),""))</f>
        <v>Huy Động</v>
      </c>
      <c r="G5" s="24">
        <f>IF(IF(IFERROR(VLOOKUP(A5,'RM-THINH'!A:V,8,0),"")&lt;1000000,IFERROR(VLOOKUP(A5,'RM-THINH'!A:V,8,0),"")*1000000,IFERROR(VLOOKUP(A5,'RM-THINH'!A:V,8,0),""))=0,"",IF(IFERROR(VLOOKUP(A5,'RM-THINH'!A:V,8,0),"")&lt;1000000,IFERROR(VLOOKUP(A5,'RM-THINH'!A:V,8,0),"")*1000000,IFERROR(VLOOKUP(A5,'RM-THINH'!A:V,8,0),"")))</f>
        <v>15000000</v>
      </c>
      <c r="H5" s="18" t="str">
        <f>PROPER(IFERROR(VLOOKUP(A5,'RM-THINH'!A:V,9,0),""))</f>
        <v>Tiềm Năng Chốt Deal</v>
      </c>
      <c r="I5" s="18"/>
      <c r="J5" s="19" t="str">
        <f>IF(LEN(VLOOKUP(A5,'RM-THINH'!A:V,10,0))=0,"",VLOOKUP(A5,'RM-THINH'!A:V,10,0))</f>
        <v/>
      </c>
      <c r="K5" s="19"/>
      <c r="L5" s="19" t="str">
        <f>IF(LEN(VLOOKUP(A5,'RM-THINH'!A:V,11,0))=0,"",VLOOKUP(A5,'RM-THINH'!A:V,11,0))</f>
        <v/>
      </c>
      <c r="M5" s="19"/>
      <c r="N5" s="19" t="str">
        <f>IF(LEN(VLOOKUP(A5,'RM-THINH'!A:V,12,0))=0,"",VLOOKUP(A5,'RM-THINH'!A:V,12,0))</f>
        <v/>
      </c>
      <c r="O5" s="19"/>
      <c r="P5" s="19" t="str">
        <f>IF(LEN(VLOOKUP(A5,'RM-THINH'!A:V,13,0))=0,"",VLOOKUP(A5,'RM-THINH'!A:V,13,0))</f>
        <v/>
      </c>
      <c r="Q5" s="83" t="str">
        <f>IF(LEN(VLOOKUP(A5,'RM-THINH'!A:V,19,0))=0,"",VLOOKUP(A5,'RM-THINH'!A:V,19,0))</f>
        <v/>
      </c>
      <c r="R5" s="20" t="str">
        <f>IF(LEN(VLOOKUP(A5,'RM-THINH'!A:V,20,0))=0,"",VLOOKUP(A5,'RM-THINH'!A:V,20,0))</f>
        <v>Đỗ Thị Thúy Hồng</v>
      </c>
      <c r="S5" s="20" t="str">
        <f>IF(LEN(VLOOKUP(A5,'RM-THINH'!A:V,21,0))=0,"",VLOOKUP(A5,'RM-THINH'!A:V,21,0))</f>
        <v>GDV/KSV KHCN</v>
      </c>
      <c r="T5" s="20" t="str">
        <f>IF(LEN(VLOOKUP(A5,'RM-THINH'!A:V,18,0))=0,"",VLOOKUP(A5,'RM-THINH'!A:V,18,0))</f>
        <v>MAI THỊ HUYỀN</v>
      </c>
      <c r="U5" s="20" t="str">
        <f>VLOOKUP(LEFT(A5,5),RM!A:B,2,0)</f>
        <v>Trần Đức Thịnh</v>
      </c>
      <c r="V5" s="30">
        <f>IF(LEN(VLOOKUP(A5,'RM-THINH'!A:V,14,0))=0,"",VLOOKUP(A5,'RM-THINH'!A:V,14,0))</f>
        <v>9341</v>
      </c>
      <c r="W5" s="20" t="str">
        <f>IF(LEN(VLOOKUP(A5,'RM-THINH'!A:V,15,0))=0,"",VLOOKUP(A5,'RM-THINH'!A:V,15,0))</f>
        <v>CN Trung Hòa</v>
      </c>
      <c r="X5" s="20" t="str">
        <f>IF(LEN(VLOOKUP(A5,'RM-THINH'!A:V,16,0))=0,"",VLOOKUP(A5,'RM-THINH'!A:V,16,0))</f>
        <v>Khu vực Hà Nội</v>
      </c>
    </row>
    <row r="6" spans="1:24" s="20" customFormat="1" x14ac:dyDescent="0.3">
      <c r="A6" s="18" t="s">
        <v>305</v>
      </c>
      <c r="B6" s="78" t="str">
        <f>IF(LEN(VLOOKUP(A6,'RM-THINH'!A:V,2,0))=0,"",VLOOKUP(A6,'RM-THINH'!A:V,2,0))</f>
        <v>Nguyễn Văn Hà</v>
      </c>
      <c r="C6" s="18"/>
      <c r="D6" s="18">
        <f>IF(IF(YEAR(IFERROR(VLOOKUP(A6,KH!A:N,4,0),""))&gt;1905,YEAR(IFERROR(VLOOKUP(A6,KH!A:N,4,0),"")),IFERROR(VLOOKUP(A6,KH!A:N,4,0),""))=0,"",IF(YEAR(IFERROR(VLOOKUP(A6,KH!A:N,4,0),""))&gt;1905,YEAR(IFERROR(VLOOKUP(A6,KH!A:N,4,0),"")),IFERROR(VLOOKUP(A6,KH!A:N,4,0),"")))</f>
        <v>1979</v>
      </c>
      <c r="E6" s="5">
        <f>IFERROR(VLOOKUP(A6,'RM-THINH'!A:V,6,0),"")</f>
        <v>45083</v>
      </c>
      <c r="F6" s="18" t="str">
        <f>PROPER(IFERROR(VLOOKUP(A6,'RM-THINH'!A:V,7,0),""))</f>
        <v>Huy Động</v>
      </c>
      <c r="G6" s="24">
        <f>IF(IF(IFERROR(VLOOKUP(A6,'RM-THINH'!A:V,8,0),"")&lt;1000000,IFERROR(VLOOKUP(A6,'RM-THINH'!A:V,8,0),"")*1000000,IFERROR(VLOOKUP(A6,'RM-THINH'!A:V,8,0),""))=0,"",IF(IFERROR(VLOOKUP(A6,'RM-THINH'!A:V,8,0),"")&lt;1000000,IFERROR(VLOOKUP(A6,'RM-THINH'!A:V,8,0),"")*1000000,IFERROR(VLOOKUP(A6,'RM-THINH'!A:V,8,0),"")))</f>
        <v>9859000</v>
      </c>
      <c r="H6" s="18" t="str">
        <f>PROPER(IFERROR(VLOOKUP(A6,'RM-THINH'!A:V,9,0),""))</f>
        <v>Chốt Deal (Đã Thu Tiền)</v>
      </c>
      <c r="I6" s="18"/>
      <c r="J6" s="19" t="str">
        <f>IF(LEN(VLOOKUP(A6,'RM-THINH'!A:V,10,0))=0,"",VLOOKUP(A6,'RM-THINH'!A:V,10,0))</f>
        <v/>
      </c>
      <c r="K6" s="19"/>
      <c r="L6" s="19" t="str">
        <f>IF(LEN(VLOOKUP(A6,'RM-THINH'!A:V,11,0))=0,"",VLOOKUP(A6,'RM-THINH'!A:V,11,0))</f>
        <v/>
      </c>
      <c r="M6" s="19"/>
      <c r="N6" s="19" t="str">
        <f>IF(LEN(VLOOKUP(A6,'RM-THINH'!A:V,12,0))=0,"",VLOOKUP(A6,'RM-THINH'!A:V,12,0))</f>
        <v/>
      </c>
      <c r="O6" s="19"/>
      <c r="P6" s="19" t="str">
        <f>IF(LEN(VLOOKUP(A6,'RM-THINH'!A:V,13,0))=0,"",VLOOKUP(A6,'RM-THINH'!A:V,13,0))</f>
        <v/>
      </c>
      <c r="Q6" s="83" t="str">
        <f>IF(LEN(VLOOKUP(A6,'RM-THINH'!A:V,19,0))=0,"",VLOOKUP(A6,'RM-THINH'!A:V,19,0))</f>
        <v/>
      </c>
      <c r="R6" s="20" t="str">
        <f>IF(LEN(VLOOKUP(A6,'RM-THINH'!A:V,20,0))=0,"",VLOOKUP(A6,'RM-THINH'!A:V,20,0))</f>
        <v>Nguyễn Thị Mai Hiền</v>
      </c>
      <c r="S6" s="20" t="str">
        <f>IF(LEN(VLOOKUP(A6,'RM-THINH'!A:V,21,0))=0,"",VLOOKUP(A6,'RM-THINH'!A:V,21,0))</f>
        <v>RM/TL KHCN</v>
      </c>
      <c r="T6" s="20" t="str">
        <f>IF(LEN(VLOOKUP(A6,'RM-THINH'!A:V,18,0))=0,"",VLOOKUP(A6,'RM-THINH'!A:V,18,0))</f>
        <v>NGHIÊM MINH PHÚC</v>
      </c>
      <c r="U6" s="20" t="str">
        <f>VLOOKUP(LEFT(A6,5),RM!A:B,2,0)</f>
        <v>Trần Đức Thịnh</v>
      </c>
      <c r="V6" s="30">
        <f>IF(LEN(VLOOKUP(A6,'RM-THINH'!A:V,14,0))=0,"",VLOOKUP(A6,'RM-THINH'!A:V,14,0))</f>
        <v>9338</v>
      </c>
      <c r="W6" s="20" t="str">
        <f>IF(LEN(VLOOKUP(A6,'RM-THINH'!A:V,15,0))=0,"",VLOOKUP(A6,'RM-THINH'!A:V,15,0))</f>
        <v>CN Nhân Chính</v>
      </c>
      <c r="X6" s="20" t="str">
        <f>IF(LEN(VLOOKUP(A6,'RM-THINH'!A:V,16,0))=0,"",VLOOKUP(A6,'RM-THINH'!A:V,16,0))</f>
        <v>Khu vực Hà Nội</v>
      </c>
    </row>
    <row r="7" spans="1:24" s="20" customFormat="1" x14ac:dyDescent="0.3">
      <c r="A7" s="18" t="s">
        <v>306</v>
      </c>
      <c r="B7" s="78" t="str">
        <f>IF(LEN(VLOOKUP(A7,'RM-THINH'!A:V,2,0))=0,"",VLOOKUP(A7,'RM-THINH'!A:V,2,0))</f>
        <v>Nguyễn Thị Hà</v>
      </c>
      <c r="C7" s="18"/>
      <c r="D7" s="18">
        <f>IF(IF(YEAR(IFERROR(VLOOKUP(A7,KH!A:N,4,0),""))&gt;1905,YEAR(IFERROR(VLOOKUP(A7,KH!A:N,4,0),"")),IFERROR(VLOOKUP(A7,KH!A:N,4,0),""))=0,"",IF(YEAR(IFERROR(VLOOKUP(A7,KH!A:N,4,0),""))&gt;1905,YEAR(IFERROR(VLOOKUP(A7,KH!A:N,4,0),"")),IFERROR(VLOOKUP(A7,KH!A:N,4,0),"")))</f>
        <v>1975</v>
      </c>
      <c r="E7" s="5">
        <f>IFERROR(VLOOKUP(A7,'RM-THINH'!A:V,6,0),"")</f>
        <v>45084</v>
      </c>
      <c r="F7" s="18" t="str">
        <f>PROPER(IFERROR(VLOOKUP(A7,'RM-THINH'!A:V,7,0),""))</f>
        <v>Huy Động</v>
      </c>
      <c r="G7" s="24">
        <f>IF(IF(IFERROR(VLOOKUP(A7,'RM-THINH'!A:V,8,0),"")&lt;1000000,IFERROR(VLOOKUP(A7,'RM-THINH'!A:V,8,0),"")*1000000,IFERROR(VLOOKUP(A7,'RM-THINH'!A:V,8,0),""))=0,"",IF(IFERROR(VLOOKUP(A7,'RM-THINH'!A:V,8,0),"")&lt;1000000,IFERROR(VLOOKUP(A7,'RM-THINH'!A:V,8,0),"")*1000000,IFERROR(VLOOKUP(A7,'RM-THINH'!A:V,8,0),"")))</f>
        <v>12508000</v>
      </c>
      <c r="H7" s="18" t="str">
        <f>PROPER(IFERROR(VLOOKUP(A7,'RM-THINH'!A:V,9,0),""))</f>
        <v>Tiềm Năng Chốt Deal</v>
      </c>
      <c r="I7" s="18"/>
      <c r="J7" s="19" t="str">
        <f>IF(LEN(VLOOKUP(A7,'RM-THINH'!A:V,10,0))=0,"",VLOOKUP(A7,'RM-THINH'!A:V,10,0))</f>
        <v>Khách đã chuyển tiền cho NH. Chờ code vào hđ</v>
      </c>
      <c r="K7" s="19"/>
      <c r="L7" s="19" t="str">
        <f>IF(LEN(VLOOKUP(A7,'RM-THINH'!A:V,11,0))=0,"",VLOOKUP(A7,'RM-THINH'!A:V,11,0))</f>
        <v/>
      </c>
      <c r="M7" s="19"/>
      <c r="N7" s="19" t="str">
        <f>IF(LEN(VLOOKUP(A7,'RM-THINH'!A:V,12,0))=0,"",VLOOKUP(A7,'RM-THINH'!A:V,12,0))</f>
        <v/>
      </c>
      <c r="O7" s="19"/>
      <c r="P7" s="19" t="str">
        <f>IF(LEN(VLOOKUP(A7,'RM-THINH'!A:V,13,0))=0,"",VLOOKUP(A7,'RM-THINH'!A:V,13,0))</f>
        <v/>
      </c>
      <c r="Q7" s="83" t="str">
        <f>IF(LEN(VLOOKUP(A7,'RM-THINH'!A:V,19,0))=0,"",VLOOKUP(A7,'RM-THINH'!A:V,19,0))</f>
        <v>10006890</v>
      </c>
      <c r="R7" s="20" t="str">
        <f>IF(LEN(VLOOKUP(A7,'RM-THINH'!A:V,20,0))=0,"",VLOOKUP(A7,'RM-THINH'!A:V,20,0))</f>
        <v>Trịnh Thị Hoài Linh</v>
      </c>
      <c r="S7" s="20" t="str">
        <f>IF(LEN(VLOOKUP(A7,'RM-THINH'!A:V,21,0))=0,"",VLOOKUP(A7,'RM-THINH'!A:V,21,0))</f>
        <v>GDV/KSV KHCN</v>
      </c>
      <c r="T7" s="20" t="str">
        <f>IF(LEN(VLOOKUP(A7,'RM-THINH'!A:V,18,0))=0,"",VLOOKUP(A7,'RM-THINH'!A:V,18,0))</f>
        <v>NGHIÊM MINH PHÚC</v>
      </c>
      <c r="U7" s="20" t="str">
        <f>VLOOKUP(LEFT(A7,5),RM!A:B,2,0)</f>
        <v>Trần Đức Thịnh</v>
      </c>
      <c r="V7" s="30">
        <f>IF(LEN(VLOOKUP(A7,'RM-THINH'!A:V,14,0))=0,"",VLOOKUP(A7,'RM-THINH'!A:V,14,0))</f>
        <v>9338</v>
      </c>
      <c r="W7" s="20" t="str">
        <f>IF(LEN(VLOOKUP(A7,'RM-THINH'!A:V,15,0))=0,"",VLOOKUP(A7,'RM-THINH'!A:V,15,0))</f>
        <v>CN Nhân Chính</v>
      </c>
      <c r="X7" s="20" t="str">
        <f>IF(LEN(VLOOKUP(A7,'RM-THINH'!A:V,16,0))=0,"",VLOOKUP(A7,'RM-THINH'!A:V,16,0))</f>
        <v>Khu vực Hà Nội</v>
      </c>
    </row>
    <row r="8" spans="1:24" s="20" customFormat="1" x14ac:dyDescent="0.3">
      <c r="A8" s="18" t="s">
        <v>307</v>
      </c>
      <c r="B8" s="78" t="str">
        <f>IF(LEN(VLOOKUP(A8,'RM-THINH'!A:V,2,0))=0,"",VLOOKUP(A8,'RM-THINH'!A:V,2,0))</f>
        <v>Trần Thùy Dương</v>
      </c>
      <c r="C8" s="18"/>
      <c r="D8" s="18">
        <f>IF(IF(YEAR(IFERROR(VLOOKUP(A8,KH!A:N,4,0),""))&gt;1905,YEAR(IFERROR(VLOOKUP(A8,KH!A:N,4,0),"")),IFERROR(VLOOKUP(A8,KH!A:N,4,0),""))=0,"",IF(YEAR(IFERROR(VLOOKUP(A8,KH!A:N,4,0),""))&gt;1905,YEAR(IFERROR(VLOOKUP(A8,KH!A:N,4,0),"")),IFERROR(VLOOKUP(A8,KH!A:N,4,0),"")))</f>
        <v>1977</v>
      </c>
      <c r="E8" s="5">
        <f>IFERROR(VLOOKUP(A8,'RM-THINH'!A:V,6,0),"")</f>
        <v>45079</v>
      </c>
      <c r="F8" s="18" t="str">
        <f>PROPER(IFERROR(VLOOKUP(A8,'RM-THINH'!A:V,7,0),""))</f>
        <v>Huy Động</v>
      </c>
      <c r="G8" s="24">
        <f>IF(IF(IFERROR(VLOOKUP(A8,'RM-THINH'!A:V,8,0),"")&lt;1000000,IFERROR(VLOOKUP(A8,'RM-THINH'!A:V,8,0),"")*1000000,IFERROR(VLOOKUP(A8,'RM-THINH'!A:V,8,0),""))=0,"",IF(IFERROR(VLOOKUP(A8,'RM-THINH'!A:V,8,0),"")&lt;1000000,IFERROR(VLOOKUP(A8,'RM-THINH'!A:V,8,0),"")*1000000,IFERROR(VLOOKUP(A8,'RM-THINH'!A:V,8,0),"")))</f>
        <v>30000000</v>
      </c>
      <c r="H8" s="18" t="str">
        <f>PROPER(IFERROR(VLOOKUP(A8,'RM-THINH'!A:V,9,0),""))</f>
        <v>Cần Follow Thêm</v>
      </c>
      <c r="I8" s="18"/>
      <c r="J8" s="19" t="str">
        <f>IF(LEN(VLOOKUP(A8,'RM-THINH'!A:V,10,0))=0,"",VLOOKUP(A8,'RM-THINH'!A:V,10,0))</f>
        <v>KH quan tâm về học vấn cho con, nhu cầu 3 tỷ, xin hẹn để tư vấn quyền lợi nhưng KH chưa cho gặp</v>
      </c>
      <c r="K8" s="19"/>
      <c r="L8" s="19" t="str">
        <f>IF(LEN(VLOOKUP(A8,'RM-THINH'!A:V,11,0))=0,"",VLOOKUP(A8,'RM-THINH'!A:V,11,0))</f>
        <v/>
      </c>
      <c r="M8" s="19"/>
      <c r="N8" s="19" t="str">
        <f>IF(LEN(VLOOKUP(A8,'RM-THINH'!A:V,12,0))=0,"",VLOOKUP(A8,'RM-THINH'!A:V,12,0))</f>
        <v/>
      </c>
      <c r="O8" s="19"/>
      <c r="P8" s="19" t="str">
        <f>IF(LEN(VLOOKUP(A8,'RM-THINH'!A:V,13,0))=0,"",VLOOKUP(A8,'RM-THINH'!A:V,13,0))</f>
        <v/>
      </c>
      <c r="Q8" s="83" t="str">
        <f>IF(LEN(VLOOKUP(A8,'RM-THINH'!A:V,19,0))=0,"",VLOOKUP(A8,'RM-THINH'!A:V,19,0))</f>
        <v>10733255</v>
      </c>
      <c r="R8" s="20" t="str">
        <f>IF(LEN(VLOOKUP(A8,'RM-THINH'!A:V,20,0))=0,"",VLOOKUP(A8,'RM-THINH'!A:V,20,0))</f>
        <v>Bùi Khánh Huyền</v>
      </c>
      <c r="S8" s="20" t="str">
        <f>IF(LEN(VLOOKUP(A8,'RM-THINH'!A:V,21,0))=0,"",VLOOKUP(A8,'RM-THINH'!A:V,21,0))</f>
        <v>GDV/KSV KHCN</v>
      </c>
      <c r="T8" s="20" t="str">
        <f>IF(LEN(VLOOKUP(A8,'RM-THINH'!A:V,18,0))=0,"",VLOOKUP(A8,'RM-THINH'!A:V,18,0))</f>
        <v>TRẦN ĐỨC THỊNH RM</v>
      </c>
      <c r="U8" s="20" t="str">
        <f>VLOOKUP(LEFT(A8,5),RM!A:B,2,0)</f>
        <v>Trần Đức Thịnh</v>
      </c>
      <c r="V8" s="30">
        <f>IF(LEN(VLOOKUP(A8,'RM-THINH'!A:V,14,0))=0,"",VLOOKUP(A8,'RM-THINH'!A:V,14,0))</f>
        <v>9336</v>
      </c>
      <c r="W8" s="20" t="str">
        <f>IF(LEN(VLOOKUP(A8,'RM-THINH'!A:V,15,0))=0,"",VLOOKUP(A8,'RM-THINH'!A:V,15,0))</f>
        <v>CN Ba Đình</v>
      </c>
      <c r="X8" s="20" t="str">
        <f>IF(LEN(VLOOKUP(A8,'RM-THINH'!A:V,16,0))=0,"",VLOOKUP(A8,'RM-THINH'!A:V,16,0))</f>
        <v>Khu vực Hà Nội</v>
      </c>
    </row>
    <row r="9" spans="1:24" s="20" customFormat="1" x14ac:dyDescent="0.3">
      <c r="A9" s="18" t="s">
        <v>308</v>
      </c>
      <c r="B9" s="78" t="str">
        <f>IF(LEN(VLOOKUP(A9,'RM-THINH'!A:V,2,0))=0,"",VLOOKUP(A9,'RM-THINH'!A:V,2,0))</f>
        <v>Nguyễn Phương Ngọc</v>
      </c>
      <c r="C9" s="18"/>
      <c r="D9" s="18">
        <f>IF(IF(YEAR(IFERROR(VLOOKUP(A9,KH!A:N,4,0),""))&gt;1905,YEAR(IFERROR(VLOOKUP(A9,KH!A:N,4,0),"")),IFERROR(VLOOKUP(A9,KH!A:N,4,0),""))=0,"",IF(YEAR(IFERROR(VLOOKUP(A9,KH!A:N,4,0),""))&gt;1905,YEAR(IFERROR(VLOOKUP(A9,KH!A:N,4,0),"")),IFERROR(VLOOKUP(A9,KH!A:N,4,0),"")))</f>
        <v>1979</v>
      </c>
      <c r="E9" s="5">
        <f>IFERROR(VLOOKUP(A9,'RM-THINH'!A:V,6,0),"")</f>
        <v>45082</v>
      </c>
      <c r="F9" s="18" t="str">
        <f>PROPER(IFERROR(VLOOKUP(A9,'RM-THINH'!A:V,7,0),""))</f>
        <v>Huy Động</v>
      </c>
      <c r="G9" s="24">
        <f>IF(IF(IFERROR(VLOOKUP(A9,'RM-THINH'!A:V,8,0),"")&lt;1000000,IFERROR(VLOOKUP(A9,'RM-THINH'!A:V,8,0),"")*1000000,IFERROR(VLOOKUP(A9,'RM-THINH'!A:V,8,0),""))=0,"",IF(IFERROR(VLOOKUP(A9,'RM-THINH'!A:V,8,0),"")&lt;1000000,IFERROR(VLOOKUP(A9,'RM-THINH'!A:V,8,0),"")*1000000,IFERROR(VLOOKUP(A9,'RM-THINH'!A:V,8,0),"")))</f>
        <v>25000000</v>
      </c>
      <c r="H9" s="18" t="str">
        <f>PROPER(IFERROR(VLOOKUP(A9,'RM-THINH'!A:V,9,0),""))</f>
        <v>Cần Follow Thêm</v>
      </c>
      <c r="I9" s="18"/>
      <c r="J9" s="19" t="str">
        <f>IF(LEN(VLOOKUP(A9,'RM-THINH'!A:V,10,0))=0,"",VLOOKUP(A9,'RM-THINH'!A:V,10,0))</f>
        <v>KH đã có BH Bảo Việt</v>
      </c>
      <c r="K9" s="19"/>
      <c r="L9" s="19" t="str">
        <f>IF(LEN(VLOOKUP(A9,'RM-THINH'!A:V,11,0))=0,"",VLOOKUP(A9,'RM-THINH'!A:V,11,0))</f>
        <v/>
      </c>
      <c r="M9" s="19"/>
      <c r="N9" s="19" t="str">
        <f>IF(LEN(VLOOKUP(A9,'RM-THINH'!A:V,12,0))=0,"",VLOOKUP(A9,'RM-THINH'!A:V,12,0))</f>
        <v/>
      </c>
      <c r="O9" s="19"/>
      <c r="P9" s="19" t="str">
        <f>IF(LEN(VLOOKUP(A9,'RM-THINH'!A:V,13,0))=0,"",VLOOKUP(A9,'RM-THINH'!A:V,13,0))</f>
        <v/>
      </c>
      <c r="Q9" s="83" t="str">
        <f>IF(LEN(VLOOKUP(A9,'RM-THINH'!A:V,19,0))=0,"",VLOOKUP(A9,'RM-THINH'!A:V,19,0))</f>
        <v>10023925</v>
      </c>
      <c r="R9" s="20" t="str">
        <f>IF(LEN(VLOOKUP(A9,'RM-THINH'!A:V,20,0))=0,"",VLOOKUP(A9,'RM-THINH'!A:V,20,0))</f>
        <v>Nguyễn Thị Thanh Huyền</v>
      </c>
      <c r="S9" s="20" t="str">
        <f>IF(LEN(VLOOKUP(A9,'RM-THINH'!A:V,21,0))=0,"",VLOOKUP(A9,'RM-THINH'!A:V,21,0))</f>
        <v>GDV/KSV KHCN</v>
      </c>
      <c r="T9" s="20" t="str">
        <f>IF(LEN(VLOOKUP(A9,'RM-THINH'!A:V,18,0))=0,"",VLOOKUP(A9,'RM-THINH'!A:V,18,0))</f>
        <v>TRẦN ĐỨC THỊNH RM</v>
      </c>
      <c r="U9" s="20" t="str">
        <f>VLOOKUP(LEFT(A9,5),RM!A:B,2,0)</f>
        <v>Trần Đức Thịnh</v>
      </c>
      <c r="V9" s="30">
        <f>IF(LEN(VLOOKUP(A9,'RM-THINH'!A:V,14,0))=0,"",VLOOKUP(A9,'RM-THINH'!A:V,14,0))</f>
        <v>9339</v>
      </c>
      <c r="W9" s="20" t="str">
        <f>IF(LEN(VLOOKUP(A9,'RM-THINH'!A:V,15,0))=0,"",VLOOKUP(A9,'RM-THINH'!A:V,15,0))</f>
        <v>CN Cầu Giấy</v>
      </c>
      <c r="X9" s="20" t="str">
        <f>IF(LEN(VLOOKUP(A9,'RM-THINH'!A:V,16,0))=0,"",VLOOKUP(A9,'RM-THINH'!A:V,16,0))</f>
        <v>Khu vực Hà Nội</v>
      </c>
    </row>
    <row r="10" spans="1:24" s="20" customFormat="1" x14ac:dyDescent="0.3">
      <c r="A10" s="18" t="s">
        <v>309</v>
      </c>
      <c r="B10" s="78" t="str">
        <f>IF(LEN(VLOOKUP(A10,'RM-THINH'!A:V,2,0))=0,"",VLOOKUP(A10,'RM-THINH'!A:V,2,0))</f>
        <v>Cô Tuyết</v>
      </c>
      <c r="C10" s="18"/>
      <c r="D10" s="18">
        <f>IF(IF(YEAR(IFERROR(VLOOKUP(A10,KH!A:N,4,0),""))&gt;1905,YEAR(IFERROR(VLOOKUP(A10,KH!A:N,4,0),"")),IFERROR(VLOOKUP(A10,KH!A:N,4,0),""))=0,"",IF(YEAR(IFERROR(VLOOKUP(A10,KH!A:N,4,0),""))&gt;1905,YEAR(IFERROR(VLOOKUP(A10,KH!A:N,4,0),"")),IFERROR(VLOOKUP(A10,KH!A:N,4,0),"")))</f>
        <v>1958</v>
      </c>
      <c r="E10" s="5">
        <f>IFERROR(VLOOKUP(A10,'RM-THINH'!A:V,6,0),"")</f>
        <v>45085</v>
      </c>
      <c r="F10" s="18" t="str">
        <f>PROPER(IFERROR(VLOOKUP(A10,'RM-THINH'!A:V,7,0),""))</f>
        <v>Huy Động</v>
      </c>
      <c r="G10" s="24">
        <f>IF(IF(IFERROR(VLOOKUP(A10,'RM-THINH'!A:V,8,0),"")&lt;1000000,IFERROR(VLOOKUP(A10,'RM-THINH'!A:V,8,0),"")*1000000,IFERROR(VLOOKUP(A10,'RM-THINH'!A:V,8,0),""))=0,"",IF(IFERROR(VLOOKUP(A10,'RM-THINH'!A:V,8,0),"")&lt;1000000,IFERROR(VLOOKUP(A10,'RM-THINH'!A:V,8,0),"")*1000000,IFERROR(VLOOKUP(A10,'RM-THINH'!A:V,8,0),"")))</f>
        <v>13000000</v>
      </c>
      <c r="H10" s="18" t="str">
        <f>PROPER(IFERROR(VLOOKUP(A10,'RM-THINH'!A:V,9,0),""))</f>
        <v>Cần Follow Thêm</v>
      </c>
      <c r="I10" s="18"/>
      <c r="J10" s="19" t="str">
        <f>IF(LEN(VLOOKUP(A10,'RM-THINH'!A:V,10,0))=0,"",VLOOKUP(A10,'RM-THINH'!A:V,10,0))</f>
        <v/>
      </c>
      <c r="K10" s="19"/>
      <c r="L10" s="19" t="str">
        <f>IF(LEN(VLOOKUP(A10,'RM-THINH'!A:V,11,0))=0,"",VLOOKUP(A10,'RM-THINH'!A:V,11,0))</f>
        <v/>
      </c>
      <c r="M10" s="19"/>
      <c r="N10" s="19" t="str">
        <f>IF(LEN(VLOOKUP(A10,'RM-THINH'!A:V,12,0))=0,"",VLOOKUP(A10,'RM-THINH'!A:V,12,0))</f>
        <v/>
      </c>
      <c r="O10" s="19"/>
      <c r="P10" s="19" t="str">
        <f>IF(LEN(VLOOKUP(A10,'RM-THINH'!A:V,13,0))=0,"",VLOOKUP(A10,'RM-THINH'!A:V,13,0))</f>
        <v/>
      </c>
      <c r="Q10" s="83" t="str">
        <f>IF(LEN(VLOOKUP(A10,'RM-THINH'!A:V,19,0))=0,"",VLOOKUP(A10,'RM-THINH'!A:V,19,0))</f>
        <v/>
      </c>
      <c r="R10" s="20" t="str">
        <f>IF(LEN(VLOOKUP(A10,'RM-THINH'!A:V,20,0))=0,"",VLOOKUP(A10,'RM-THINH'!A:V,20,0))</f>
        <v>Đỗ Như Hảo</v>
      </c>
      <c r="S10" s="20" t="str">
        <f>IF(LEN(VLOOKUP(A10,'RM-THINH'!A:V,21,0))=0,"",VLOOKUP(A10,'RM-THINH'!A:V,21,0))</f>
        <v>RM/TL KHCN</v>
      </c>
      <c r="T10" s="20" t="str">
        <f>IF(LEN(VLOOKUP(A10,'RM-THINH'!A:V,18,0))=0,"",VLOOKUP(A10,'RM-THINH'!A:V,18,0))</f>
        <v>NGUYỄN VĂN SƠN</v>
      </c>
      <c r="U10" s="20" t="str">
        <f>VLOOKUP(LEFT(A10,5),RM!A:B,2,0)</f>
        <v>Trần Đức Thịnh</v>
      </c>
      <c r="V10" s="30">
        <f>IF(LEN(VLOOKUP(A10,'RM-THINH'!A:V,14,0))=0,"",VLOOKUP(A10,'RM-THINH'!A:V,14,0))</f>
        <v>9334</v>
      </c>
      <c r="W10" s="20" t="str">
        <f>IF(LEN(VLOOKUP(A10,'RM-THINH'!A:V,15,0))=0,"",VLOOKUP(A10,'RM-THINH'!A:V,15,0))</f>
        <v>CN Thái Hà</v>
      </c>
      <c r="X10" s="20" t="str">
        <f>IF(LEN(VLOOKUP(A10,'RM-THINH'!A:V,16,0))=0,"",VLOOKUP(A10,'RM-THINH'!A:V,16,0))</f>
        <v>Khu vực Hà Nội</v>
      </c>
    </row>
    <row r="11" spans="1:24" s="20" customFormat="1" x14ac:dyDescent="0.3">
      <c r="A11" s="18" t="s">
        <v>310</v>
      </c>
      <c r="B11" s="78" t="str">
        <f>IF(LEN(VLOOKUP(A11,'RM-THINH'!A:V,2,0))=0,"",VLOOKUP(A11,'RM-THINH'!A:V,2,0))</f>
        <v>Trần Thị Mỹ Hạnh</v>
      </c>
      <c r="C11" s="18"/>
      <c r="D11" s="18">
        <f>IF(IF(YEAR(IFERROR(VLOOKUP(A11,KH!A:N,4,0),""))&gt;1905,YEAR(IFERROR(VLOOKUP(A11,KH!A:N,4,0),"")),IFERROR(VLOOKUP(A11,KH!A:N,4,0),""))=0,"",IF(YEAR(IFERROR(VLOOKUP(A11,KH!A:N,4,0),""))&gt;1905,YEAR(IFERROR(VLOOKUP(A11,KH!A:N,4,0),"")),IFERROR(VLOOKUP(A11,KH!A:N,4,0),"")))</f>
        <v>1992</v>
      </c>
      <c r="E11" s="5">
        <f>IFERROR(VLOOKUP(A11,'RM-THINH'!A:V,6,0),"")</f>
        <v>45085</v>
      </c>
      <c r="F11" s="18" t="str">
        <f>PROPER(IFERROR(VLOOKUP(A11,'RM-THINH'!A:V,7,0),""))</f>
        <v>Huy Động</v>
      </c>
      <c r="G11" s="24" t="str">
        <f>IF(IF(IFERROR(VLOOKUP(A11,'RM-THINH'!A:V,8,0),"")&lt;1000000,IFERROR(VLOOKUP(A11,'RM-THINH'!A:V,8,0),"")*1000000,IFERROR(VLOOKUP(A11,'RM-THINH'!A:V,8,0),""))=0,"",IF(IFERROR(VLOOKUP(A11,'RM-THINH'!A:V,8,0),"")&lt;1000000,IFERROR(VLOOKUP(A11,'RM-THINH'!A:V,8,0),"")*1000000,IFERROR(VLOOKUP(A11,'RM-THINH'!A:V,8,0),"")))</f>
        <v/>
      </c>
      <c r="H11" s="18" t="str">
        <f>PROPER(IFERROR(VLOOKUP(A11,'RM-THINH'!A:V,9,0),""))</f>
        <v>Từ Chối</v>
      </c>
      <c r="I11" s="18"/>
      <c r="J11" s="19" t="str">
        <f>IF(LEN(VLOOKUP(A11,'RM-THINH'!A:V,10,0))=0,"",VLOOKUP(A11,'RM-THINH'!A:V,10,0))</f>
        <v/>
      </c>
      <c r="K11" s="19"/>
      <c r="L11" s="19" t="str">
        <f>IF(LEN(VLOOKUP(A11,'RM-THINH'!A:V,11,0))=0,"",VLOOKUP(A11,'RM-THINH'!A:V,11,0))</f>
        <v/>
      </c>
      <c r="M11" s="19"/>
      <c r="N11" s="19" t="str">
        <f>IF(LEN(VLOOKUP(A11,'RM-THINH'!A:V,12,0))=0,"",VLOOKUP(A11,'RM-THINH'!A:V,12,0))</f>
        <v/>
      </c>
      <c r="O11" s="19"/>
      <c r="P11" s="19" t="str">
        <f>IF(LEN(VLOOKUP(A11,'RM-THINH'!A:V,13,0))=0,"",VLOOKUP(A11,'RM-THINH'!A:V,13,0))</f>
        <v/>
      </c>
      <c r="Q11" s="83" t="str">
        <f>IF(LEN(VLOOKUP(A11,'RM-THINH'!A:V,19,0))=0,"",VLOOKUP(A11,'RM-THINH'!A:V,19,0))</f>
        <v/>
      </c>
      <c r="R11" s="20" t="str">
        <f>IF(LEN(VLOOKUP(A11,'RM-THINH'!A:V,20,0))=0,"",VLOOKUP(A11,'RM-THINH'!A:V,20,0))</f>
        <v>Lê Thị Đào</v>
      </c>
      <c r="S11" s="20" t="str">
        <f>IF(LEN(VLOOKUP(A11,'RM-THINH'!A:V,21,0))=0,"",VLOOKUP(A11,'RM-THINH'!A:V,21,0))</f>
        <v>GDV/KSV KHCN</v>
      </c>
      <c r="T11" s="20" t="str">
        <f>IF(LEN(VLOOKUP(A11,'RM-THINH'!A:V,18,0))=0,"",VLOOKUP(A11,'RM-THINH'!A:V,18,0))</f>
        <v>QUẢN THỊ CHÍNH</v>
      </c>
      <c r="U11" s="20" t="str">
        <f>VLOOKUP(LEFT(A11,5),RM!A:B,2,0)</f>
        <v>Trần Đức Thịnh</v>
      </c>
      <c r="V11" s="30">
        <f>IF(LEN(VLOOKUP(A11,'RM-THINH'!A:V,14,0))=0,"",VLOOKUP(A11,'RM-THINH'!A:V,14,0))</f>
        <v>9339</v>
      </c>
      <c r="W11" s="20" t="str">
        <f>IF(LEN(VLOOKUP(A11,'RM-THINH'!A:V,15,0))=0,"",VLOOKUP(A11,'RM-THINH'!A:V,15,0))</f>
        <v>CN Cầu Giấy</v>
      </c>
      <c r="X11" s="20" t="str">
        <f>IF(LEN(VLOOKUP(A11,'RM-THINH'!A:V,16,0))=0,"",VLOOKUP(A11,'RM-THINH'!A:V,16,0))</f>
        <v>Khu vực Hà Nội</v>
      </c>
    </row>
    <row r="12" spans="1:24" s="20" customFormat="1" x14ac:dyDescent="0.3">
      <c r="A12" s="18" t="s">
        <v>311</v>
      </c>
      <c r="B12" s="78" t="str">
        <f>IF(LEN(VLOOKUP(A12,'RM-THINH'!A:V,2,0))=0,"",VLOOKUP(A12,'RM-THINH'!A:V,2,0))</f>
        <v>Hoàng Thị Tâm</v>
      </c>
      <c r="C12" s="18"/>
      <c r="D12" s="18">
        <f>IF(IF(YEAR(IFERROR(VLOOKUP(A12,KH!A:N,4,0),""))&gt;1905,YEAR(IFERROR(VLOOKUP(A12,KH!A:N,4,0),"")),IFERROR(VLOOKUP(A12,KH!A:N,4,0),""))=0,"",IF(YEAR(IFERROR(VLOOKUP(A12,KH!A:N,4,0),""))&gt;1905,YEAR(IFERROR(VLOOKUP(A12,KH!A:N,4,0),"")),IFERROR(VLOOKUP(A12,KH!A:N,4,0),"")))</f>
        <v>1975</v>
      </c>
      <c r="E12" s="5">
        <f>IFERROR(VLOOKUP(A12,'RM-THINH'!A:V,6,0),"")</f>
        <v>45085</v>
      </c>
      <c r="F12" s="18" t="str">
        <f>PROPER(IFERROR(VLOOKUP(A12,'RM-THINH'!A:V,7,0),""))</f>
        <v>Huy Động</v>
      </c>
      <c r="G12" s="24" t="str">
        <f>IF(IF(IFERROR(VLOOKUP(A12,'RM-THINH'!A:V,8,0),"")&lt;1000000,IFERROR(VLOOKUP(A12,'RM-THINH'!A:V,8,0),"")*1000000,IFERROR(VLOOKUP(A12,'RM-THINH'!A:V,8,0),""))=0,"",IF(IFERROR(VLOOKUP(A12,'RM-THINH'!A:V,8,0),"")&lt;1000000,IFERROR(VLOOKUP(A12,'RM-THINH'!A:V,8,0),"")*1000000,IFERROR(VLOOKUP(A12,'RM-THINH'!A:V,8,0),"")))</f>
        <v/>
      </c>
      <c r="H12" s="18" t="str">
        <f>PROPER(IFERROR(VLOOKUP(A12,'RM-THINH'!A:V,9,0),""))</f>
        <v>Từ Chối</v>
      </c>
      <c r="I12" s="18"/>
      <c r="J12" s="19" t="str">
        <f>IF(LEN(VLOOKUP(A12,'RM-THINH'!A:V,10,0))=0,"",VLOOKUP(A12,'RM-THINH'!A:V,10,0))</f>
        <v/>
      </c>
      <c r="K12" s="19"/>
      <c r="L12" s="19" t="str">
        <f>IF(LEN(VLOOKUP(A12,'RM-THINH'!A:V,11,0))=0,"",VLOOKUP(A12,'RM-THINH'!A:V,11,0))</f>
        <v/>
      </c>
      <c r="M12" s="19"/>
      <c r="N12" s="19" t="str">
        <f>IF(LEN(VLOOKUP(A12,'RM-THINH'!A:V,12,0))=0,"",VLOOKUP(A12,'RM-THINH'!A:V,12,0))</f>
        <v/>
      </c>
      <c r="O12" s="19"/>
      <c r="P12" s="19" t="str">
        <f>IF(LEN(VLOOKUP(A12,'RM-THINH'!A:V,13,0))=0,"",VLOOKUP(A12,'RM-THINH'!A:V,13,0))</f>
        <v/>
      </c>
      <c r="Q12" s="83" t="str">
        <f>IF(LEN(VLOOKUP(A12,'RM-THINH'!A:V,19,0))=0,"",VLOOKUP(A12,'RM-THINH'!A:V,19,0))</f>
        <v/>
      </c>
      <c r="R12" s="20" t="str">
        <f>IF(LEN(VLOOKUP(A12,'RM-THINH'!A:V,20,0))=0,"",VLOOKUP(A12,'RM-THINH'!A:V,20,0))</f>
        <v>Lê Thị Đào</v>
      </c>
      <c r="S12" s="20" t="str">
        <f>IF(LEN(VLOOKUP(A12,'RM-THINH'!A:V,21,0))=0,"",VLOOKUP(A12,'RM-THINH'!A:V,21,0))</f>
        <v>GDV/KSV KHCN</v>
      </c>
      <c r="T12" s="20" t="str">
        <f>IF(LEN(VLOOKUP(A12,'RM-THINH'!A:V,18,0))=0,"",VLOOKUP(A12,'RM-THINH'!A:V,18,0))</f>
        <v>QUẢN THỊ CHÍNH</v>
      </c>
      <c r="U12" s="20" t="str">
        <f>VLOOKUP(LEFT(A12,5),RM!A:B,2,0)</f>
        <v>Trần Đức Thịnh</v>
      </c>
      <c r="V12" s="30">
        <f>IF(LEN(VLOOKUP(A12,'RM-THINH'!A:V,14,0))=0,"",VLOOKUP(A12,'RM-THINH'!A:V,14,0))</f>
        <v>9339</v>
      </c>
      <c r="W12" s="20" t="str">
        <f>IF(LEN(VLOOKUP(A12,'RM-THINH'!A:V,15,0))=0,"",VLOOKUP(A12,'RM-THINH'!A:V,15,0))</f>
        <v>CN Cầu Giấy</v>
      </c>
      <c r="X12" s="20" t="str">
        <f>IF(LEN(VLOOKUP(A12,'RM-THINH'!A:V,16,0))=0,"",VLOOKUP(A12,'RM-THINH'!A:V,16,0))</f>
        <v>Khu vực Hà Nội</v>
      </c>
    </row>
    <row r="13" spans="1:24" s="20" customFormat="1" x14ac:dyDescent="0.3">
      <c r="A13" s="18" t="s">
        <v>312</v>
      </c>
      <c r="B13" s="78" t="str">
        <f>IF(LEN(VLOOKUP(A13,'RM-THINH'!A:V,2,0))=0,"",VLOOKUP(A13,'RM-THINH'!A:V,2,0))</f>
        <v>Nguyễn Thu Trang</v>
      </c>
      <c r="C13" s="18"/>
      <c r="D13" s="18">
        <f>IF(IF(YEAR(IFERROR(VLOOKUP(A13,KH!A:N,4,0),""))&gt;1905,YEAR(IFERROR(VLOOKUP(A13,KH!A:N,4,0),"")),IFERROR(VLOOKUP(A13,KH!A:N,4,0),""))=0,"",IF(YEAR(IFERROR(VLOOKUP(A13,KH!A:N,4,0),""))&gt;1905,YEAR(IFERROR(VLOOKUP(A13,KH!A:N,4,0),"")),IFERROR(VLOOKUP(A13,KH!A:N,4,0),"")))</f>
        <v>1983</v>
      </c>
      <c r="E13" s="5">
        <f>IFERROR(VLOOKUP(A13,'RM-THINH'!A:V,6,0),"")</f>
        <v>45085</v>
      </c>
      <c r="F13" s="18" t="str">
        <f>PROPER(IFERROR(VLOOKUP(A13,'RM-THINH'!A:V,7,0),""))</f>
        <v>Huy Động</v>
      </c>
      <c r="G13" s="24" t="str">
        <f>IF(IF(IFERROR(VLOOKUP(A13,'RM-THINH'!A:V,8,0),"")&lt;1000000,IFERROR(VLOOKUP(A13,'RM-THINH'!A:V,8,0),"")*1000000,IFERROR(VLOOKUP(A13,'RM-THINH'!A:V,8,0),""))=0,"",IF(IFERROR(VLOOKUP(A13,'RM-THINH'!A:V,8,0),"")&lt;1000000,IFERROR(VLOOKUP(A13,'RM-THINH'!A:V,8,0),"")*1000000,IFERROR(VLOOKUP(A13,'RM-THINH'!A:V,8,0),"")))</f>
        <v/>
      </c>
      <c r="H13" s="18" t="str">
        <f>PROPER(IFERROR(VLOOKUP(A13,'RM-THINH'!A:V,9,0),""))</f>
        <v>Cần Follow Thêm</v>
      </c>
      <c r="I13" s="18"/>
      <c r="J13" s="19" t="str">
        <f>IF(LEN(VLOOKUP(A13,'RM-THINH'!A:V,10,0))=0,"",VLOOKUP(A13,'RM-THINH'!A:V,10,0))</f>
        <v>Đa nghe sơ vấn. Đặt lịch lần sau kh ra giao dịch tiếp cận thêm</v>
      </c>
      <c r="K13" s="19"/>
      <c r="L13" s="19" t="str">
        <f>IF(LEN(VLOOKUP(A13,'RM-THINH'!A:V,11,0))=0,"",VLOOKUP(A13,'RM-THINH'!A:V,11,0))</f>
        <v/>
      </c>
      <c r="M13" s="19"/>
      <c r="N13" s="19" t="str">
        <f>IF(LEN(VLOOKUP(A13,'RM-THINH'!A:V,12,0))=0,"",VLOOKUP(A13,'RM-THINH'!A:V,12,0))</f>
        <v/>
      </c>
      <c r="O13" s="19"/>
      <c r="P13" s="19" t="str">
        <f>IF(LEN(VLOOKUP(A13,'RM-THINH'!A:V,13,0))=0,"",VLOOKUP(A13,'RM-THINH'!A:V,13,0))</f>
        <v/>
      </c>
      <c r="Q13" s="83" t="str">
        <f>IF(LEN(VLOOKUP(A13,'RM-THINH'!A:V,19,0))=0,"",VLOOKUP(A13,'RM-THINH'!A:V,19,0))</f>
        <v/>
      </c>
      <c r="R13" s="20" t="str">
        <f>IF(LEN(VLOOKUP(A13,'RM-THINH'!A:V,20,0))=0,"",VLOOKUP(A13,'RM-THINH'!A:V,20,0))</f>
        <v>Lê Thị Đào</v>
      </c>
      <c r="S13" s="20" t="str">
        <f>IF(LEN(VLOOKUP(A13,'RM-THINH'!A:V,21,0))=0,"",VLOOKUP(A13,'RM-THINH'!A:V,21,0))</f>
        <v>GDV/KSV KHCN</v>
      </c>
      <c r="T13" s="20" t="str">
        <f>IF(LEN(VLOOKUP(A13,'RM-THINH'!A:V,18,0))=0,"",VLOOKUP(A13,'RM-THINH'!A:V,18,0))</f>
        <v>QUẢN THỊ CHÍNH</v>
      </c>
      <c r="U13" s="20" t="str">
        <f>VLOOKUP(LEFT(A13,5),RM!A:B,2,0)</f>
        <v>Trần Đức Thịnh</v>
      </c>
      <c r="V13" s="30">
        <f>IF(LEN(VLOOKUP(A13,'RM-THINH'!A:V,14,0))=0,"",VLOOKUP(A13,'RM-THINH'!A:V,14,0))</f>
        <v>9339</v>
      </c>
      <c r="W13" s="20" t="str">
        <f>IF(LEN(VLOOKUP(A13,'RM-THINH'!A:V,15,0))=0,"",VLOOKUP(A13,'RM-THINH'!A:V,15,0))</f>
        <v>CN Cầu Giấy</v>
      </c>
      <c r="X13" s="20" t="str">
        <f>IF(LEN(VLOOKUP(A13,'RM-THINH'!A:V,16,0))=0,"",VLOOKUP(A13,'RM-THINH'!A:V,16,0))</f>
        <v>Khu vực Hà Nội</v>
      </c>
    </row>
    <row r="14" spans="1:24" s="20" customFormat="1" x14ac:dyDescent="0.3">
      <c r="A14" s="18" t="s">
        <v>313</v>
      </c>
      <c r="B14" s="78" t="str">
        <f>IF(LEN(VLOOKUP(A14,'RM-THINH'!A:V,2,0))=0,"",VLOOKUP(A14,'RM-THINH'!A:V,2,0))</f>
        <v>Trần Hồng Phương</v>
      </c>
      <c r="C14" s="18"/>
      <c r="D14" s="18">
        <f>IF(IF(YEAR(IFERROR(VLOOKUP(A14,KH!A:N,4,0),""))&gt;1905,YEAR(IFERROR(VLOOKUP(A14,KH!A:N,4,0),"")),IFERROR(VLOOKUP(A14,KH!A:N,4,0),""))=0,"",IF(YEAR(IFERROR(VLOOKUP(A14,KH!A:N,4,0),""))&gt;1905,YEAR(IFERROR(VLOOKUP(A14,KH!A:N,4,0),"")),IFERROR(VLOOKUP(A14,KH!A:N,4,0),"")))</f>
        <v>1974</v>
      </c>
      <c r="E14" s="5">
        <f>IFERROR(VLOOKUP(A14,'RM-THINH'!A:V,6,0),"")</f>
        <v>45085</v>
      </c>
      <c r="F14" s="18" t="str">
        <f>PROPER(IFERROR(VLOOKUP(A14,'RM-THINH'!A:V,7,0),""))</f>
        <v>Huy Động</v>
      </c>
      <c r="G14" s="24" t="str">
        <f>IF(IF(IFERROR(VLOOKUP(A14,'RM-THINH'!A:V,8,0),"")&lt;1000000,IFERROR(VLOOKUP(A14,'RM-THINH'!A:V,8,0),"")*1000000,IFERROR(VLOOKUP(A14,'RM-THINH'!A:V,8,0),""))=0,"",IF(IFERROR(VLOOKUP(A14,'RM-THINH'!A:V,8,0),"")&lt;1000000,IFERROR(VLOOKUP(A14,'RM-THINH'!A:V,8,0),"")*1000000,IFERROR(VLOOKUP(A14,'RM-THINH'!A:V,8,0),"")))</f>
        <v/>
      </c>
      <c r="H14" s="18" t="str">
        <f>PROPER(IFERROR(VLOOKUP(A14,'RM-THINH'!A:V,9,0),""))</f>
        <v>Từ Chối</v>
      </c>
      <c r="I14" s="18"/>
      <c r="J14" s="19" t="str">
        <f>IF(LEN(VLOOKUP(A14,'RM-THINH'!A:V,10,0))=0,"",VLOOKUP(A14,'RM-THINH'!A:V,10,0))</f>
        <v/>
      </c>
      <c r="K14" s="19"/>
      <c r="L14" s="19" t="str">
        <f>IF(LEN(VLOOKUP(A14,'RM-THINH'!A:V,11,0))=0,"",VLOOKUP(A14,'RM-THINH'!A:V,11,0))</f>
        <v/>
      </c>
      <c r="M14" s="19"/>
      <c r="N14" s="19" t="str">
        <f>IF(LEN(VLOOKUP(A14,'RM-THINH'!A:V,12,0))=0,"",VLOOKUP(A14,'RM-THINH'!A:V,12,0))</f>
        <v/>
      </c>
      <c r="O14" s="19"/>
      <c r="P14" s="19" t="str">
        <f>IF(LEN(VLOOKUP(A14,'RM-THINH'!A:V,13,0))=0,"",VLOOKUP(A14,'RM-THINH'!A:V,13,0))</f>
        <v/>
      </c>
      <c r="Q14" s="83" t="str">
        <f>IF(LEN(VLOOKUP(A14,'RM-THINH'!A:V,19,0))=0,"",VLOOKUP(A14,'RM-THINH'!A:V,19,0))</f>
        <v/>
      </c>
      <c r="R14" s="20" t="str">
        <f>IF(LEN(VLOOKUP(A14,'RM-THINH'!A:V,20,0))=0,"",VLOOKUP(A14,'RM-THINH'!A:V,20,0))</f>
        <v>Nguyễn Thị Lan Anh</v>
      </c>
      <c r="S14" s="20" t="str">
        <f>IF(LEN(VLOOKUP(A14,'RM-THINH'!A:V,21,0))=0,"",VLOOKUP(A14,'RM-THINH'!A:V,21,0))</f>
        <v>GDV/KSV KHCN</v>
      </c>
      <c r="T14" s="20" t="str">
        <f>IF(LEN(VLOOKUP(A14,'RM-THINH'!A:V,18,0))=0,"",VLOOKUP(A14,'RM-THINH'!A:V,18,0))</f>
        <v>QUẢN THỊ CHÍNH</v>
      </c>
      <c r="U14" s="20" t="str">
        <f>VLOOKUP(LEFT(A14,5),RM!A:B,2,0)</f>
        <v>Trần Đức Thịnh</v>
      </c>
      <c r="V14" s="30">
        <f>IF(LEN(VLOOKUP(A14,'RM-THINH'!A:V,14,0))=0,"",VLOOKUP(A14,'RM-THINH'!A:V,14,0))</f>
        <v>9339</v>
      </c>
      <c r="W14" s="20" t="str">
        <f>IF(LEN(VLOOKUP(A14,'RM-THINH'!A:V,15,0))=0,"",VLOOKUP(A14,'RM-THINH'!A:V,15,0))</f>
        <v>CN Cầu Giấy</v>
      </c>
      <c r="X14" s="20" t="str">
        <f>IF(LEN(VLOOKUP(A14,'RM-THINH'!A:V,16,0))=0,"",VLOOKUP(A14,'RM-THINH'!A:V,16,0))</f>
        <v>Khu vực Hà Nội</v>
      </c>
    </row>
    <row r="15" spans="1:24" s="20" customFormat="1" x14ac:dyDescent="0.3">
      <c r="A15" s="18" t="s">
        <v>314</v>
      </c>
      <c r="B15" s="78" t="str">
        <f>IF(LEN(VLOOKUP(A15,'RM-THINH'!A:V,2,0))=0,"",VLOOKUP(A15,'RM-THINH'!A:V,2,0))</f>
        <v>Trịnh Xuân Phúc</v>
      </c>
      <c r="C15" s="18"/>
      <c r="D15" s="18">
        <f>IF(IF(YEAR(IFERROR(VLOOKUP(A15,KH!A:N,4,0),""))&gt;1905,YEAR(IFERROR(VLOOKUP(A15,KH!A:N,4,0),"")),IFERROR(VLOOKUP(A15,KH!A:N,4,0),""))=0,"",IF(YEAR(IFERROR(VLOOKUP(A15,KH!A:N,4,0),""))&gt;1905,YEAR(IFERROR(VLOOKUP(A15,KH!A:N,4,0),"")),IFERROR(VLOOKUP(A15,KH!A:N,4,0),"")))</f>
        <v>1984</v>
      </c>
      <c r="E15" s="5">
        <f>IFERROR(VLOOKUP(A15,'RM-THINH'!A:V,6,0),"")</f>
        <v>45086</v>
      </c>
      <c r="F15" s="18" t="str">
        <f>PROPER(IFERROR(VLOOKUP(A15,'RM-THINH'!A:V,7,0),""))</f>
        <v>Vay</v>
      </c>
      <c r="G15" s="24">
        <f>IF(IF(IFERROR(VLOOKUP(A15,'RM-THINH'!A:V,8,0),"")&lt;1000000,IFERROR(VLOOKUP(A15,'RM-THINH'!A:V,8,0),"")*1000000,IFERROR(VLOOKUP(A15,'RM-THINH'!A:V,8,0),""))=0,"",IF(IFERROR(VLOOKUP(A15,'RM-THINH'!A:V,8,0),"")&lt;1000000,IFERROR(VLOOKUP(A15,'RM-THINH'!A:V,8,0),"")*1000000,IFERROR(VLOOKUP(A15,'RM-THINH'!A:V,8,0),"")))</f>
        <v>20000000</v>
      </c>
      <c r="H15" s="18" t="str">
        <f>PROPER(IFERROR(VLOOKUP(A15,'RM-THINH'!A:V,9,0),""))</f>
        <v>Chốt Deal (Đã Thu Tiền)</v>
      </c>
      <c r="I15" s="18"/>
      <c r="J15" s="19" t="str">
        <f>IF(LEN(VLOOKUP(A15,'RM-THINH'!A:V,10,0))=0,"",VLOOKUP(A15,'RM-THINH'!A:V,10,0))</f>
        <v/>
      </c>
      <c r="K15" s="19"/>
      <c r="L15" s="19" t="str">
        <f>IF(LEN(VLOOKUP(A15,'RM-THINH'!A:V,11,0))=0,"",VLOOKUP(A15,'RM-THINH'!A:V,11,0))</f>
        <v/>
      </c>
      <c r="M15" s="19"/>
      <c r="N15" s="19" t="str">
        <f>IF(LEN(VLOOKUP(A15,'RM-THINH'!A:V,12,0))=0,"",VLOOKUP(A15,'RM-THINH'!A:V,12,0))</f>
        <v/>
      </c>
      <c r="O15" s="19"/>
      <c r="P15" s="19" t="str">
        <f>IF(LEN(VLOOKUP(A15,'RM-THINH'!A:V,13,0))=0,"",VLOOKUP(A15,'RM-THINH'!A:V,13,0))</f>
        <v/>
      </c>
      <c r="Q15" s="83" t="str">
        <f>IF(LEN(VLOOKUP(A15,'RM-THINH'!A:V,19,0))=0,"",VLOOKUP(A15,'RM-THINH'!A:V,19,0))</f>
        <v/>
      </c>
      <c r="R15" s="20" t="str">
        <f>IF(LEN(VLOOKUP(A15,'RM-THINH'!A:V,20,0))=0,"",VLOOKUP(A15,'RM-THINH'!A:V,20,0))</f>
        <v>Trương Đức Long</v>
      </c>
      <c r="S15" s="20" t="str">
        <f>IF(LEN(VLOOKUP(A15,'RM-THINH'!A:V,21,0))=0,"",VLOOKUP(A15,'RM-THINH'!A:V,21,0))</f>
        <v>RM/TL KHCN</v>
      </c>
      <c r="T15" s="20" t="str">
        <f>IF(LEN(VLOOKUP(A15,'RM-THINH'!A:V,18,0))=0,"",VLOOKUP(A15,'RM-THINH'!A:V,18,0))</f>
        <v>NGUYỄN VĂN SƠN</v>
      </c>
      <c r="U15" s="20" t="str">
        <f>VLOOKUP(LEFT(A15,5),RM!A:B,2,0)</f>
        <v>Trần Đức Thịnh</v>
      </c>
      <c r="V15" s="30">
        <f>IF(LEN(VLOOKUP(A15,'RM-THINH'!A:V,14,0))=0,"",VLOOKUP(A15,'RM-THINH'!A:V,14,0))</f>
        <v>9334</v>
      </c>
      <c r="W15" s="20" t="str">
        <f>IF(LEN(VLOOKUP(A15,'RM-THINH'!A:V,15,0))=0,"",VLOOKUP(A15,'RM-THINH'!A:V,15,0))</f>
        <v>CN Thái Hà</v>
      </c>
      <c r="X15" s="20" t="str">
        <f>IF(LEN(VLOOKUP(A15,'RM-THINH'!A:V,16,0))=0,"",VLOOKUP(A15,'RM-THINH'!A:V,16,0))</f>
        <v>Khu vực Hà Nội</v>
      </c>
    </row>
    <row r="16" spans="1:24" s="20" customFormat="1" x14ac:dyDescent="0.3">
      <c r="A16" s="18" t="s">
        <v>315</v>
      </c>
      <c r="B16" s="78" t="str">
        <f>IF(LEN(VLOOKUP(A16,'RM-THINH'!A:V,2,0))=0,"",VLOOKUP(A16,'RM-THINH'!A:V,2,0))</f>
        <v>Đặng Thị Hạ</v>
      </c>
      <c r="C16" s="18"/>
      <c r="D16" s="18">
        <f>IF(IF(YEAR(IFERROR(VLOOKUP(A16,KH!A:N,4,0),""))&gt;1905,YEAR(IFERROR(VLOOKUP(A16,KH!A:N,4,0),"")),IFERROR(VLOOKUP(A16,KH!A:N,4,0),""))=0,"",IF(YEAR(IFERROR(VLOOKUP(A16,KH!A:N,4,0),""))&gt;1905,YEAR(IFERROR(VLOOKUP(A16,KH!A:N,4,0),"")),IFERROR(VLOOKUP(A16,KH!A:N,4,0),"")))</f>
        <v>1978</v>
      </c>
      <c r="E16" s="5">
        <f>IFERROR(VLOOKUP(A16,'RM-THINH'!A:V,6,0),"")</f>
        <v>45086</v>
      </c>
      <c r="F16" s="18" t="str">
        <f>PROPER(IFERROR(VLOOKUP(A16,'RM-THINH'!A:V,7,0),""))</f>
        <v>Huy Động</v>
      </c>
      <c r="G16" s="24">
        <f>IF(IF(IFERROR(VLOOKUP(A16,'RM-THINH'!A:V,8,0),"")&lt;1000000,IFERROR(VLOOKUP(A16,'RM-THINH'!A:V,8,0),"")*1000000,IFERROR(VLOOKUP(A16,'RM-THINH'!A:V,8,0),""))=0,"",IF(IFERROR(VLOOKUP(A16,'RM-THINH'!A:V,8,0),"")&lt;1000000,IFERROR(VLOOKUP(A16,'RM-THINH'!A:V,8,0),"")*1000000,IFERROR(VLOOKUP(A16,'RM-THINH'!A:V,8,0),"")))</f>
        <v>20000000</v>
      </c>
      <c r="H16" s="18" t="str">
        <f>PROPER(IFERROR(VLOOKUP(A16,'RM-THINH'!A:V,9,0),""))</f>
        <v>Cần Follow Thêm</v>
      </c>
      <c r="I16" s="18"/>
      <c r="J16" s="19" t="str">
        <f>IF(LEN(VLOOKUP(A16,'RM-THINH'!A:V,10,0))=0,"",VLOOKUP(A16,'RM-THINH'!A:V,10,0))</f>
        <v>Đã nghe sơ vấn. Đặt lịch lần sau kh ra giao dịch tiếp cận thêm</v>
      </c>
      <c r="K16" s="19"/>
      <c r="L16" s="19" t="str">
        <f>IF(LEN(VLOOKUP(A16,'RM-THINH'!A:V,11,0))=0,"",VLOOKUP(A16,'RM-THINH'!A:V,11,0))</f>
        <v/>
      </c>
      <c r="M16" s="19"/>
      <c r="N16" s="19" t="str">
        <f>IF(LEN(VLOOKUP(A16,'RM-THINH'!A:V,12,0))=0,"",VLOOKUP(A16,'RM-THINH'!A:V,12,0))</f>
        <v/>
      </c>
      <c r="O16" s="19"/>
      <c r="P16" s="19" t="str">
        <f>IF(LEN(VLOOKUP(A16,'RM-THINH'!A:V,13,0))=0,"",VLOOKUP(A16,'RM-THINH'!A:V,13,0))</f>
        <v/>
      </c>
      <c r="Q16" s="83" t="str">
        <f>IF(LEN(VLOOKUP(A16,'RM-THINH'!A:V,19,0))=0,"",VLOOKUP(A16,'RM-THINH'!A:V,19,0))</f>
        <v/>
      </c>
      <c r="R16" s="20" t="str">
        <f>IF(LEN(VLOOKUP(A16,'RM-THINH'!A:V,20,0))=0,"",VLOOKUP(A16,'RM-THINH'!A:V,20,0))</f>
        <v>Bùi Thị Khánh Linh</v>
      </c>
      <c r="S16" s="20" t="str">
        <f>IF(LEN(VLOOKUP(A16,'RM-THINH'!A:V,21,0))=0,"",VLOOKUP(A16,'RM-THINH'!A:V,21,0))</f>
        <v>GDV/KSV KHCN</v>
      </c>
      <c r="T16" s="20" t="str">
        <f>IF(LEN(VLOOKUP(A16,'RM-THINH'!A:V,18,0))=0,"",VLOOKUP(A16,'RM-THINH'!A:V,18,0))</f>
        <v>QUẢN THỊ CHÍNH</v>
      </c>
      <c r="U16" s="20" t="str">
        <f>VLOOKUP(LEFT(A16,5),RM!A:B,2,0)</f>
        <v>Trần Đức Thịnh</v>
      </c>
      <c r="V16" s="30">
        <f>IF(LEN(VLOOKUP(A16,'RM-THINH'!A:V,14,0))=0,"",VLOOKUP(A16,'RM-THINH'!A:V,14,0))</f>
        <v>9336</v>
      </c>
      <c r="W16" s="20" t="str">
        <f>IF(LEN(VLOOKUP(A16,'RM-THINH'!A:V,15,0))=0,"",VLOOKUP(A16,'RM-THINH'!A:V,15,0))</f>
        <v>CN Ba Đình</v>
      </c>
      <c r="X16" s="20" t="str">
        <f>IF(LEN(VLOOKUP(A16,'RM-THINH'!A:V,16,0))=0,"",VLOOKUP(A16,'RM-THINH'!A:V,16,0))</f>
        <v>Khu vực Hà Nội</v>
      </c>
    </row>
    <row r="17" spans="1:24" s="20" customFormat="1" x14ac:dyDescent="0.3">
      <c r="A17" s="18" t="s">
        <v>316</v>
      </c>
      <c r="B17" s="78" t="str">
        <f>IF(LEN(VLOOKUP(A17,'RM-THINH'!A:V,2,0))=0,"",VLOOKUP(A17,'RM-THINH'!A:V,2,0))</f>
        <v>TRỊNH THANH HẢI</v>
      </c>
      <c r="C17" s="18"/>
      <c r="D17" s="18">
        <f>IF(IF(YEAR(IFERROR(VLOOKUP(A17,KH!A:N,4,0),""))&gt;1905,YEAR(IFERROR(VLOOKUP(A17,KH!A:N,4,0),"")),IFERROR(VLOOKUP(A17,KH!A:N,4,0),""))=0,"",IF(YEAR(IFERROR(VLOOKUP(A17,KH!A:N,4,0),""))&gt;1905,YEAR(IFERROR(VLOOKUP(A17,KH!A:N,4,0),"")),IFERROR(VLOOKUP(A17,KH!A:N,4,0),"")))</f>
        <v>1965</v>
      </c>
      <c r="E17" s="5">
        <f>IFERROR(VLOOKUP(A17,'RM-THINH'!A:V,6,0),"")</f>
        <v>45086</v>
      </c>
      <c r="F17" s="18" t="str">
        <f>PROPER(IFERROR(VLOOKUP(A17,'RM-THINH'!A:V,7,0),""))</f>
        <v>Huy Động</v>
      </c>
      <c r="G17" s="24">
        <f>IF(IF(IFERROR(VLOOKUP(A17,'RM-THINH'!A:V,8,0),"")&lt;1000000,IFERROR(VLOOKUP(A17,'RM-THINH'!A:V,8,0),"")*1000000,IFERROR(VLOOKUP(A17,'RM-THINH'!A:V,8,0),""))=0,"",IF(IFERROR(VLOOKUP(A17,'RM-THINH'!A:V,8,0),"")&lt;1000000,IFERROR(VLOOKUP(A17,'RM-THINH'!A:V,8,0),"")*1000000,IFERROR(VLOOKUP(A17,'RM-THINH'!A:V,8,0),"")))</f>
        <v>20000000</v>
      </c>
      <c r="H17" s="18" t="str">
        <f>PROPER(IFERROR(VLOOKUP(A17,'RM-THINH'!A:V,9,0),""))</f>
        <v>Từ Chối</v>
      </c>
      <c r="I17" s="18"/>
      <c r="J17" s="19" t="str">
        <f>IF(LEN(VLOOKUP(A17,'RM-THINH'!A:V,10,0))=0,"",VLOOKUP(A17,'RM-THINH'!A:V,10,0))</f>
        <v/>
      </c>
      <c r="K17" s="19"/>
      <c r="L17" s="19" t="str">
        <f>IF(LEN(VLOOKUP(A17,'RM-THINH'!A:V,11,0))=0,"",VLOOKUP(A17,'RM-THINH'!A:V,11,0))</f>
        <v/>
      </c>
      <c r="M17" s="19"/>
      <c r="N17" s="19" t="str">
        <f>IF(LEN(VLOOKUP(A17,'RM-THINH'!A:V,12,0))=0,"",VLOOKUP(A17,'RM-THINH'!A:V,12,0))</f>
        <v/>
      </c>
      <c r="O17" s="19"/>
      <c r="P17" s="19" t="str">
        <f>IF(LEN(VLOOKUP(A17,'RM-THINH'!A:V,13,0))=0,"",VLOOKUP(A17,'RM-THINH'!A:V,13,0))</f>
        <v/>
      </c>
      <c r="Q17" s="83" t="str">
        <f>IF(LEN(VLOOKUP(A17,'RM-THINH'!A:V,19,0))=0,"",VLOOKUP(A17,'RM-THINH'!A:V,19,0))</f>
        <v/>
      </c>
      <c r="R17" s="20" t="str">
        <f>IF(LEN(VLOOKUP(A17,'RM-THINH'!A:V,20,0))=0,"",VLOOKUP(A17,'RM-THINH'!A:V,20,0))</f>
        <v>Bùi Thị Khánh Linh</v>
      </c>
      <c r="S17" s="20" t="str">
        <f>IF(LEN(VLOOKUP(A17,'RM-THINH'!A:V,21,0))=0,"",VLOOKUP(A17,'RM-THINH'!A:V,21,0))</f>
        <v>GDV/KSV KHCN</v>
      </c>
      <c r="T17" s="20" t="str">
        <f>IF(LEN(VLOOKUP(A17,'RM-THINH'!A:V,18,0))=0,"",VLOOKUP(A17,'RM-THINH'!A:V,18,0))</f>
        <v>QUẢN THỊ CHÍNH</v>
      </c>
      <c r="U17" s="20" t="str">
        <f>VLOOKUP(LEFT(A17,5),RM!A:B,2,0)</f>
        <v>Trần Đức Thịnh</v>
      </c>
      <c r="V17" s="30">
        <f>IF(LEN(VLOOKUP(A17,'RM-THINH'!A:V,14,0))=0,"",VLOOKUP(A17,'RM-THINH'!A:V,14,0))</f>
        <v>9336</v>
      </c>
      <c r="W17" s="20" t="str">
        <f>IF(LEN(VLOOKUP(A17,'RM-THINH'!A:V,15,0))=0,"",VLOOKUP(A17,'RM-THINH'!A:V,15,0))</f>
        <v>CN Ba Đình</v>
      </c>
      <c r="X17" s="20" t="str">
        <f>IF(LEN(VLOOKUP(A17,'RM-THINH'!A:V,16,0))=0,"",VLOOKUP(A17,'RM-THINH'!A:V,16,0))</f>
        <v>Khu vực Hà Nội</v>
      </c>
    </row>
    <row r="18" spans="1:24" s="20" customFormat="1" x14ac:dyDescent="0.3">
      <c r="A18" s="18" t="s">
        <v>317</v>
      </c>
      <c r="B18" s="78" t="str">
        <f>IF(LEN(VLOOKUP(A18,'RM-THINH'!A:V,2,0))=0,"",VLOOKUP(A18,'RM-THINH'!A:V,2,0))</f>
        <v>NGUYỄN THỊ NHUNG</v>
      </c>
      <c r="C18" s="18"/>
      <c r="D18" s="18">
        <f>IF(IF(YEAR(IFERROR(VLOOKUP(A18,KH!A:N,4,0),""))&gt;1905,YEAR(IFERROR(VLOOKUP(A18,KH!A:N,4,0),"")),IFERROR(VLOOKUP(A18,KH!A:N,4,0),""))=0,"",IF(YEAR(IFERROR(VLOOKUP(A18,KH!A:N,4,0),""))&gt;1905,YEAR(IFERROR(VLOOKUP(A18,KH!A:N,4,0),"")),IFERROR(VLOOKUP(A18,KH!A:N,4,0),"")))</f>
        <v>1982</v>
      </c>
      <c r="E18" s="5">
        <f>IFERROR(VLOOKUP(A18,'RM-THINH'!A:V,6,0),"")</f>
        <v>45079</v>
      </c>
      <c r="F18" s="18" t="str">
        <f>PROPER(IFERROR(VLOOKUP(A18,'RM-THINH'!A:V,7,0),""))</f>
        <v>Huy Động</v>
      </c>
      <c r="G18" s="24">
        <f>IF(IF(IFERROR(VLOOKUP(A18,'RM-THINH'!A:V,8,0),"")&lt;1000000,IFERROR(VLOOKUP(A18,'RM-THINH'!A:V,8,0),"")*1000000,IFERROR(VLOOKUP(A18,'RM-THINH'!A:V,8,0),""))=0,"",IF(IFERROR(VLOOKUP(A18,'RM-THINH'!A:V,8,0),"")&lt;1000000,IFERROR(VLOOKUP(A18,'RM-THINH'!A:V,8,0),"")*1000000,IFERROR(VLOOKUP(A18,'RM-THINH'!A:V,8,0),"")))</f>
        <v>10000000</v>
      </c>
      <c r="H18" s="18" t="str">
        <f>PROPER(IFERROR(VLOOKUP(A18,'RM-THINH'!A:V,9,0),""))</f>
        <v>Chốt Deal (Đã Thu Tiền)</v>
      </c>
      <c r="I18" s="18"/>
      <c r="J18" s="19" t="str">
        <f>IF(LEN(VLOOKUP(A18,'RM-THINH'!A:V,10,0))=0,"",VLOOKUP(A18,'RM-THINH'!A:V,10,0))</f>
        <v/>
      </c>
      <c r="K18" s="19"/>
      <c r="L18" s="19" t="str">
        <f>IF(LEN(VLOOKUP(A18,'RM-THINH'!A:V,11,0))=0,"",VLOOKUP(A18,'RM-THINH'!A:V,11,0))</f>
        <v/>
      </c>
      <c r="M18" s="19"/>
      <c r="N18" s="19" t="str">
        <f>IF(LEN(VLOOKUP(A18,'RM-THINH'!A:V,12,0))=0,"",VLOOKUP(A18,'RM-THINH'!A:V,12,0))</f>
        <v/>
      </c>
      <c r="O18" s="19"/>
      <c r="P18" s="19" t="str">
        <f>IF(LEN(VLOOKUP(A18,'RM-THINH'!A:V,13,0))=0,"",VLOOKUP(A18,'RM-THINH'!A:V,13,0))</f>
        <v/>
      </c>
      <c r="Q18" s="83">
        <f>IF(LEN(VLOOKUP(A18,'RM-THINH'!A:V,19,0))=0,"",VLOOKUP(A18,'RM-THINH'!A:V,19,0))</f>
        <v>10877902</v>
      </c>
      <c r="R18" s="20" t="str">
        <f>IF(LEN(VLOOKUP(A18,'RM-THINH'!A:V,20,0))=0,"",VLOOKUP(A18,'RM-THINH'!A:V,20,0))</f>
        <v>Trần Lê Dung</v>
      </c>
      <c r="S18" s="20" t="str">
        <f>IF(LEN(VLOOKUP(A18,'RM-THINH'!A:V,21,0))=0,"",VLOOKUP(A18,'RM-THINH'!A:V,21,0))</f>
        <v>TP/PP DVKH</v>
      </c>
      <c r="T18" s="20" t="str">
        <f>IF(LEN(VLOOKUP(A18,'RM-THINH'!A:V,18,0))=0,"",VLOOKUP(A18,'RM-THINH'!A:V,18,0))</f>
        <v>NGUYỄN THỊ KHÁNH LINH</v>
      </c>
      <c r="U18" s="20" t="str">
        <f>VLOOKUP(LEFT(A18,5),RM!A:B,2,0)</f>
        <v>Trần Đức Thịnh</v>
      </c>
      <c r="V18" s="30">
        <f>IF(LEN(VLOOKUP(A18,'RM-THINH'!A:V,14,0))=0,"",VLOOKUP(A18,'RM-THINH'!A:V,14,0))</f>
        <v>9342</v>
      </c>
      <c r="W18" s="20" t="str">
        <f>IF(LEN(VLOOKUP(A18,'RM-THINH'!A:V,15,0))=0,"",VLOOKUP(A18,'RM-THINH'!A:V,15,0))</f>
        <v>CN Hà Đông</v>
      </c>
      <c r="X18" s="20" t="str">
        <f>IF(LEN(VLOOKUP(A18,'RM-THINH'!A:V,16,0))=0,"",VLOOKUP(A18,'RM-THINH'!A:V,16,0))</f>
        <v>Khu vực Hà Nội</v>
      </c>
    </row>
    <row r="19" spans="1:24" s="20" customFormat="1" x14ac:dyDescent="0.3">
      <c r="A19" s="18" t="s">
        <v>318</v>
      </c>
      <c r="B19" s="78" t="str">
        <f>IF(LEN(VLOOKUP(A19,'RM-THINH'!A:V,2,0))=0,"",VLOOKUP(A19,'RM-THINH'!A:V,2,0))</f>
        <v>Chị Hiền</v>
      </c>
      <c r="C19" s="18"/>
      <c r="D19" s="18">
        <f>IF(IF(YEAR(IFERROR(VLOOKUP(A19,KH!A:N,4,0),""))&gt;1905,YEAR(IFERROR(VLOOKUP(A19,KH!A:N,4,0),"")),IFERROR(VLOOKUP(A19,KH!A:N,4,0),""))=0,"",IF(YEAR(IFERROR(VLOOKUP(A19,KH!A:N,4,0),""))&gt;1905,YEAR(IFERROR(VLOOKUP(A19,KH!A:N,4,0),"")),IFERROR(VLOOKUP(A19,KH!A:N,4,0),"")))</f>
        <v>1985</v>
      </c>
      <c r="E19" s="5">
        <f>IFERROR(VLOOKUP(A19,'RM-THINH'!A:V,6,0),"")</f>
        <v>45089</v>
      </c>
      <c r="F19" s="18" t="str">
        <f>PROPER(IFERROR(VLOOKUP(A19,'RM-THINH'!A:V,7,0),""))</f>
        <v>Huy Động</v>
      </c>
      <c r="G19" s="24" t="str">
        <f>IF(IF(IFERROR(VLOOKUP(A19,'RM-THINH'!A:V,8,0),"")&lt;1000000,IFERROR(VLOOKUP(A19,'RM-THINH'!A:V,8,0),"")*1000000,IFERROR(VLOOKUP(A19,'RM-THINH'!A:V,8,0),""))=0,"",IF(IFERROR(VLOOKUP(A19,'RM-THINH'!A:V,8,0),"")&lt;1000000,IFERROR(VLOOKUP(A19,'RM-THINH'!A:V,8,0),"")*1000000,IFERROR(VLOOKUP(A19,'RM-THINH'!A:V,8,0),"")))</f>
        <v/>
      </c>
      <c r="H19" s="18" t="str">
        <f>PROPER(IFERROR(VLOOKUP(A19,'RM-THINH'!A:V,9,0),""))</f>
        <v>Cần Follow Thêm</v>
      </c>
      <c r="I19" s="18"/>
      <c r="J19" s="19" t="str">
        <f>IF(LEN(VLOOKUP(A19,'RM-THINH'!A:V,10,0))=0,"",VLOOKUP(A19,'RM-THINH'!A:V,10,0))</f>
        <v xml:space="preserve">Kh có ác cảm với BHNT, sẽ tiếp cận dần dần. Đã nghe được sự trao đổi về sự ác cảm của kh xuất phát từ bố chồng do ko được chi trả quyền lợi sp bên Cty AIA. </v>
      </c>
      <c r="K19" s="19"/>
      <c r="L19" s="19" t="str">
        <f>IF(LEN(VLOOKUP(A19,'RM-THINH'!A:V,11,0))=0,"",VLOOKUP(A19,'RM-THINH'!A:V,11,0))</f>
        <v/>
      </c>
      <c r="M19" s="19"/>
      <c r="N19" s="19" t="str">
        <f>IF(LEN(VLOOKUP(A19,'RM-THINH'!A:V,12,0))=0,"",VLOOKUP(A19,'RM-THINH'!A:V,12,0))</f>
        <v/>
      </c>
      <c r="O19" s="19"/>
      <c r="P19" s="19" t="str">
        <f>IF(LEN(VLOOKUP(A19,'RM-THINH'!A:V,13,0))=0,"",VLOOKUP(A19,'RM-THINH'!A:V,13,0))</f>
        <v/>
      </c>
      <c r="Q19" s="83" t="str">
        <f>IF(LEN(VLOOKUP(A19,'RM-THINH'!A:V,19,0))=0,"",VLOOKUP(A19,'RM-THINH'!A:V,19,0))</f>
        <v/>
      </c>
      <c r="R19" s="20" t="str">
        <f>IF(LEN(VLOOKUP(A19,'RM-THINH'!A:V,20,0))=0,"",VLOOKUP(A19,'RM-THINH'!A:V,20,0))</f>
        <v>Phạm Thị Thu Huyền</v>
      </c>
      <c r="S19" s="20" t="str">
        <f>IF(LEN(VLOOKUP(A19,'RM-THINH'!A:V,21,0))=0,"",VLOOKUP(A19,'RM-THINH'!A:V,21,0))</f>
        <v>GDV/KSV KHCN</v>
      </c>
      <c r="T19" s="20" t="str">
        <f>IF(LEN(VLOOKUP(A19,'RM-THINH'!A:V,18,0))=0,"",VLOOKUP(A19,'RM-THINH'!A:V,18,0))</f>
        <v>QUẢN THỊ CHÍNH</v>
      </c>
      <c r="U19" s="20" t="str">
        <f>VLOOKUP(LEFT(A19,5),RM!A:B,2,0)</f>
        <v>Trần Đức Thịnh</v>
      </c>
      <c r="V19" s="30">
        <f>IF(LEN(VLOOKUP(A19,'RM-THINH'!A:V,14,0))=0,"",VLOOKUP(A19,'RM-THINH'!A:V,14,0))</f>
        <v>9339</v>
      </c>
      <c r="W19" s="20" t="str">
        <f>IF(LEN(VLOOKUP(A19,'RM-THINH'!A:V,15,0))=0,"",VLOOKUP(A19,'RM-THINH'!A:V,15,0))</f>
        <v>CN Cầu Giấy</v>
      </c>
      <c r="X19" s="20" t="str">
        <f>IF(LEN(VLOOKUP(A19,'RM-THINH'!A:V,16,0))=0,"",VLOOKUP(A19,'RM-THINH'!A:V,16,0))</f>
        <v>Khu vực Hà Nội</v>
      </c>
    </row>
    <row r="20" spans="1:24" s="20" customFormat="1" ht="43.2" x14ac:dyDescent="0.3">
      <c r="A20" s="18" t="s">
        <v>319</v>
      </c>
      <c r="B20" s="78" t="str">
        <f>IF(LEN(VLOOKUP(A20,'RM-THINH'!A:V,2,0))=0,"",VLOOKUP(A20,'RM-THINH'!A:V,2,0))</f>
        <v>công ty cổ phần giải pháp công nghệ bất động sản và đầu tư reti - KH 1</v>
      </c>
      <c r="C20" s="18"/>
      <c r="D20" s="18" t="str">
        <f>IF(IF(YEAR(IFERROR(VLOOKUP(A20,KH!A:N,4,0),""))&gt;1905,YEAR(IFERROR(VLOOKUP(A20,KH!A:N,4,0),"")),IFERROR(VLOOKUP(A20,KH!A:N,4,0),""))=0,"",IF(YEAR(IFERROR(VLOOKUP(A20,KH!A:N,4,0),""))&gt;1905,YEAR(IFERROR(VLOOKUP(A20,KH!A:N,4,0),"")),IFERROR(VLOOKUP(A20,KH!A:N,4,0),"")))</f>
        <v/>
      </c>
      <c r="E20" s="5">
        <f>IFERROR(VLOOKUP(A20,'RM-THINH'!A:V,6,0),"")</f>
        <v>45089</v>
      </c>
      <c r="F20" s="18" t="str">
        <f>PROPER(IFERROR(VLOOKUP(A20,'RM-THINH'!A:V,7,0),""))</f>
        <v>Vay</v>
      </c>
      <c r="G20" s="24">
        <f>IF(IF(IFERROR(VLOOKUP(A20,'RM-THINH'!A:V,8,0),"")&lt;1000000,IFERROR(VLOOKUP(A20,'RM-THINH'!A:V,8,0),"")*1000000,IFERROR(VLOOKUP(A20,'RM-THINH'!A:V,8,0),""))=0,"",IF(IFERROR(VLOOKUP(A20,'RM-THINH'!A:V,8,0),"")&lt;1000000,IFERROR(VLOOKUP(A20,'RM-THINH'!A:V,8,0),"")*1000000,IFERROR(VLOOKUP(A20,'RM-THINH'!A:V,8,0),"")))</f>
        <v>26992000</v>
      </c>
      <c r="H20" s="18" t="str">
        <f>PROPER(IFERROR(VLOOKUP(A20,'RM-THINH'!A:V,9,0),""))</f>
        <v>Tiềm Năng Chốt Deal</v>
      </c>
      <c r="I20" s="18"/>
      <c r="J20" s="19" t="str">
        <f>IF(LEN(VLOOKUP(A20,'RM-THINH'!A:V,10,0))=0,"",VLOOKUP(A20,'RM-THINH'!A:V,10,0))</f>
        <v>Đang hoàn thiện hồ sơ</v>
      </c>
      <c r="K20" s="19"/>
      <c r="L20" s="19" t="str">
        <f>IF(LEN(VLOOKUP(A20,'RM-THINH'!A:V,11,0))=0,"",VLOOKUP(A20,'RM-THINH'!A:V,11,0))</f>
        <v/>
      </c>
      <c r="M20" s="19"/>
      <c r="N20" s="19" t="str">
        <f>IF(LEN(VLOOKUP(A20,'RM-THINH'!A:V,12,0))=0,"",VLOOKUP(A20,'RM-THINH'!A:V,12,0))</f>
        <v/>
      </c>
      <c r="O20" s="19"/>
      <c r="P20" s="19" t="str">
        <f>IF(LEN(VLOOKUP(A20,'RM-THINH'!A:V,13,0))=0,"",VLOOKUP(A20,'RM-THINH'!A:V,13,0))</f>
        <v/>
      </c>
      <c r="Q20" s="83" t="str">
        <f>IF(LEN(VLOOKUP(A20,'RM-THINH'!A:V,19,0))=0,"",VLOOKUP(A20,'RM-THINH'!A:V,19,0))</f>
        <v/>
      </c>
      <c r="R20" s="20" t="str">
        <f>IF(LEN(VLOOKUP(A20,'RM-THINH'!A:V,20,0))=0,"",VLOOKUP(A20,'RM-THINH'!A:V,20,0))</f>
        <v>Nguyễn Thị Quỳnh</v>
      </c>
      <c r="S20" s="20" t="str">
        <f>IF(LEN(VLOOKUP(A20,'RM-THINH'!A:V,21,0))=0,"",VLOOKUP(A20,'RM-THINH'!A:V,21,0))</f>
        <v>KHDN</v>
      </c>
      <c r="T20" s="20" t="str">
        <f>IF(LEN(VLOOKUP(A20,'RM-THINH'!A:V,18,0))=0,"",VLOOKUP(A20,'RM-THINH'!A:V,18,0))</f>
        <v>QUẢN THỊ CHÍNH</v>
      </c>
      <c r="U20" s="20" t="str">
        <f>VLOOKUP(LEFT(A20,5),RM!A:B,2,0)</f>
        <v>Trần Đức Thịnh</v>
      </c>
      <c r="V20" s="30">
        <f>IF(LEN(VLOOKUP(A20,'RM-THINH'!A:V,14,0))=0,"",VLOOKUP(A20,'RM-THINH'!A:V,14,0))</f>
        <v>9339</v>
      </c>
      <c r="W20" s="20" t="str">
        <f>IF(LEN(VLOOKUP(A20,'RM-THINH'!A:V,15,0))=0,"",VLOOKUP(A20,'RM-THINH'!A:V,15,0))</f>
        <v>CN Cầu Giấy</v>
      </c>
      <c r="X20" s="20" t="str">
        <f>IF(LEN(VLOOKUP(A20,'RM-THINH'!A:V,16,0))=0,"",VLOOKUP(A20,'RM-THINH'!A:V,16,0))</f>
        <v>Khu vực Hà Nội</v>
      </c>
    </row>
    <row r="21" spans="1:24" s="20" customFormat="1" ht="43.2" x14ac:dyDescent="0.3">
      <c r="A21" s="18" t="s">
        <v>320</v>
      </c>
      <c r="B21" s="78" t="str">
        <f>IF(LEN(VLOOKUP(A21,'RM-THINH'!A:V,2,0))=0,"",VLOOKUP(A21,'RM-THINH'!A:V,2,0))</f>
        <v>công ty cổ phần giải pháp công nghệ bất động sản và đầu tư reti - KH 2</v>
      </c>
      <c r="C21" s="18"/>
      <c r="D21" s="18" t="str">
        <f>IF(IF(YEAR(IFERROR(VLOOKUP(A21,KH!A:N,4,0),""))&gt;1905,YEAR(IFERROR(VLOOKUP(A21,KH!A:N,4,0),"")),IFERROR(VLOOKUP(A21,KH!A:N,4,0),""))=0,"",IF(YEAR(IFERROR(VLOOKUP(A21,KH!A:N,4,0),""))&gt;1905,YEAR(IFERROR(VLOOKUP(A21,KH!A:N,4,0),"")),IFERROR(VLOOKUP(A21,KH!A:N,4,0),"")))</f>
        <v/>
      </c>
      <c r="E21" s="5">
        <f>IFERROR(VLOOKUP(A21,'RM-THINH'!A:V,6,0),"")</f>
        <v>45089</v>
      </c>
      <c r="F21" s="18" t="str">
        <f>PROPER(IFERROR(VLOOKUP(A21,'RM-THINH'!A:V,7,0),""))</f>
        <v>Vay</v>
      </c>
      <c r="G21" s="24">
        <f>IF(IF(IFERROR(VLOOKUP(A21,'RM-THINH'!A:V,8,0),"")&lt;1000000,IFERROR(VLOOKUP(A21,'RM-THINH'!A:V,8,0),"")*1000000,IFERROR(VLOOKUP(A21,'RM-THINH'!A:V,8,0),""))=0,"",IF(IFERROR(VLOOKUP(A21,'RM-THINH'!A:V,8,0),"")&lt;1000000,IFERROR(VLOOKUP(A21,'RM-THINH'!A:V,8,0),"")*1000000,IFERROR(VLOOKUP(A21,'RM-THINH'!A:V,8,0),"")))</f>
        <v>26994000</v>
      </c>
      <c r="H21" s="18" t="str">
        <f>PROPER(IFERROR(VLOOKUP(A21,'RM-THINH'!A:V,9,0),""))</f>
        <v>Tiềm Năng Chốt Deal</v>
      </c>
      <c r="I21" s="18"/>
      <c r="J21" s="19" t="str">
        <f>IF(LEN(VLOOKUP(A21,'RM-THINH'!A:V,10,0))=0,"",VLOOKUP(A21,'RM-THINH'!A:V,10,0))</f>
        <v>Đang hoàn thiện hồ sơ</v>
      </c>
      <c r="K21" s="19"/>
      <c r="L21" s="19" t="str">
        <f>IF(LEN(VLOOKUP(A21,'RM-THINH'!A:V,11,0))=0,"",VLOOKUP(A21,'RM-THINH'!A:V,11,0))</f>
        <v/>
      </c>
      <c r="M21" s="19"/>
      <c r="N21" s="19" t="str">
        <f>IF(LEN(VLOOKUP(A21,'RM-THINH'!A:V,12,0))=0,"",VLOOKUP(A21,'RM-THINH'!A:V,12,0))</f>
        <v/>
      </c>
      <c r="O21" s="19"/>
      <c r="P21" s="19" t="str">
        <f>IF(LEN(VLOOKUP(A21,'RM-THINH'!A:V,13,0))=0,"",VLOOKUP(A21,'RM-THINH'!A:V,13,0))</f>
        <v/>
      </c>
      <c r="Q21" s="83" t="str">
        <f>IF(LEN(VLOOKUP(A21,'RM-THINH'!A:V,19,0))=0,"",VLOOKUP(A21,'RM-THINH'!A:V,19,0))</f>
        <v/>
      </c>
      <c r="R21" s="20" t="str">
        <f>IF(LEN(VLOOKUP(A21,'RM-THINH'!A:V,20,0))=0,"",VLOOKUP(A21,'RM-THINH'!A:V,20,0))</f>
        <v>Nguyễn Thị Quỳnh</v>
      </c>
      <c r="S21" s="20" t="str">
        <f>IF(LEN(VLOOKUP(A21,'RM-THINH'!A:V,21,0))=0,"",VLOOKUP(A21,'RM-THINH'!A:V,21,0))</f>
        <v>KHDN</v>
      </c>
      <c r="T21" s="20" t="str">
        <f>IF(LEN(VLOOKUP(A21,'RM-THINH'!A:V,18,0))=0,"",VLOOKUP(A21,'RM-THINH'!A:V,18,0))</f>
        <v>QUẢN THỊ CHÍNH</v>
      </c>
      <c r="U21" s="20" t="str">
        <f>VLOOKUP(LEFT(A21,5),RM!A:B,2,0)</f>
        <v>Trần Đức Thịnh</v>
      </c>
      <c r="V21" s="30">
        <f>IF(LEN(VLOOKUP(A21,'RM-THINH'!A:V,14,0))=0,"",VLOOKUP(A21,'RM-THINH'!A:V,14,0))</f>
        <v>9339</v>
      </c>
      <c r="W21" s="20" t="str">
        <f>IF(LEN(VLOOKUP(A21,'RM-THINH'!A:V,15,0))=0,"",VLOOKUP(A21,'RM-THINH'!A:V,15,0))</f>
        <v>CN Cầu Giấy</v>
      </c>
      <c r="X21" s="20" t="str">
        <f>IF(LEN(VLOOKUP(A21,'RM-THINH'!A:V,16,0))=0,"",VLOOKUP(A21,'RM-THINH'!A:V,16,0))</f>
        <v>Khu vực Hà Nội</v>
      </c>
    </row>
    <row r="22" spans="1:24" s="20" customFormat="1" ht="43.2" x14ac:dyDescent="0.3">
      <c r="A22" s="18" t="s">
        <v>321</v>
      </c>
      <c r="B22" s="78" t="str">
        <f>IF(LEN(VLOOKUP(A22,'RM-THINH'!A:V,2,0))=0,"",VLOOKUP(A22,'RM-THINH'!A:V,2,0))</f>
        <v>công ty cổ phần giải pháp công nghệ bất động sản và đầu tư reti - KH 3</v>
      </c>
      <c r="C22" s="18"/>
      <c r="D22" s="18" t="str">
        <f>IF(IF(YEAR(IFERROR(VLOOKUP(A22,KH!A:N,4,0),""))&gt;1905,YEAR(IFERROR(VLOOKUP(A22,KH!A:N,4,0),"")),IFERROR(VLOOKUP(A22,KH!A:N,4,0),""))=0,"",IF(YEAR(IFERROR(VLOOKUP(A22,KH!A:N,4,0),""))&gt;1905,YEAR(IFERROR(VLOOKUP(A22,KH!A:N,4,0),"")),IFERROR(VLOOKUP(A22,KH!A:N,4,0),"")))</f>
        <v/>
      </c>
      <c r="E22" s="5">
        <f>IFERROR(VLOOKUP(A22,'RM-THINH'!A:V,6,0),"")</f>
        <v>45089</v>
      </c>
      <c r="F22" s="18" t="str">
        <f>PROPER(IFERROR(VLOOKUP(A22,'RM-THINH'!A:V,7,0),""))</f>
        <v>Vay</v>
      </c>
      <c r="G22" s="24">
        <f>IF(IF(IFERROR(VLOOKUP(A22,'RM-THINH'!A:V,8,0),"")&lt;1000000,IFERROR(VLOOKUP(A22,'RM-THINH'!A:V,8,0),"")*1000000,IFERROR(VLOOKUP(A22,'RM-THINH'!A:V,8,0),""))=0,"",IF(IFERROR(VLOOKUP(A22,'RM-THINH'!A:V,8,0),"")&lt;1000000,IFERROR(VLOOKUP(A22,'RM-THINH'!A:V,8,0),"")*1000000,IFERROR(VLOOKUP(A22,'RM-THINH'!A:V,8,0),"")))</f>
        <v>15000000</v>
      </c>
      <c r="H22" s="18" t="str">
        <f>PROPER(IFERROR(VLOOKUP(A22,'RM-THINH'!A:V,9,0),""))</f>
        <v>Từ Chối</v>
      </c>
      <c r="I22" s="18"/>
      <c r="J22" s="19" t="str">
        <f>IF(LEN(VLOOKUP(A22,'RM-THINH'!A:V,10,0))=0,"",VLOOKUP(A22,'RM-THINH'!A:V,10,0))</f>
        <v/>
      </c>
      <c r="K22" s="19"/>
      <c r="L22" s="19" t="str">
        <f>IF(LEN(VLOOKUP(A22,'RM-THINH'!A:V,11,0))=0,"",VLOOKUP(A22,'RM-THINH'!A:V,11,0))</f>
        <v/>
      </c>
      <c r="M22" s="19"/>
      <c r="N22" s="19" t="str">
        <f>IF(LEN(VLOOKUP(A22,'RM-THINH'!A:V,12,0))=0,"",VLOOKUP(A22,'RM-THINH'!A:V,12,0))</f>
        <v/>
      </c>
      <c r="O22" s="19"/>
      <c r="P22" s="19" t="str">
        <f>IF(LEN(VLOOKUP(A22,'RM-THINH'!A:V,13,0))=0,"",VLOOKUP(A22,'RM-THINH'!A:V,13,0))</f>
        <v/>
      </c>
      <c r="Q22" s="83" t="str">
        <f>IF(LEN(VLOOKUP(A22,'RM-THINH'!A:V,19,0))=0,"",VLOOKUP(A22,'RM-THINH'!A:V,19,0))</f>
        <v/>
      </c>
      <c r="R22" s="20" t="str">
        <f>IF(LEN(VLOOKUP(A22,'RM-THINH'!A:V,20,0))=0,"",VLOOKUP(A22,'RM-THINH'!A:V,20,0))</f>
        <v>Nguyễn Thị Quỳnh</v>
      </c>
      <c r="S22" s="20" t="str">
        <f>IF(LEN(VLOOKUP(A22,'RM-THINH'!A:V,21,0))=0,"",VLOOKUP(A22,'RM-THINH'!A:V,21,0))</f>
        <v>KHDN</v>
      </c>
      <c r="T22" s="20" t="str">
        <f>IF(LEN(VLOOKUP(A22,'RM-THINH'!A:V,18,0))=0,"",VLOOKUP(A22,'RM-THINH'!A:V,18,0))</f>
        <v>QUẢN THỊ CHÍNH</v>
      </c>
      <c r="U22" s="20" t="str">
        <f>VLOOKUP(LEFT(A22,5),RM!A:B,2,0)</f>
        <v>Trần Đức Thịnh</v>
      </c>
      <c r="V22" s="30">
        <f>IF(LEN(VLOOKUP(A22,'RM-THINH'!A:V,14,0))=0,"",VLOOKUP(A22,'RM-THINH'!A:V,14,0))</f>
        <v>9339</v>
      </c>
      <c r="W22" s="20" t="str">
        <f>IF(LEN(VLOOKUP(A22,'RM-THINH'!A:V,15,0))=0,"",VLOOKUP(A22,'RM-THINH'!A:V,15,0))</f>
        <v>CN Cầu Giấy</v>
      </c>
      <c r="X22" s="20" t="str">
        <f>IF(LEN(VLOOKUP(A22,'RM-THINH'!A:V,16,0))=0,"",VLOOKUP(A22,'RM-THINH'!A:V,16,0))</f>
        <v>Khu vực Hà Nội</v>
      </c>
    </row>
    <row r="23" spans="1:24" s="20" customFormat="1" x14ac:dyDescent="0.3">
      <c r="A23" s="18" t="s">
        <v>322</v>
      </c>
      <c r="B23" s="78" t="str">
        <f>IF(LEN(VLOOKUP(A23,'RM-THINH'!A:V,2,0))=0,"",VLOOKUP(A23,'RM-THINH'!A:V,2,0))</f>
        <v>Vũ Phi Long</v>
      </c>
      <c r="C23" s="18"/>
      <c r="D23" s="18">
        <f>IF(IF(YEAR(IFERROR(VLOOKUP(A23,KH!A:N,4,0),""))&gt;1905,YEAR(IFERROR(VLOOKUP(A23,KH!A:N,4,0),"")),IFERROR(VLOOKUP(A23,KH!A:N,4,0),""))=0,"",IF(YEAR(IFERROR(VLOOKUP(A23,KH!A:N,4,0),""))&gt;1905,YEAR(IFERROR(VLOOKUP(A23,KH!A:N,4,0),"")),IFERROR(VLOOKUP(A23,KH!A:N,4,0),"")))</f>
        <v>1988</v>
      </c>
      <c r="E23" s="5">
        <f>IFERROR(VLOOKUP(A23,'RM-THINH'!A:V,6,0),"")</f>
        <v>45090</v>
      </c>
      <c r="F23" s="18" t="str">
        <f>PROPER(IFERROR(VLOOKUP(A23,'RM-THINH'!A:V,7,0),""))</f>
        <v>Vay</v>
      </c>
      <c r="G23" s="24">
        <f>IF(IF(IFERROR(VLOOKUP(A23,'RM-THINH'!A:V,8,0),"")&lt;1000000,IFERROR(VLOOKUP(A23,'RM-THINH'!A:V,8,0),"")*1000000,IFERROR(VLOOKUP(A23,'RM-THINH'!A:V,8,0),""))=0,"",IF(IFERROR(VLOOKUP(A23,'RM-THINH'!A:V,8,0),"")&lt;1000000,IFERROR(VLOOKUP(A23,'RM-THINH'!A:V,8,0),"")*1000000,IFERROR(VLOOKUP(A23,'RM-THINH'!A:V,8,0),"")))</f>
        <v>15000000</v>
      </c>
      <c r="H23" s="18" t="str">
        <f>PROPER(IFERROR(VLOOKUP(A23,'RM-THINH'!A:V,9,0),""))</f>
        <v>Tiềm Năng Chốt Deal</v>
      </c>
      <c r="I23" s="18"/>
      <c r="J23" s="19" t="str">
        <f>IF(LEN(VLOOKUP(A23,'RM-THINH'!A:V,10,0))=0,"",VLOOKUP(A23,'RM-THINH'!A:V,10,0))</f>
        <v>Khách đáo hạn khoản vay, đồng ý vào hợp đồng. Đã gặp nhưng khách đang vội nên chưa kịp tư vấn.</v>
      </c>
      <c r="K23" s="19"/>
      <c r="L23" s="19" t="str">
        <f>IF(LEN(VLOOKUP(A23,'RM-THINH'!A:V,11,0))=0,"",VLOOKUP(A23,'RM-THINH'!A:V,11,0))</f>
        <v/>
      </c>
      <c r="M23" s="19"/>
      <c r="N23" s="19" t="str">
        <f>IF(LEN(VLOOKUP(A23,'RM-THINH'!A:V,12,0))=0,"",VLOOKUP(A23,'RM-THINH'!A:V,12,0))</f>
        <v/>
      </c>
      <c r="O23" s="19"/>
      <c r="P23" s="19" t="str">
        <f>IF(LEN(VLOOKUP(A23,'RM-THINH'!A:V,13,0))=0,"",VLOOKUP(A23,'RM-THINH'!A:V,13,0))</f>
        <v/>
      </c>
      <c r="Q23" s="83" t="str">
        <f>IF(LEN(VLOOKUP(A23,'RM-THINH'!A:V,19,0))=0,"",VLOOKUP(A23,'RM-THINH'!A:V,19,0))</f>
        <v>10285508</v>
      </c>
      <c r="R23" s="20" t="str">
        <f>IF(LEN(VLOOKUP(A23,'RM-THINH'!A:V,20,0))=0,"",VLOOKUP(A23,'RM-THINH'!A:V,20,0))</f>
        <v>Vũ Ngọc Cường</v>
      </c>
      <c r="S23" s="20" t="str">
        <f>IF(LEN(VLOOKUP(A23,'RM-THINH'!A:V,21,0))=0,"",VLOOKUP(A23,'RM-THINH'!A:V,21,0))</f>
        <v>RM/TL KHCN</v>
      </c>
      <c r="T23" s="20" t="str">
        <f>IF(LEN(VLOOKUP(A23,'RM-THINH'!A:V,18,0))=0,"",VLOOKUP(A23,'RM-THINH'!A:V,18,0))</f>
        <v>NGHIÊM MINH PHÚC</v>
      </c>
      <c r="U23" s="20" t="str">
        <f>VLOOKUP(LEFT(A23,5),RM!A:B,2,0)</f>
        <v>Trần Đức Thịnh</v>
      </c>
      <c r="V23" s="30">
        <f>IF(LEN(VLOOKUP(A23,'RM-THINH'!A:V,14,0))=0,"",VLOOKUP(A23,'RM-THINH'!A:V,14,0))</f>
        <v>9338</v>
      </c>
      <c r="W23" s="20" t="str">
        <f>IF(LEN(VLOOKUP(A23,'RM-THINH'!A:V,15,0))=0,"",VLOOKUP(A23,'RM-THINH'!A:V,15,0))</f>
        <v>CN Nhân Chính</v>
      </c>
      <c r="X23" s="20" t="str">
        <f>IF(LEN(VLOOKUP(A23,'RM-THINH'!A:V,16,0))=0,"",VLOOKUP(A23,'RM-THINH'!A:V,16,0))</f>
        <v>Khu vực Hà Nội</v>
      </c>
    </row>
    <row r="24" spans="1:24" s="20" customFormat="1" x14ac:dyDescent="0.3">
      <c r="A24" s="18" t="s">
        <v>323</v>
      </c>
      <c r="B24" s="78" t="str">
        <f>IF(LEN(VLOOKUP(A24,'RM-THINH'!A:V,2,0))=0,"",VLOOKUP(A24,'RM-THINH'!A:V,2,0))</f>
        <v>Đào Mạnh Hà</v>
      </c>
      <c r="C24" s="18"/>
      <c r="D24" s="18">
        <f>IF(IF(YEAR(IFERROR(VLOOKUP(A24,KH!A:N,4,0),""))&gt;1905,YEAR(IFERROR(VLOOKUP(A24,KH!A:N,4,0),"")),IFERROR(VLOOKUP(A24,KH!A:N,4,0),""))=0,"",IF(YEAR(IFERROR(VLOOKUP(A24,KH!A:N,4,0),""))&gt;1905,YEAR(IFERROR(VLOOKUP(A24,KH!A:N,4,0),"")),IFERROR(VLOOKUP(A24,KH!A:N,4,0),"")))</f>
        <v>1977</v>
      </c>
      <c r="E24" s="5">
        <f>IFERROR(VLOOKUP(A24,'RM-THINH'!A:V,6,0),"")</f>
        <v>45091</v>
      </c>
      <c r="F24" s="18" t="str">
        <f>PROPER(IFERROR(VLOOKUP(A24,'RM-THINH'!A:V,7,0),""))</f>
        <v>Huy Động</v>
      </c>
      <c r="G24" s="24">
        <f>IF(IF(IFERROR(VLOOKUP(A24,'RM-THINH'!A:V,8,0),"")&lt;1000000,IFERROR(VLOOKUP(A24,'RM-THINH'!A:V,8,0),"")*1000000,IFERROR(VLOOKUP(A24,'RM-THINH'!A:V,8,0),""))=0,"",IF(IFERROR(VLOOKUP(A24,'RM-THINH'!A:V,8,0),"")&lt;1000000,IFERROR(VLOOKUP(A24,'RM-THINH'!A:V,8,0),"")*1000000,IFERROR(VLOOKUP(A24,'RM-THINH'!A:V,8,0),"")))</f>
        <v>6000000</v>
      </c>
      <c r="H24" s="18" t="str">
        <f>PROPER(IFERROR(VLOOKUP(A24,'RM-THINH'!A:V,9,0),""))</f>
        <v>Chốt Deal (Đã Thu Tiền)</v>
      </c>
      <c r="I24" s="18"/>
      <c r="J24" s="19" t="str">
        <f>IF(LEN(VLOOKUP(A24,'RM-THINH'!A:V,10,0))=0,"",VLOOKUP(A24,'RM-THINH'!A:V,10,0))</f>
        <v/>
      </c>
      <c r="K24" s="19"/>
      <c r="L24" s="19" t="str">
        <f>IF(LEN(VLOOKUP(A24,'RM-THINH'!A:V,11,0))=0,"",VLOOKUP(A24,'RM-THINH'!A:V,11,0))</f>
        <v/>
      </c>
      <c r="M24" s="19"/>
      <c r="N24" s="19" t="str">
        <f>IF(LEN(VLOOKUP(A24,'RM-THINH'!A:V,12,0))=0,"",VLOOKUP(A24,'RM-THINH'!A:V,12,0))</f>
        <v/>
      </c>
      <c r="O24" s="19"/>
      <c r="P24" s="19" t="str">
        <f>IF(LEN(VLOOKUP(A24,'RM-THINH'!A:V,13,0))=0,"",VLOOKUP(A24,'RM-THINH'!A:V,13,0))</f>
        <v/>
      </c>
      <c r="Q24" s="83" t="str">
        <f>IF(LEN(VLOOKUP(A24,'RM-THINH'!A:V,19,0))=0,"",VLOOKUP(A24,'RM-THINH'!A:V,19,0))</f>
        <v/>
      </c>
      <c r="R24" s="20" t="str">
        <f>IF(LEN(VLOOKUP(A24,'RM-THINH'!A:V,20,0))=0,"",VLOOKUP(A24,'RM-THINH'!A:V,20,0))</f>
        <v>Lê Thị Đào</v>
      </c>
      <c r="S24" s="20" t="str">
        <f>IF(LEN(VLOOKUP(A24,'RM-THINH'!A:V,21,0))=0,"",VLOOKUP(A24,'RM-THINH'!A:V,21,0))</f>
        <v>GDV/KSV KHCN</v>
      </c>
      <c r="T24" s="20" t="str">
        <f>IF(LEN(VLOOKUP(A24,'RM-THINH'!A:V,18,0))=0,"",VLOOKUP(A24,'RM-THINH'!A:V,18,0))</f>
        <v>QUẢN THỊ CHÍNH</v>
      </c>
      <c r="U24" s="20" t="str">
        <f>VLOOKUP(LEFT(A24,5),RM!A:B,2,0)</f>
        <v>Trần Đức Thịnh</v>
      </c>
      <c r="V24" s="30">
        <f>IF(LEN(VLOOKUP(A24,'RM-THINH'!A:V,14,0))=0,"",VLOOKUP(A24,'RM-THINH'!A:V,14,0))</f>
        <v>9339</v>
      </c>
      <c r="W24" s="20" t="str">
        <f>IF(LEN(VLOOKUP(A24,'RM-THINH'!A:V,15,0))=0,"",VLOOKUP(A24,'RM-THINH'!A:V,15,0))</f>
        <v>CN Cầu Giấy</v>
      </c>
      <c r="X24" s="20" t="str">
        <f>IF(LEN(VLOOKUP(A24,'RM-THINH'!A:V,16,0))=0,"",VLOOKUP(A24,'RM-THINH'!A:V,16,0))</f>
        <v>Khu vực Hà Nội</v>
      </c>
    </row>
    <row r="25" spans="1:24" s="20" customFormat="1" x14ac:dyDescent="0.3">
      <c r="A25" s="18" t="s">
        <v>324</v>
      </c>
      <c r="B25" s="78" t="str">
        <f>IF(LEN(VLOOKUP(A25,'RM-THINH'!A:V,2,0))=0,"",VLOOKUP(A25,'RM-THINH'!A:V,2,0))</f>
        <v>Nguyễn Thị Hà</v>
      </c>
      <c r="C25" s="18"/>
      <c r="D25" s="18">
        <f>IF(IF(YEAR(IFERROR(VLOOKUP(A25,KH!A:N,4,0),""))&gt;1905,YEAR(IFERROR(VLOOKUP(A25,KH!A:N,4,0),"")),IFERROR(VLOOKUP(A25,KH!A:N,4,0),""))=0,"",IF(YEAR(IFERROR(VLOOKUP(A25,KH!A:N,4,0),""))&gt;1905,YEAR(IFERROR(VLOOKUP(A25,KH!A:N,4,0),"")),IFERROR(VLOOKUP(A25,KH!A:N,4,0),"")))</f>
        <v>1975</v>
      </c>
      <c r="E25" s="5">
        <f>IFERROR(VLOOKUP(A25,'RM-THINH'!A:V,6,0),"")</f>
        <v>45092</v>
      </c>
      <c r="F25" s="18" t="str">
        <f>PROPER(IFERROR(VLOOKUP(A25,'RM-THINH'!A:V,7,0),""))</f>
        <v>Vay</v>
      </c>
      <c r="G25" s="24">
        <f>IF(IF(IFERROR(VLOOKUP(A25,'RM-THINH'!A:V,8,0),"")&lt;1000000,IFERROR(VLOOKUP(A25,'RM-THINH'!A:V,8,0),"")*1000000,IFERROR(VLOOKUP(A25,'RM-THINH'!A:V,8,0),""))=0,"",IF(IFERROR(VLOOKUP(A25,'RM-THINH'!A:V,8,0),"")&lt;1000000,IFERROR(VLOOKUP(A25,'RM-THINH'!A:V,8,0),"")*1000000,IFERROR(VLOOKUP(A25,'RM-THINH'!A:V,8,0),"")))</f>
        <v>6000000</v>
      </c>
      <c r="H25" s="18" t="str">
        <f>PROPER(IFERROR(VLOOKUP(A25,'RM-THINH'!A:V,9,0),""))</f>
        <v>Chốt Deal (Đã Thu Tiền)</v>
      </c>
      <c r="I25" s="18"/>
      <c r="J25" s="19" t="str">
        <f>IF(LEN(VLOOKUP(A25,'RM-THINH'!A:V,10,0))=0,"",VLOOKUP(A25,'RM-THINH'!A:V,10,0))</f>
        <v/>
      </c>
      <c r="K25" s="19"/>
      <c r="L25" s="19" t="str">
        <f>IF(LEN(VLOOKUP(A25,'RM-THINH'!A:V,11,0))=0,"",VLOOKUP(A25,'RM-THINH'!A:V,11,0))</f>
        <v/>
      </c>
      <c r="M25" s="19"/>
      <c r="N25" s="19" t="str">
        <f>IF(LEN(VLOOKUP(A25,'RM-THINH'!A:V,12,0))=0,"",VLOOKUP(A25,'RM-THINH'!A:V,12,0))</f>
        <v/>
      </c>
      <c r="O25" s="19"/>
      <c r="P25" s="19" t="str">
        <f>IF(LEN(VLOOKUP(A25,'RM-THINH'!A:V,13,0))=0,"",VLOOKUP(A25,'RM-THINH'!A:V,13,0))</f>
        <v/>
      </c>
      <c r="Q25" s="83" t="str">
        <f>IF(LEN(VLOOKUP(A25,'RM-THINH'!A:V,19,0))=0,"",VLOOKUP(A25,'RM-THINH'!A:V,19,0))</f>
        <v/>
      </c>
      <c r="R25" s="20" t="str">
        <f>IF(LEN(VLOOKUP(A25,'RM-THINH'!A:V,20,0))=0,"",VLOOKUP(A25,'RM-THINH'!A:V,20,0))</f>
        <v>Đinh Thùy Anh</v>
      </c>
      <c r="S25" s="20" t="str">
        <f>IF(LEN(VLOOKUP(A25,'RM-THINH'!A:V,21,0))=0,"",VLOOKUP(A25,'RM-THINH'!A:V,21,0))</f>
        <v>GDV/KSV KHCN</v>
      </c>
      <c r="T25" s="20" t="str">
        <f>IF(LEN(VLOOKUP(A25,'RM-THINH'!A:V,18,0))=0,"",VLOOKUP(A25,'RM-THINH'!A:V,18,0))</f>
        <v>NGHIÊM MINH PHÚC</v>
      </c>
      <c r="U25" s="20" t="str">
        <f>VLOOKUP(LEFT(A25,5),RM!A:B,2,0)</f>
        <v>Trần Đức Thịnh</v>
      </c>
      <c r="V25" s="30">
        <f>IF(LEN(VLOOKUP(A25,'RM-THINH'!A:V,14,0))=0,"",VLOOKUP(A25,'RM-THINH'!A:V,14,0))</f>
        <v>9338</v>
      </c>
      <c r="W25" s="20" t="str">
        <f>IF(LEN(VLOOKUP(A25,'RM-THINH'!A:V,15,0))=0,"",VLOOKUP(A25,'RM-THINH'!A:V,15,0))</f>
        <v>CN Nhân Chính</v>
      </c>
      <c r="X25" s="20" t="str">
        <f>IF(LEN(VLOOKUP(A25,'RM-THINH'!A:V,16,0))=0,"",VLOOKUP(A25,'RM-THINH'!A:V,16,0))</f>
        <v>Khu vực Hà Nội</v>
      </c>
    </row>
    <row r="26" spans="1:24" s="20" customFormat="1" x14ac:dyDescent="0.3">
      <c r="A26" s="18" t="s">
        <v>325</v>
      </c>
      <c r="B26" s="78" t="str">
        <f>IF(LEN(VLOOKUP(A26,'RM-THINH'!A:V,2,0))=0,"",VLOOKUP(A26,'RM-THINH'!A:V,2,0))</f>
        <v>Cô Thu</v>
      </c>
      <c r="C26" s="18"/>
      <c r="D26" s="18">
        <f>IF(IF(YEAR(IFERROR(VLOOKUP(A26,KH!A:N,4,0),""))&gt;1905,YEAR(IFERROR(VLOOKUP(A26,KH!A:N,4,0),"")),IFERROR(VLOOKUP(A26,KH!A:N,4,0),""))=0,"",IF(YEAR(IFERROR(VLOOKUP(A26,KH!A:N,4,0),""))&gt;1905,YEAR(IFERROR(VLOOKUP(A26,KH!A:N,4,0),"")),IFERROR(VLOOKUP(A26,KH!A:N,4,0),"")))</f>
        <v>1957</v>
      </c>
      <c r="E26" s="5">
        <f>IFERROR(VLOOKUP(A26,'RM-THINH'!A:V,6,0),"")</f>
        <v>45093</v>
      </c>
      <c r="F26" s="18" t="str">
        <f>PROPER(IFERROR(VLOOKUP(A26,'RM-THINH'!A:V,7,0),""))</f>
        <v>Huy Động</v>
      </c>
      <c r="G26" s="24">
        <f>IF(IF(IFERROR(VLOOKUP(A26,'RM-THINH'!A:V,8,0),"")&lt;1000000,IFERROR(VLOOKUP(A26,'RM-THINH'!A:V,8,0),"")*1000000,IFERROR(VLOOKUP(A26,'RM-THINH'!A:V,8,0),""))=0,"",IF(IFERROR(VLOOKUP(A26,'RM-THINH'!A:V,8,0),"")&lt;1000000,IFERROR(VLOOKUP(A26,'RM-THINH'!A:V,8,0),"")*1000000,IFERROR(VLOOKUP(A26,'RM-THINH'!A:V,8,0),"")))</f>
        <v>6000000</v>
      </c>
      <c r="H26" s="18" t="str">
        <f>PROPER(IFERROR(VLOOKUP(A26,'RM-THINH'!A:V,9,0),""))</f>
        <v>Chốt Deal (Đã Thu Tiền)</v>
      </c>
      <c r="I26" s="18"/>
      <c r="J26" s="19" t="str">
        <f>IF(LEN(VLOOKUP(A26,'RM-THINH'!A:V,10,0))=0,"",VLOOKUP(A26,'RM-THINH'!A:V,10,0))</f>
        <v/>
      </c>
      <c r="K26" s="19"/>
      <c r="L26" s="19" t="str">
        <f>IF(LEN(VLOOKUP(A26,'RM-THINH'!A:V,11,0))=0,"",VLOOKUP(A26,'RM-THINH'!A:V,11,0))</f>
        <v/>
      </c>
      <c r="M26" s="19"/>
      <c r="N26" s="19" t="str">
        <f>IF(LEN(VLOOKUP(A26,'RM-THINH'!A:V,12,0))=0,"",VLOOKUP(A26,'RM-THINH'!A:V,12,0))</f>
        <v/>
      </c>
      <c r="O26" s="19"/>
      <c r="P26" s="19" t="str">
        <f>IF(LEN(VLOOKUP(A26,'RM-THINH'!A:V,13,0))=0,"",VLOOKUP(A26,'RM-THINH'!A:V,13,0))</f>
        <v/>
      </c>
      <c r="Q26" s="83" t="str">
        <f>IF(LEN(VLOOKUP(A26,'RM-THINH'!A:V,19,0))=0,"",VLOOKUP(A26,'RM-THINH'!A:V,19,0))</f>
        <v/>
      </c>
      <c r="R26" s="20" t="str">
        <f>IF(LEN(VLOOKUP(A26,'RM-THINH'!A:V,20,0))=0,"",VLOOKUP(A26,'RM-THINH'!A:V,20,0))</f>
        <v>Đồng Thị Diễm Quỳnh</v>
      </c>
      <c r="S26" s="20" t="str">
        <f>IF(LEN(VLOOKUP(A26,'RM-THINH'!A:V,21,0))=0,"",VLOOKUP(A26,'RM-THINH'!A:V,21,0))</f>
        <v>GDV/KSV KHCN</v>
      </c>
      <c r="T26" s="20" t="str">
        <f>IF(LEN(VLOOKUP(A26,'RM-THINH'!A:V,18,0))=0,"",VLOOKUP(A26,'RM-THINH'!A:V,18,0))</f>
        <v>QUẢN THỊ CHÍNH</v>
      </c>
      <c r="U26" s="20" t="str">
        <f>VLOOKUP(LEFT(A26,5),RM!A:B,2,0)</f>
        <v>Trần Đức Thịnh</v>
      </c>
      <c r="V26" s="30">
        <f>IF(LEN(VLOOKUP(A26,'RM-THINH'!A:V,14,0))=0,"",VLOOKUP(A26,'RM-THINH'!A:V,14,0))</f>
        <v>9339</v>
      </c>
      <c r="W26" s="20" t="str">
        <f>IF(LEN(VLOOKUP(A26,'RM-THINH'!A:V,15,0))=0,"",VLOOKUP(A26,'RM-THINH'!A:V,15,0))</f>
        <v>CN Cầu Giấy</v>
      </c>
      <c r="X26" s="20" t="str">
        <f>IF(LEN(VLOOKUP(A26,'RM-THINH'!A:V,16,0))=0,"",VLOOKUP(A26,'RM-THINH'!A:V,16,0))</f>
        <v>Khu vực Hà Nội</v>
      </c>
    </row>
    <row r="27" spans="1:24" s="20" customFormat="1" x14ac:dyDescent="0.3">
      <c r="A27" s="18" t="s">
        <v>326</v>
      </c>
      <c r="B27" s="78" t="str">
        <f>IF(LEN(VLOOKUP(A27,'RM-THINH'!A:V,2,0))=0,"",VLOOKUP(A27,'RM-THINH'!A:V,2,0))</f>
        <v>Nguyễn Thị Thủy</v>
      </c>
      <c r="C27" s="18"/>
      <c r="D27" s="18">
        <f>IF(IF(YEAR(IFERROR(VLOOKUP(A27,KH!A:N,4,0),""))&gt;1905,YEAR(IFERROR(VLOOKUP(A27,KH!A:N,4,0),"")),IFERROR(VLOOKUP(A27,KH!A:N,4,0),""))=0,"",IF(YEAR(IFERROR(VLOOKUP(A27,KH!A:N,4,0),""))&gt;1905,YEAR(IFERROR(VLOOKUP(A27,KH!A:N,4,0),"")),IFERROR(VLOOKUP(A27,KH!A:N,4,0),"")))</f>
        <v>1962</v>
      </c>
      <c r="E27" s="5">
        <f>IFERROR(VLOOKUP(A27,'RM-THINH'!A:V,6,0),"")</f>
        <v>45096</v>
      </c>
      <c r="F27" s="18" t="str">
        <f>PROPER(IFERROR(VLOOKUP(A27,'RM-THINH'!A:V,7,0),""))</f>
        <v>Thẻ Tín Dụng</v>
      </c>
      <c r="G27" s="24">
        <f>IF(IF(IFERROR(VLOOKUP(A27,'RM-THINH'!A:V,8,0),"")&lt;1000000,IFERROR(VLOOKUP(A27,'RM-THINH'!A:V,8,0),"")*1000000,IFERROR(VLOOKUP(A27,'RM-THINH'!A:V,8,0),""))=0,"",IF(IFERROR(VLOOKUP(A27,'RM-THINH'!A:V,8,0),"")&lt;1000000,IFERROR(VLOOKUP(A27,'RM-THINH'!A:V,8,0),"")*1000000,IFERROR(VLOOKUP(A27,'RM-THINH'!A:V,8,0),"")))</f>
        <v>46000000</v>
      </c>
      <c r="H27" s="18" t="str">
        <f>PROPER(IFERROR(VLOOKUP(A27,'RM-THINH'!A:V,9,0),""))</f>
        <v>Chốt Deal (Đã Thu Tiền)</v>
      </c>
      <c r="I27" s="18"/>
      <c r="J27" s="19" t="str">
        <f>IF(LEN(VLOOKUP(A27,'RM-THINH'!A:V,10,0))=0,"",VLOOKUP(A27,'RM-THINH'!A:V,10,0))</f>
        <v/>
      </c>
      <c r="K27" s="19"/>
      <c r="L27" s="19" t="str">
        <f>IF(LEN(VLOOKUP(A27,'RM-THINH'!A:V,11,0))=0,"",VLOOKUP(A27,'RM-THINH'!A:V,11,0))</f>
        <v/>
      </c>
      <c r="M27" s="19"/>
      <c r="N27" s="19" t="str">
        <f>IF(LEN(VLOOKUP(A27,'RM-THINH'!A:V,12,0))=0,"",VLOOKUP(A27,'RM-THINH'!A:V,12,0))</f>
        <v/>
      </c>
      <c r="O27" s="19"/>
      <c r="P27" s="19" t="str">
        <f>IF(LEN(VLOOKUP(A27,'RM-THINH'!A:V,13,0))=0,"",VLOOKUP(A27,'RM-THINH'!A:V,13,0))</f>
        <v/>
      </c>
      <c r="Q27" s="83" t="str">
        <f>IF(LEN(VLOOKUP(A27,'RM-THINH'!A:V,19,0))=0,"",VLOOKUP(A27,'RM-THINH'!A:V,19,0))</f>
        <v>11290211</v>
      </c>
      <c r="R27" s="20" t="str">
        <f>IF(LEN(VLOOKUP(A27,'RM-THINH'!A:V,20,0))=0,"",VLOOKUP(A27,'RM-THINH'!A:V,20,0))</f>
        <v>Nguyễn Thị Huyền</v>
      </c>
      <c r="S27" s="20" t="str">
        <f>IF(LEN(VLOOKUP(A27,'RM-THINH'!A:V,21,0))=0,"",VLOOKUP(A27,'RM-THINH'!A:V,21,0))</f>
        <v>TP/PP KHCN</v>
      </c>
      <c r="T27" s="20" t="str">
        <f>IF(LEN(VLOOKUP(A27,'RM-THINH'!A:V,18,0))=0,"",VLOOKUP(A27,'RM-THINH'!A:V,18,0))</f>
        <v>MAI THỊ HUYỀN</v>
      </c>
      <c r="U27" s="20" t="str">
        <f>VLOOKUP(LEFT(A27,5),RM!A:B,2,0)</f>
        <v>Trần Đức Thịnh</v>
      </c>
      <c r="V27" s="30">
        <f>IF(LEN(VLOOKUP(A27,'RM-THINH'!A:V,14,0))=0,"",VLOOKUP(A27,'RM-THINH'!A:V,14,0))</f>
        <v>9341</v>
      </c>
      <c r="W27" s="20" t="str">
        <f>IF(LEN(VLOOKUP(A27,'RM-THINH'!A:V,15,0))=0,"",VLOOKUP(A27,'RM-THINH'!A:V,15,0))</f>
        <v>CN Trung Hòa</v>
      </c>
      <c r="X27" s="20" t="str">
        <f>IF(LEN(VLOOKUP(A27,'RM-THINH'!A:V,16,0))=0,"",VLOOKUP(A27,'RM-THINH'!A:V,16,0))</f>
        <v>Khu vực Hà Nội</v>
      </c>
    </row>
    <row r="28" spans="1:24" s="32" customFormat="1" x14ac:dyDescent="0.3">
      <c r="A28" s="18"/>
      <c r="B28" s="79"/>
      <c r="C28" s="18"/>
      <c r="D28" s="18"/>
      <c r="E28" s="18"/>
      <c r="F28" s="18"/>
      <c r="G28" s="18"/>
      <c r="H28" s="18"/>
      <c r="I28" s="18"/>
      <c r="J28" s="19"/>
      <c r="K28" s="19"/>
      <c r="L28" s="19"/>
      <c r="M28" s="19"/>
      <c r="N28" s="19"/>
      <c r="O28" s="19"/>
      <c r="P28" s="19"/>
      <c r="V28" s="33"/>
    </row>
    <row r="29" spans="1:24" s="32" customFormat="1" x14ac:dyDescent="0.3">
      <c r="A29" s="18"/>
      <c r="B29" s="79"/>
      <c r="C29" s="18"/>
      <c r="D29" s="18"/>
      <c r="E29" s="18"/>
      <c r="F29" s="18"/>
      <c r="G29" s="18"/>
      <c r="H29" s="18"/>
      <c r="I29" s="18"/>
      <c r="J29" s="19"/>
      <c r="K29" s="19"/>
      <c r="L29" s="19"/>
      <c r="M29" s="19"/>
      <c r="N29" s="19"/>
      <c r="O29" s="19"/>
      <c r="P29" s="19"/>
      <c r="V29" s="33"/>
    </row>
    <row r="30" spans="1:24" s="32" customFormat="1" x14ac:dyDescent="0.3">
      <c r="A30" s="18"/>
      <c r="B30" s="79"/>
      <c r="C30" s="18"/>
      <c r="D30" s="18"/>
      <c r="E30" s="18"/>
      <c r="F30" s="18"/>
      <c r="G30" s="18"/>
      <c r="H30" s="18"/>
      <c r="I30" s="18"/>
      <c r="J30" s="19"/>
      <c r="K30" s="19"/>
      <c r="L30" s="19"/>
      <c r="M30" s="19"/>
      <c r="N30" s="19"/>
      <c r="O30" s="19"/>
      <c r="P30" s="19"/>
      <c r="V30" s="33"/>
    </row>
    <row r="31" spans="1:24" s="32" customFormat="1" x14ac:dyDescent="0.3">
      <c r="A31" s="18"/>
      <c r="B31" s="79"/>
      <c r="C31" s="18"/>
      <c r="D31" s="18"/>
      <c r="E31" s="18"/>
      <c r="F31" s="18"/>
      <c r="G31" s="18"/>
      <c r="H31" s="18"/>
      <c r="I31" s="18"/>
      <c r="J31" s="19"/>
      <c r="K31" s="19"/>
      <c r="L31" s="19"/>
      <c r="M31" s="19"/>
      <c r="N31" s="19"/>
      <c r="O31" s="19"/>
      <c r="P31" s="19"/>
      <c r="V31" s="33"/>
    </row>
    <row r="32" spans="1:24" s="32" customFormat="1" x14ac:dyDescent="0.3">
      <c r="A32" s="18"/>
      <c r="B32" s="79"/>
      <c r="C32" s="18"/>
      <c r="D32" s="18"/>
      <c r="E32" s="18"/>
      <c r="F32" s="18"/>
      <c r="G32" s="18"/>
      <c r="H32" s="18"/>
      <c r="I32" s="18"/>
      <c r="J32" s="19"/>
      <c r="K32" s="19"/>
      <c r="L32" s="19"/>
      <c r="M32" s="19"/>
      <c r="N32" s="19"/>
      <c r="O32" s="19"/>
      <c r="P32" s="19"/>
      <c r="V32" s="33"/>
    </row>
    <row r="33" spans="1:22" s="32" customFormat="1" x14ac:dyDescent="0.3">
      <c r="A33" s="18"/>
      <c r="B33" s="79"/>
      <c r="C33" s="18"/>
      <c r="D33" s="18"/>
      <c r="E33" s="18"/>
      <c r="F33" s="18"/>
      <c r="G33" s="18"/>
      <c r="H33" s="18"/>
      <c r="I33" s="18"/>
      <c r="J33" s="19"/>
      <c r="K33" s="19"/>
      <c r="L33" s="19"/>
      <c r="M33" s="19"/>
      <c r="N33" s="19"/>
      <c r="O33" s="19"/>
      <c r="P33" s="19"/>
      <c r="V33" s="33"/>
    </row>
    <row r="34" spans="1:22" s="32" customFormat="1" x14ac:dyDescent="0.3">
      <c r="A34" s="18"/>
      <c r="B34" s="79"/>
      <c r="C34" s="18"/>
      <c r="D34" s="18"/>
      <c r="E34" s="18"/>
      <c r="F34" s="18"/>
      <c r="G34" s="18"/>
      <c r="H34" s="18"/>
      <c r="I34" s="18"/>
      <c r="J34" s="19"/>
      <c r="K34" s="19"/>
      <c r="L34" s="19"/>
      <c r="M34" s="19"/>
      <c r="N34" s="19"/>
      <c r="O34" s="19"/>
      <c r="P34" s="19"/>
      <c r="V34" s="33"/>
    </row>
    <row r="35" spans="1:22" s="32" customFormat="1" x14ac:dyDescent="0.3">
      <c r="A35" s="18"/>
      <c r="B35" s="79"/>
      <c r="C35" s="18"/>
      <c r="D35" s="18"/>
      <c r="E35" s="18"/>
      <c r="F35" s="18"/>
      <c r="G35" s="18"/>
      <c r="H35" s="18"/>
      <c r="I35" s="18"/>
      <c r="J35" s="19"/>
      <c r="K35" s="19"/>
      <c r="L35" s="19"/>
      <c r="M35" s="19"/>
      <c r="N35" s="19"/>
      <c r="O35" s="19"/>
      <c r="P35" s="19"/>
      <c r="V35" s="33"/>
    </row>
    <row r="36" spans="1:22" s="32" customFormat="1" x14ac:dyDescent="0.3">
      <c r="A36" s="18"/>
      <c r="B36" s="79"/>
      <c r="C36" s="18"/>
      <c r="D36" s="18"/>
      <c r="E36" s="18"/>
      <c r="F36" s="18"/>
      <c r="G36" s="18"/>
      <c r="H36" s="18"/>
      <c r="I36" s="18"/>
      <c r="J36" s="19"/>
      <c r="K36" s="19"/>
      <c r="L36" s="19"/>
      <c r="M36" s="19"/>
      <c r="N36" s="19"/>
      <c r="O36" s="19"/>
      <c r="P36" s="19"/>
      <c r="V36" s="33"/>
    </row>
    <row r="37" spans="1:22" s="32" customFormat="1" x14ac:dyDescent="0.3">
      <c r="A37" s="18"/>
      <c r="B37" s="79"/>
      <c r="C37" s="18"/>
      <c r="D37" s="18"/>
      <c r="E37" s="18"/>
      <c r="F37" s="18"/>
      <c r="G37" s="18"/>
      <c r="H37" s="18"/>
      <c r="I37" s="18"/>
      <c r="J37" s="19"/>
      <c r="K37" s="19"/>
      <c r="L37" s="19"/>
      <c r="M37" s="19"/>
      <c r="N37" s="19"/>
      <c r="O37" s="19"/>
      <c r="P37" s="19"/>
      <c r="V37" s="33"/>
    </row>
    <row r="38" spans="1:22" s="32" customFormat="1" x14ac:dyDescent="0.3">
      <c r="A38" s="18"/>
      <c r="B38" s="79"/>
      <c r="C38" s="18"/>
      <c r="D38" s="18"/>
      <c r="E38" s="18"/>
      <c r="F38" s="18"/>
      <c r="G38" s="18"/>
      <c r="H38" s="18"/>
      <c r="I38" s="18"/>
      <c r="J38" s="19"/>
      <c r="K38" s="19"/>
      <c r="L38" s="19"/>
      <c r="M38" s="19"/>
      <c r="N38" s="19"/>
      <c r="O38" s="19"/>
      <c r="P38" s="19"/>
      <c r="V38" s="33"/>
    </row>
    <row r="39" spans="1:22" s="32" customFormat="1" x14ac:dyDescent="0.3">
      <c r="A39" s="18"/>
      <c r="B39" s="79"/>
      <c r="C39" s="18"/>
      <c r="D39" s="18"/>
      <c r="E39" s="18"/>
      <c r="F39" s="18"/>
      <c r="G39" s="18"/>
      <c r="H39" s="18"/>
      <c r="I39" s="18"/>
      <c r="J39" s="19"/>
      <c r="K39" s="19"/>
      <c r="L39" s="19"/>
      <c r="M39" s="19"/>
      <c r="N39" s="19"/>
      <c r="O39" s="19"/>
      <c r="P39" s="19"/>
      <c r="V39" s="33"/>
    </row>
    <row r="40" spans="1:22" s="32" customFormat="1" x14ac:dyDescent="0.3">
      <c r="A40" s="18"/>
      <c r="B40" s="79"/>
      <c r="C40" s="18"/>
      <c r="D40" s="18"/>
      <c r="E40" s="18"/>
      <c r="F40" s="18"/>
      <c r="G40" s="18"/>
      <c r="H40" s="18"/>
      <c r="I40" s="18"/>
      <c r="J40" s="19"/>
      <c r="K40" s="19"/>
      <c r="L40" s="19"/>
      <c r="M40" s="19"/>
      <c r="N40" s="19"/>
      <c r="O40" s="19"/>
      <c r="P40" s="19"/>
      <c r="V40" s="33"/>
    </row>
    <row r="41" spans="1:22" s="32" customFormat="1" x14ac:dyDescent="0.3">
      <c r="A41" s="18"/>
      <c r="B41" s="79"/>
      <c r="C41" s="18"/>
      <c r="D41" s="18"/>
      <c r="E41" s="18"/>
      <c r="F41" s="18"/>
      <c r="G41" s="18"/>
      <c r="H41" s="18"/>
      <c r="I41" s="18"/>
      <c r="J41" s="19"/>
      <c r="K41" s="19"/>
      <c r="L41" s="19"/>
      <c r="M41" s="19"/>
      <c r="N41" s="19"/>
      <c r="O41" s="19"/>
      <c r="P41" s="19"/>
      <c r="V41" s="33"/>
    </row>
    <row r="42" spans="1:22" s="32" customFormat="1" x14ac:dyDescent="0.3">
      <c r="A42" s="18"/>
      <c r="B42" s="79"/>
      <c r="C42" s="18"/>
      <c r="D42" s="18"/>
      <c r="E42" s="18"/>
      <c r="F42" s="18"/>
      <c r="G42" s="18"/>
      <c r="H42" s="18"/>
      <c r="I42" s="18"/>
      <c r="J42" s="19"/>
      <c r="K42" s="19"/>
      <c r="L42" s="19"/>
      <c r="M42" s="19"/>
      <c r="N42" s="19"/>
      <c r="O42" s="19"/>
      <c r="P42" s="19"/>
      <c r="V42" s="33"/>
    </row>
    <row r="43" spans="1:22" s="32" customFormat="1" x14ac:dyDescent="0.3">
      <c r="A43" s="18"/>
      <c r="B43" s="79"/>
      <c r="C43" s="18"/>
      <c r="D43" s="18"/>
      <c r="E43" s="18"/>
      <c r="F43" s="18"/>
      <c r="G43" s="18"/>
      <c r="H43" s="18"/>
      <c r="I43" s="18"/>
      <c r="J43" s="19"/>
      <c r="K43" s="19"/>
      <c r="L43" s="19"/>
      <c r="M43" s="19"/>
      <c r="N43" s="19"/>
      <c r="O43" s="19"/>
      <c r="P43" s="19"/>
      <c r="V43" s="33"/>
    </row>
    <row r="44" spans="1:22" s="32" customFormat="1" x14ac:dyDescent="0.3">
      <c r="A44" s="18"/>
      <c r="B44" s="79"/>
      <c r="C44" s="18"/>
      <c r="D44" s="18"/>
      <c r="E44" s="18"/>
      <c r="F44" s="18"/>
      <c r="G44" s="18"/>
      <c r="H44" s="18"/>
      <c r="I44" s="18"/>
      <c r="J44" s="19"/>
      <c r="K44" s="19"/>
      <c r="L44" s="19"/>
      <c r="M44" s="19"/>
      <c r="N44" s="19"/>
      <c r="O44" s="19"/>
      <c r="P44" s="19"/>
      <c r="V44" s="33"/>
    </row>
    <row r="45" spans="1:22" s="32" customFormat="1" x14ac:dyDescent="0.3">
      <c r="A45" s="18"/>
      <c r="B45" s="79"/>
      <c r="C45" s="18"/>
      <c r="D45" s="18"/>
      <c r="E45" s="18"/>
      <c r="F45" s="18"/>
      <c r="G45" s="18"/>
      <c r="H45" s="18"/>
      <c r="I45" s="18"/>
      <c r="J45" s="19"/>
      <c r="K45" s="19"/>
      <c r="L45" s="19"/>
      <c r="M45" s="19"/>
      <c r="N45" s="19"/>
      <c r="O45" s="19"/>
      <c r="P45" s="19"/>
      <c r="V45" s="33"/>
    </row>
    <row r="46" spans="1:22" s="32" customFormat="1" x14ac:dyDescent="0.3">
      <c r="A46" s="18"/>
      <c r="B46" s="79"/>
      <c r="C46" s="18"/>
      <c r="D46" s="18"/>
      <c r="E46" s="18"/>
      <c r="F46" s="18"/>
      <c r="G46" s="18"/>
      <c r="H46" s="18"/>
      <c r="I46" s="18"/>
      <c r="J46" s="19"/>
      <c r="K46" s="19"/>
      <c r="L46" s="19"/>
      <c r="M46" s="19"/>
      <c r="N46" s="19"/>
      <c r="O46" s="19"/>
      <c r="P46" s="19"/>
      <c r="V46" s="33"/>
    </row>
    <row r="47" spans="1:22" s="32" customFormat="1" x14ac:dyDescent="0.3">
      <c r="A47" s="18"/>
      <c r="B47" s="79"/>
      <c r="C47" s="18"/>
      <c r="D47" s="18"/>
      <c r="E47" s="18"/>
      <c r="F47" s="18"/>
      <c r="G47" s="18"/>
      <c r="H47" s="18"/>
      <c r="I47" s="18"/>
      <c r="J47" s="19"/>
      <c r="K47" s="19"/>
      <c r="L47" s="19"/>
      <c r="M47" s="19"/>
      <c r="N47" s="19"/>
      <c r="O47" s="19"/>
      <c r="P47" s="19"/>
      <c r="V47" s="33"/>
    </row>
    <row r="48" spans="1:22" s="36" customFormat="1" x14ac:dyDescent="0.3">
      <c r="A48" s="34"/>
      <c r="B48" s="80"/>
      <c r="C48" s="34"/>
      <c r="D48" s="34"/>
      <c r="E48" s="34"/>
      <c r="F48" s="34"/>
      <c r="G48" s="34"/>
      <c r="H48" s="34"/>
      <c r="I48" s="34"/>
      <c r="J48" s="35"/>
      <c r="K48" s="35"/>
      <c r="L48" s="35"/>
      <c r="M48" s="35"/>
      <c r="N48" s="35"/>
      <c r="O48" s="35"/>
      <c r="P48" s="35"/>
      <c r="V48" s="37"/>
    </row>
  </sheetData>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878D768-1969-49BC-94CD-792507D182FC}">
          <x14:formula1>
            <xm:f>Chung!$I$2:$I$5</xm:f>
          </x14:formula1>
          <xm:sqref>H4:H1048576</xm:sqref>
        </x14:dataValidation>
        <x14:dataValidation type="list" allowBlank="1" showInputMessage="1" showErrorMessage="1" xr:uid="{9D297BB1-F0EE-42A2-9B20-29F615314FEB}">
          <x14:formula1>
            <xm:f>Chung!$L$2:$L$6</xm:f>
          </x14:formula1>
          <xm:sqref>F4:F1048576</xm:sqref>
        </x14:dataValidation>
        <x14:dataValidation type="list" allowBlank="1" showInputMessage="1" showErrorMessage="1" xr:uid="{2E856E79-75D4-4F95-9E28-CEA1A87FFB75}">
          <x14:formula1>
            <xm:f>Chung!$R$2:$R$9</xm:f>
          </x14:formula1>
          <xm:sqref>S1 S3:S1048576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5C5CF-0811-4732-8AEF-650F5F3D7D11}">
  <dimension ref="A1:N82"/>
  <sheetViews>
    <sheetView workbookViewId="0"/>
  </sheetViews>
  <sheetFormatPr defaultRowHeight="14.4" x14ac:dyDescent="0.3"/>
  <cols>
    <col min="1" max="1" width="9.44140625" bestFit="1" customWidth="1"/>
    <col min="2" max="2" width="59" bestFit="1" customWidth="1"/>
    <col min="4" max="4" width="14.44140625" customWidth="1"/>
    <col min="5" max="5" width="18.88671875" bestFit="1" customWidth="1"/>
    <col min="6" max="6" width="16.6640625" customWidth="1"/>
    <col min="8" max="8" width="12.77734375" bestFit="1" customWidth="1"/>
    <col min="9" max="9" width="9.5546875" customWidth="1"/>
    <col min="10" max="10" width="13.44140625" customWidth="1"/>
    <col min="11" max="12" width="14.88671875" customWidth="1"/>
    <col min="13" max="13" width="12.77734375" bestFit="1" customWidth="1"/>
    <col min="14" max="14" width="24.5546875" customWidth="1"/>
  </cols>
  <sheetData>
    <row r="1" spans="1:14" s="1" customFormat="1" x14ac:dyDescent="0.3">
      <c r="A1" s="1" t="s">
        <v>1</v>
      </c>
      <c r="B1" s="1" t="s">
        <v>11</v>
      </c>
      <c r="C1" s="1" t="s">
        <v>2</v>
      </c>
      <c r="D1" s="1" t="s">
        <v>3</v>
      </c>
      <c r="E1" s="1" t="s">
        <v>4</v>
      </c>
      <c r="F1" s="1" t="s">
        <v>23</v>
      </c>
      <c r="G1" s="1" t="s">
        <v>5</v>
      </c>
      <c r="H1" s="1" t="s">
        <v>6</v>
      </c>
      <c r="I1" s="1" t="s">
        <v>7</v>
      </c>
      <c r="J1" s="1" t="s">
        <v>8</v>
      </c>
      <c r="K1" s="1" t="s">
        <v>9</v>
      </c>
      <c r="L1" s="1" t="s">
        <v>16</v>
      </c>
      <c r="M1" s="1" t="s">
        <v>10</v>
      </c>
      <c r="N1" s="1" t="s">
        <v>22</v>
      </c>
    </row>
    <row r="2" spans="1:14" x14ac:dyDescent="0.3">
      <c r="A2" t="s">
        <v>303</v>
      </c>
      <c r="B2" t="str">
        <f>VLOOKUP(A2,'RM-THINH'!A:U,2,0)</f>
        <v>Mai Thị Tuyết Nga</v>
      </c>
      <c r="D2">
        <f>VLOOKUP(A2,'RM-THINH'!A:U,3,0)</f>
        <v>0</v>
      </c>
    </row>
    <row r="3" spans="1:14" x14ac:dyDescent="0.3">
      <c r="A3" t="s">
        <v>304</v>
      </c>
      <c r="B3" t="str">
        <f>VLOOKUP(A3,'RM-THINH'!A:U,2,0)</f>
        <v>Vương Trà My</v>
      </c>
      <c r="D3" t="str">
        <f>VLOOKUP(A3,'RM-THINH'!A:U,3,0)</f>
        <v>25/3/1999</v>
      </c>
    </row>
    <row r="4" spans="1:14" x14ac:dyDescent="0.3">
      <c r="A4" t="s">
        <v>305</v>
      </c>
      <c r="B4" t="str">
        <f>VLOOKUP(A4,'RM-THINH'!A:U,2,0)</f>
        <v>Nguyễn Văn Hà</v>
      </c>
      <c r="D4" t="str">
        <f>VLOOKUP(A4,'RM-THINH'!A:U,3,0)</f>
        <v>3/12/1979</v>
      </c>
    </row>
    <row r="5" spans="1:14" x14ac:dyDescent="0.3">
      <c r="A5" t="s">
        <v>306</v>
      </c>
      <c r="B5" t="str">
        <f>VLOOKUP(A5,'RM-THINH'!A:U,2,0)</f>
        <v>Nguyễn Thị Hà</v>
      </c>
      <c r="D5">
        <f>VLOOKUP(A5,'RM-THINH'!A:U,3,0)</f>
        <v>27640</v>
      </c>
    </row>
    <row r="6" spans="1:14" x14ac:dyDescent="0.3">
      <c r="A6" t="s">
        <v>307</v>
      </c>
      <c r="B6" t="str">
        <f>VLOOKUP(A6,'RM-THINH'!A:U,2,0)</f>
        <v>Trần Thùy Dương</v>
      </c>
      <c r="D6">
        <f>VLOOKUP(A6,'RM-THINH'!A:U,3,0)</f>
        <v>28404</v>
      </c>
    </row>
    <row r="7" spans="1:14" x14ac:dyDescent="0.3">
      <c r="A7" t="s">
        <v>308</v>
      </c>
      <c r="B7" t="str">
        <f>VLOOKUP(A7,'RM-THINH'!A:U,2,0)</f>
        <v>Nguyễn Phương Ngọc</v>
      </c>
      <c r="D7" t="str">
        <f>VLOOKUP(A7,'RM-THINH'!A:U,3,0)</f>
        <v>14/7/1979</v>
      </c>
    </row>
    <row r="8" spans="1:14" x14ac:dyDescent="0.3">
      <c r="A8" t="s">
        <v>309</v>
      </c>
      <c r="B8" t="str">
        <f>VLOOKUP(A8,'RM-THINH'!A:U,2,0)</f>
        <v>Cô Tuyết</v>
      </c>
      <c r="D8">
        <f>VLOOKUP(A8,'RM-THINH'!A:U,3,0)</f>
        <v>21426</v>
      </c>
    </row>
    <row r="9" spans="1:14" x14ac:dyDescent="0.3">
      <c r="A9" t="s">
        <v>310</v>
      </c>
      <c r="B9" t="str">
        <f>VLOOKUP(A9,'RM-THINH'!A:U,2,0)</f>
        <v>Trần Thị Mỹ Hạnh</v>
      </c>
      <c r="D9" t="str">
        <f>VLOOKUP(A9,'RM-THINH'!A:U,3,0)</f>
        <v>27/3/1992</v>
      </c>
    </row>
    <row r="10" spans="1:14" x14ac:dyDescent="0.3">
      <c r="A10" t="s">
        <v>311</v>
      </c>
      <c r="B10" t="str">
        <f>VLOOKUP(A10,'RM-THINH'!A:U,2,0)</f>
        <v>Hoàng Thị Tâm</v>
      </c>
      <c r="D10">
        <f>VLOOKUP(A10,'RM-THINH'!A:U,3,0)</f>
        <v>27632</v>
      </c>
    </row>
    <row r="11" spans="1:14" x14ac:dyDescent="0.3">
      <c r="A11" t="s">
        <v>312</v>
      </c>
      <c r="B11" t="str">
        <f>VLOOKUP(A11,'RM-THINH'!A:U,2,0)</f>
        <v>Nguyễn Thu Trang</v>
      </c>
      <c r="D11">
        <f>VLOOKUP(A11,'RM-THINH'!A:U,3,0)</f>
        <v>30538</v>
      </c>
    </row>
    <row r="12" spans="1:14" x14ac:dyDescent="0.3">
      <c r="A12" t="s">
        <v>313</v>
      </c>
      <c r="B12" t="str">
        <f>VLOOKUP(A12,'RM-THINH'!A:U,2,0)</f>
        <v>Trần Hồng Phương</v>
      </c>
      <c r="D12">
        <f>VLOOKUP(A12,'RM-THINH'!A:U,3,0)</f>
        <v>27310</v>
      </c>
    </row>
    <row r="13" spans="1:14" x14ac:dyDescent="0.3">
      <c r="A13" t="s">
        <v>314</v>
      </c>
      <c r="B13" t="str">
        <f>VLOOKUP(A13,'RM-THINH'!A:U,2,0)</f>
        <v>Trịnh Xuân Phúc</v>
      </c>
      <c r="D13">
        <f>VLOOKUP(A13,'RM-THINH'!A:U,3,0)</f>
        <v>30822</v>
      </c>
    </row>
    <row r="14" spans="1:14" x14ac:dyDescent="0.3">
      <c r="A14" t="s">
        <v>315</v>
      </c>
      <c r="B14" t="str">
        <f>VLOOKUP(A14,'RM-THINH'!A:U,2,0)</f>
        <v>Đặng Thị Hạ</v>
      </c>
      <c r="D14">
        <f>VLOOKUP(A14,'RM-THINH'!A:U,3,0)</f>
        <v>1978</v>
      </c>
    </row>
    <row r="15" spans="1:14" x14ac:dyDescent="0.3">
      <c r="A15" t="s">
        <v>316</v>
      </c>
      <c r="B15" t="str">
        <f>VLOOKUP(A15,'RM-THINH'!A:U,2,0)</f>
        <v>TRỊNH THANH HẢI</v>
      </c>
      <c r="D15" t="str">
        <f>VLOOKUP(A15,'RM-THINH'!A:U,3,0)</f>
        <v>28/02/1965</v>
      </c>
    </row>
    <row r="16" spans="1:14" x14ac:dyDescent="0.3">
      <c r="A16" t="s">
        <v>317</v>
      </c>
      <c r="B16" t="str">
        <f>VLOOKUP(A16,'RM-THINH'!A:U,2,0)</f>
        <v>NGUYỄN THỊ NHUNG</v>
      </c>
      <c r="D16" t="str">
        <f>VLOOKUP(A16,'RM-THINH'!A:U,3,0)</f>
        <v>19/03/1982</v>
      </c>
    </row>
    <row r="17" spans="1:4" x14ac:dyDescent="0.3">
      <c r="A17" t="s">
        <v>318</v>
      </c>
      <c r="B17" t="str">
        <f>VLOOKUP(A17,'RM-THINH'!A:U,2,0)</f>
        <v>Chị Hiền</v>
      </c>
      <c r="D17" t="str">
        <f>VLOOKUP(A17,'RM-THINH'!A:U,3,0)</f>
        <v>26/02/1985</v>
      </c>
    </row>
    <row r="18" spans="1:4" x14ac:dyDescent="0.3">
      <c r="A18" t="s">
        <v>319</v>
      </c>
      <c r="B18" t="str">
        <f>VLOOKUP(A18,'RM-THINH'!A:U,2,0)</f>
        <v>công ty cổ phần giải pháp công nghệ bất động sản và đầu tư reti - KH 1</v>
      </c>
      <c r="D18">
        <f>VLOOKUP(A18,'RM-THINH'!A:U,3,0)</f>
        <v>0</v>
      </c>
    </row>
    <row r="19" spans="1:4" x14ac:dyDescent="0.3">
      <c r="A19" t="s">
        <v>320</v>
      </c>
      <c r="B19" t="str">
        <f>VLOOKUP(A19,'RM-THINH'!A:U,2,0)</f>
        <v>công ty cổ phần giải pháp công nghệ bất động sản và đầu tư reti - KH 2</v>
      </c>
      <c r="D19">
        <f>VLOOKUP(A19,'RM-THINH'!A:U,3,0)</f>
        <v>0</v>
      </c>
    </row>
    <row r="20" spans="1:4" x14ac:dyDescent="0.3">
      <c r="A20" t="s">
        <v>321</v>
      </c>
      <c r="B20" t="str">
        <f>VLOOKUP(A20,'RM-THINH'!A:U,2,0)</f>
        <v>công ty cổ phần giải pháp công nghệ bất động sản và đầu tư reti - KH 3</v>
      </c>
      <c r="D20">
        <f>VLOOKUP(A20,'RM-THINH'!A:U,3,0)</f>
        <v>0</v>
      </c>
    </row>
    <row r="21" spans="1:4" x14ac:dyDescent="0.3">
      <c r="A21" t="s">
        <v>322</v>
      </c>
      <c r="B21" t="str">
        <f>VLOOKUP(A21,'RM-THINH'!A:U,2,0)</f>
        <v>Vũ Phi Long</v>
      </c>
      <c r="D21">
        <f>VLOOKUP(A21,'RM-THINH'!A:U,3,0)</f>
        <v>32315</v>
      </c>
    </row>
    <row r="22" spans="1:4" x14ac:dyDescent="0.3">
      <c r="A22" t="s">
        <v>323</v>
      </c>
      <c r="B22" t="str">
        <f>VLOOKUP(A22,'RM-THINH'!A:U,2,0)</f>
        <v>Đào Mạnh Hà</v>
      </c>
      <c r="D22">
        <f>VLOOKUP(A22,'RM-THINH'!A:U,3,0)</f>
        <v>28282</v>
      </c>
    </row>
    <row r="23" spans="1:4" x14ac:dyDescent="0.3">
      <c r="A23" t="s">
        <v>324</v>
      </c>
      <c r="B23" t="str">
        <f>VLOOKUP(A23,'RM-THINH'!A:U,2,0)</f>
        <v>Nguyễn Thị Hà</v>
      </c>
      <c r="D23">
        <f>VLOOKUP(A23,'RM-THINH'!A:U,3,0)</f>
        <v>27462</v>
      </c>
    </row>
    <row r="24" spans="1:4" x14ac:dyDescent="0.3">
      <c r="A24" t="s">
        <v>325</v>
      </c>
      <c r="B24" t="str">
        <f>VLOOKUP(A24,'RM-THINH'!A:U,2,0)</f>
        <v>Cô Thu</v>
      </c>
      <c r="D24" t="str">
        <f>VLOOKUP(A24,'RM-THINH'!A:U,3,0)</f>
        <v>26/09/1957</v>
      </c>
    </row>
    <row r="25" spans="1:4" x14ac:dyDescent="0.3">
      <c r="A25" t="s">
        <v>326</v>
      </c>
      <c r="B25" t="str">
        <f>VLOOKUP(A25,'RM-THINH'!A:U,2,0)</f>
        <v>Nguyễn Thị Thủy</v>
      </c>
      <c r="D25">
        <f>VLOOKUP(A25,'RM-THINH'!A:U,3,0)</f>
        <v>22909</v>
      </c>
    </row>
    <row r="26" spans="1:4" x14ac:dyDescent="0.3">
      <c r="A26" t="s">
        <v>327</v>
      </c>
      <c r="B26">
        <f>VLOOKUP(A26,'RM-THINH'!A:U,2,0)</f>
        <v>0</v>
      </c>
      <c r="D26">
        <f>VLOOKUP(A26,'RM-THINH'!A:U,3,0)</f>
        <v>0</v>
      </c>
    </row>
    <row r="27" spans="1:4" x14ac:dyDescent="0.3">
      <c r="A27" t="s">
        <v>328</v>
      </c>
      <c r="B27">
        <f>VLOOKUP(A27,'RM-THINH'!A:U,2,0)</f>
        <v>0</v>
      </c>
      <c r="D27">
        <f>VLOOKUP(A27,'RM-THINH'!A:U,3,0)</f>
        <v>0</v>
      </c>
    </row>
    <row r="28" spans="1:4" x14ac:dyDescent="0.3">
      <c r="A28" t="s">
        <v>329</v>
      </c>
      <c r="B28">
        <f>VLOOKUP(A28,'RM-THINH'!A:U,2,0)</f>
        <v>0</v>
      </c>
      <c r="D28">
        <f>VLOOKUP(A28,'RM-THINH'!A:U,3,0)</f>
        <v>0</v>
      </c>
    </row>
    <row r="29" spans="1:4" x14ac:dyDescent="0.3">
      <c r="A29" t="s">
        <v>330</v>
      </c>
      <c r="B29">
        <f>VLOOKUP(A29,'RM-THINH'!A:U,2,0)</f>
        <v>0</v>
      </c>
      <c r="D29">
        <f>VLOOKUP(A29,'RM-THINH'!A:U,3,0)</f>
        <v>0</v>
      </c>
    </row>
    <row r="30" spans="1:4" x14ac:dyDescent="0.3">
      <c r="A30" t="s">
        <v>331</v>
      </c>
      <c r="B30">
        <f>VLOOKUP(A30,'RM-THINH'!A:U,2,0)</f>
        <v>0</v>
      </c>
      <c r="D30">
        <f>VLOOKUP(A30,'RM-THINH'!A:U,3,0)</f>
        <v>0</v>
      </c>
    </row>
    <row r="31" spans="1:4" x14ac:dyDescent="0.3">
      <c r="A31" t="s">
        <v>332</v>
      </c>
      <c r="B31">
        <f>VLOOKUP(A31,'RM-THINH'!A:U,2,0)</f>
        <v>0</v>
      </c>
      <c r="D31">
        <f>VLOOKUP(A31,'RM-THINH'!A:U,3,0)</f>
        <v>0</v>
      </c>
    </row>
    <row r="32" spans="1:4" x14ac:dyDescent="0.3">
      <c r="A32" t="s">
        <v>333</v>
      </c>
      <c r="B32">
        <f>VLOOKUP(A32,'RM-THINH'!A:U,2,0)</f>
        <v>0</v>
      </c>
      <c r="D32">
        <f>VLOOKUP(A32,'RM-THINH'!A:U,3,0)</f>
        <v>0</v>
      </c>
    </row>
    <row r="33" spans="1:4" x14ac:dyDescent="0.3">
      <c r="A33" t="s">
        <v>334</v>
      </c>
      <c r="B33">
        <f>VLOOKUP(A33,'RM-THINH'!A:U,2,0)</f>
        <v>0</v>
      </c>
      <c r="D33">
        <f>VLOOKUP(A33,'RM-THINH'!A:U,3,0)</f>
        <v>0</v>
      </c>
    </row>
    <row r="34" spans="1:4" x14ac:dyDescent="0.3">
      <c r="A34" t="s">
        <v>335</v>
      </c>
      <c r="B34">
        <f>VLOOKUP(A34,'RM-THINH'!A:U,2,0)</f>
        <v>0</v>
      </c>
      <c r="D34">
        <f>VLOOKUP(A34,'RM-THINH'!A:U,3,0)</f>
        <v>0</v>
      </c>
    </row>
    <row r="35" spans="1:4" x14ac:dyDescent="0.3">
      <c r="A35" t="s">
        <v>336</v>
      </c>
      <c r="B35">
        <f>VLOOKUP(A35,'RM-THINH'!A:U,2,0)</f>
        <v>0</v>
      </c>
      <c r="D35">
        <f>VLOOKUP(A35,'RM-THINH'!A:U,3,0)</f>
        <v>0</v>
      </c>
    </row>
    <row r="36" spans="1:4" x14ac:dyDescent="0.3">
      <c r="A36" t="s">
        <v>337</v>
      </c>
      <c r="B36">
        <f>VLOOKUP(A36,'RM-THINH'!A:U,2,0)</f>
        <v>0</v>
      </c>
      <c r="D36">
        <f>VLOOKUP(A36,'RM-THINH'!A:U,3,0)</f>
        <v>0</v>
      </c>
    </row>
    <row r="37" spans="1:4" x14ac:dyDescent="0.3">
      <c r="A37" t="s">
        <v>338</v>
      </c>
      <c r="B37">
        <f>VLOOKUP(A37,'RM-THINH'!A:U,2,0)</f>
        <v>0</v>
      </c>
      <c r="D37">
        <f>VLOOKUP(A37,'RM-THINH'!A:U,3,0)</f>
        <v>0</v>
      </c>
    </row>
    <row r="38" spans="1:4" x14ac:dyDescent="0.3">
      <c r="A38" t="s">
        <v>339</v>
      </c>
      <c r="B38">
        <f>VLOOKUP(A38,'RM-THINH'!A:U,2,0)</f>
        <v>0</v>
      </c>
      <c r="D38">
        <f>VLOOKUP(A38,'RM-THINH'!A:U,3,0)</f>
        <v>0</v>
      </c>
    </row>
    <row r="39" spans="1:4" x14ac:dyDescent="0.3">
      <c r="A39" t="s">
        <v>340</v>
      </c>
      <c r="B39">
        <f>VLOOKUP(A39,'RM-THINH'!A:U,2,0)</f>
        <v>0</v>
      </c>
      <c r="D39">
        <f>VLOOKUP(A39,'RM-THINH'!A:U,3,0)</f>
        <v>0</v>
      </c>
    </row>
    <row r="40" spans="1:4" x14ac:dyDescent="0.3">
      <c r="A40" t="s">
        <v>341</v>
      </c>
      <c r="B40">
        <f>VLOOKUP(A40,'RM-THINH'!A:U,2,0)</f>
        <v>0</v>
      </c>
      <c r="D40">
        <f>VLOOKUP(A40,'RM-THINH'!A:U,3,0)</f>
        <v>0</v>
      </c>
    </row>
    <row r="41" spans="1:4" x14ac:dyDescent="0.3">
      <c r="A41" t="s">
        <v>342</v>
      </c>
      <c r="B41">
        <f>VLOOKUP(A41,'RM-THINH'!A:U,2,0)</f>
        <v>0</v>
      </c>
      <c r="D41">
        <f>VLOOKUP(A41,'RM-THINH'!A:U,3,0)</f>
        <v>0</v>
      </c>
    </row>
    <row r="42" spans="1:4" x14ac:dyDescent="0.3">
      <c r="A42" t="s">
        <v>343</v>
      </c>
      <c r="B42">
        <f>VLOOKUP(A42,'RM-THINH'!A:U,2,0)</f>
        <v>0</v>
      </c>
      <c r="D42">
        <f>VLOOKUP(A42,'RM-THINH'!A:U,3,0)</f>
        <v>0</v>
      </c>
    </row>
    <row r="43" spans="1:4" x14ac:dyDescent="0.3">
      <c r="A43" t="s">
        <v>344</v>
      </c>
      <c r="B43">
        <f>VLOOKUP(A43,'RM-THINH'!A:U,2,0)</f>
        <v>0</v>
      </c>
      <c r="D43">
        <f>VLOOKUP(A43,'RM-THINH'!A:U,3,0)</f>
        <v>0</v>
      </c>
    </row>
    <row r="44" spans="1:4" x14ac:dyDescent="0.3">
      <c r="A44" t="s">
        <v>345</v>
      </c>
      <c r="B44">
        <f>VLOOKUP(A44,'RM-THINH'!A:U,2,0)</f>
        <v>0</v>
      </c>
      <c r="D44">
        <f>VLOOKUP(A44,'RM-THINH'!A:U,3,0)</f>
        <v>0</v>
      </c>
    </row>
    <row r="45" spans="1:4" x14ac:dyDescent="0.3">
      <c r="A45" t="s">
        <v>346</v>
      </c>
      <c r="B45">
        <f>VLOOKUP(A45,'RM-THINH'!A:U,2,0)</f>
        <v>0</v>
      </c>
      <c r="D45">
        <f>VLOOKUP(A45,'RM-THINH'!A:U,3,0)</f>
        <v>0</v>
      </c>
    </row>
    <row r="46" spans="1:4" x14ac:dyDescent="0.3">
      <c r="A46" t="s">
        <v>347</v>
      </c>
      <c r="B46">
        <f>VLOOKUP(A46,'RM-THINH'!A:U,2,0)</f>
        <v>0</v>
      </c>
      <c r="D46">
        <f>VLOOKUP(A46,'RM-THINH'!A:U,3,0)</f>
        <v>0</v>
      </c>
    </row>
    <row r="47" spans="1:4" x14ac:dyDescent="0.3">
      <c r="A47" t="s">
        <v>348</v>
      </c>
      <c r="B47">
        <f>VLOOKUP(A47,'RM-THINH'!A:U,2,0)</f>
        <v>0</v>
      </c>
      <c r="D47">
        <f>VLOOKUP(A47,'RM-THINH'!A:U,3,0)</f>
        <v>0</v>
      </c>
    </row>
    <row r="48" spans="1:4" x14ac:dyDescent="0.3">
      <c r="A48" t="s">
        <v>349</v>
      </c>
      <c r="B48">
        <f>VLOOKUP(A48,'RM-THINH'!A:U,2,0)</f>
        <v>0</v>
      </c>
      <c r="D48">
        <f>VLOOKUP(A48,'RM-THINH'!A:U,3,0)</f>
        <v>0</v>
      </c>
    </row>
    <row r="49" spans="1:4" x14ac:dyDescent="0.3">
      <c r="A49" t="s">
        <v>350</v>
      </c>
      <c r="B49">
        <f>VLOOKUP(A49,'RM-THINH'!A:U,2,0)</f>
        <v>0</v>
      </c>
      <c r="D49">
        <f>VLOOKUP(A49,'RM-THINH'!A:U,3,0)</f>
        <v>0</v>
      </c>
    </row>
    <row r="50" spans="1:4" x14ac:dyDescent="0.3">
      <c r="A50" t="s">
        <v>351</v>
      </c>
      <c r="B50">
        <f>VLOOKUP(A50,'RM-THINH'!A:U,2,0)</f>
        <v>0</v>
      </c>
      <c r="D50">
        <f>VLOOKUP(A50,'RM-THINH'!A:U,3,0)</f>
        <v>0</v>
      </c>
    </row>
    <row r="51" spans="1:4" x14ac:dyDescent="0.3">
      <c r="A51" t="s">
        <v>352</v>
      </c>
      <c r="B51">
        <f>VLOOKUP(A51,'RM-THINH'!A:U,2,0)</f>
        <v>0</v>
      </c>
      <c r="D51">
        <f>VLOOKUP(A51,'RM-THINH'!A:U,3,0)</f>
        <v>0</v>
      </c>
    </row>
    <row r="52" spans="1:4" x14ac:dyDescent="0.3">
      <c r="A52" t="s">
        <v>353</v>
      </c>
      <c r="B52">
        <f>VLOOKUP(A52,'RM-THINH'!A:U,2,0)</f>
        <v>0</v>
      </c>
      <c r="D52">
        <f>VLOOKUP(A52,'RM-THINH'!A:U,3,0)</f>
        <v>0</v>
      </c>
    </row>
    <row r="53" spans="1:4" x14ac:dyDescent="0.3">
      <c r="A53" t="s">
        <v>354</v>
      </c>
      <c r="B53">
        <f>VLOOKUP(A53,'RM-THINH'!A:U,2,0)</f>
        <v>0</v>
      </c>
      <c r="D53">
        <f>VLOOKUP(A53,'RM-THINH'!A:U,3,0)</f>
        <v>0</v>
      </c>
    </row>
    <row r="54" spans="1:4" x14ac:dyDescent="0.3">
      <c r="A54" t="s">
        <v>355</v>
      </c>
      <c r="B54">
        <f>VLOOKUP(A54,'RM-THINH'!A:U,2,0)</f>
        <v>0</v>
      </c>
      <c r="D54">
        <f>VLOOKUP(A54,'RM-THINH'!A:U,3,0)</f>
        <v>0</v>
      </c>
    </row>
    <row r="55" spans="1:4" x14ac:dyDescent="0.3">
      <c r="A55" t="s">
        <v>356</v>
      </c>
      <c r="B55">
        <f>VLOOKUP(A55,'RM-THINH'!A:U,2,0)</f>
        <v>0</v>
      </c>
      <c r="D55">
        <f>VLOOKUP(A55,'RM-THINH'!A:U,3,0)</f>
        <v>0</v>
      </c>
    </row>
    <row r="56" spans="1:4" x14ac:dyDescent="0.3">
      <c r="A56" t="s">
        <v>357</v>
      </c>
      <c r="B56">
        <f>VLOOKUP(A56,'RM-THINH'!A:U,2,0)</f>
        <v>0</v>
      </c>
      <c r="D56">
        <f>VLOOKUP(A56,'RM-THINH'!A:U,3,0)</f>
        <v>0</v>
      </c>
    </row>
    <row r="57" spans="1:4" x14ac:dyDescent="0.3">
      <c r="A57" t="s">
        <v>358</v>
      </c>
      <c r="B57">
        <f>VLOOKUP(A57,'RM-THINH'!A:U,2,0)</f>
        <v>0</v>
      </c>
      <c r="D57">
        <f>VLOOKUP(A57,'RM-THINH'!A:U,3,0)</f>
        <v>0</v>
      </c>
    </row>
    <row r="58" spans="1:4" x14ac:dyDescent="0.3">
      <c r="A58" t="s">
        <v>359</v>
      </c>
      <c r="B58">
        <f>VLOOKUP(A58,'RM-THINH'!A:U,2,0)</f>
        <v>0</v>
      </c>
      <c r="D58">
        <f>VLOOKUP(A58,'RM-THINH'!A:U,3,0)</f>
        <v>0</v>
      </c>
    </row>
    <row r="59" spans="1:4" x14ac:dyDescent="0.3">
      <c r="A59" t="s">
        <v>360</v>
      </c>
      <c r="B59">
        <f>VLOOKUP(A59,'RM-THINH'!A:U,2,0)</f>
        <v>0</v>
      </c>
      <c r="D59">
        <f>VLOOKUP(A59,'RM-THINH'!A:U,3,0)</f>
        <v>0</v>
      </c>
    </row>
    <row r="60" spans="1:4" x14ac:dyDescent="0.3">
      <c r="A60" t="s">
        <v>361</v>
      </c>
      <c r="B60">
        <f>VLOOKUP(A60,'RM-THINH'!A:U,2,0)</f>
        <v>0</v>
      </c>
      <c r="D60">
        <f>VLOOKUP(A60,'RM-THINH'!A:U,3,0)</f>
        <v>0</v>
      </c>
    </row>
    <row r="61" spans="1:4" x14ac:dyDescent="0.3">
      <c r="A61" t="s">
        <v>362</v>
      </c>
      <c r="B61">
        <f>VLOOKUP(A61,'RM-THINH'!A:U,2,0)</f>
        <v>0</v>
      </c>
      <c r="D61">
        <f>VLOOKUP(A61,'RM-THINH'!A:U,3,0)</f>
        <v>0</v>
      </c>
    </row>
    <row r="62" spans="1:4" x14ac:dyDescent="0.3">
      <c r="A62" t="s">
        <v>363</v>
      </c>
      <c r="B62">
        <f>VLOOKUP(A62,'RM-THINH'!A:U,2,0)</f>
        <v>0</v>
      </c>
      <c r="D62">
        <f>VLOOKUP(A62,'RM-THINH'!A:U,3,0)</f>
        <v>0</v>
      </c>
    </row>
    <row r="63" spans="1:4" x14ac:dyDescent="0.3">
      <c r="A63" t="s">
        <v>364</v>
      </c>
      <c r="B63">
        <f>VLOOKUP(A63,'RM-THINH'!A:U,2,0)</f>
        <v>0</v>
      </c>
      <c r="D63">
        <f>VLOOKUP(A63,'RM-THINH'!A:U,3,0)</f>
        <v>0</v>
      </c>
    </row>
    <row r="64" spans="1:4" x14ac:dyDescent="0.3">
      <c r="A64" t="s">
        <v>365</v>
      </c>
      <c r="B64">
        <f>VLOOKUP(A64,'RM-THINH'!A:U,2,0)</f>
        <v>0</v>
      </c>
      <c r="D64">
        <f>VLOOKUP(A64,'RM-THINH'!A:U,3,0)</f>
        <v>0</v>
      </c>
    </row>
    <row r="65" spans="1:4" x14ac:dyDescent="0.3">
      <c r="A65" t="s">
        <v>366</v>
      </c>
      <c r="B65">
        <f>VLOOKUP(A65,'RM-THINH'!A:U,2,0)</f>
        <v>0</v>
      </c>
      <c r="D65">
        <f>VLOOKUP(A65,'RM-THINH'!A:U,3,0)</f>
        <v>0</v>
      </c>
    </row>
    <row r="66" spans="1:4" x14ac:dyDescent="0.3">
      <c r="A66" t="s">
        <v>367</v>
      </c>
      <c r="B66">
        <f>VLOOKUP(A66,'RM-THINH'!A:U,2,0)</f>
        <v>0</v>
      </c>
      <c r="D66">
        <f>VLOOKUP(A66,'RM-THINH'!A:U,3,0)</f>
        <v>0</v>
      </c>
    </row>
    <row r="67" spans="1:4" x14ac:dyDescent="0.3">
      <c r="A67" t="s">
        <v>368</v>
      </c>
      <c r="B67">
        <f>VLOOKUP(A67,'RM-THINH'!A:U,2,0)</f>
        <v>0</v>
      </c>
      <c r="D67">
        <f>VLOOKUP(A67,'RM-THINH'!A:U,3,0)</f>
        <v>0</v>
      </c>
    </row>
    <row r="68" spans="1:4" x14ac:dyDescent="0.3">
      <c r="A68" t="s">
        <v>369</v>
      </c>
      <c r="B68">
        <f>VLOOKUP(A68,'RM-THINH'!A:U,2,0)</f>
        <v>0</v>
      </c>
      <c r="D68">
        <f>VLOOKUP(A68,'RM-THINH'!A:U,3,0)</f>
        <v>0</v>
      </c>
    </row>
    <row r="69" spans="1:4" x14ac:dyDescent="0.3">
      <c r="A69" t="s">
        <v>370</v>
      </c>
      <c r="B69">
        <f>VLOOKUP(A69,'RM-THINH'!A:U,2,0)</f>
        <v>0</v>
      </c>
      <c r="D69">
        <f>VLOOKUP(A69,'RM-THINH'!A:U,3,0)</f>
        <v>0</v>
      </c>
    </row>
    <row r="70" spans="1:4" x14ac:dyDescent="0.3">
      <c r="A70" t="s">
        <v>371</v>
      </c>
      <c r="B70">
        <f>VLOOKUP(A70,'RM-THINH'!A:U,2,0)</f>
        <v>0</v>
      </c>
      <c r="D70">
        <f>VLOOKUP(A70,'RM-THINH'!A:U,3,0)</f>
        <v>0</v>
      </c>
    </row>
    <row r="71" spans="1:4" x14ac:dyDescent="0.3">
      <c r="A71" t="s">
        <v>372</v>
      </c>
      <c r="B71">
        <f>VLOOKUP(A71,'RM-THINH'!A:U,2,0)</f>
        <v>0</v>
      </c>
      <c r="D71">
        <f>VLOOKUP(A71,'RM-THINH'!A:U,3,0)</f>
        <v>0</v>
      </c>
    </row>
    <row r="72" spans="1:4" x14ac:dyDescent="0.3">
      <c r="A72" t="s">
        <v>373</v>
      </c>
      <c r="B72">
        <f>VLOOKUP(A72,'RM-THINH'!A:U,2,0)</f>
        <v>0</v>
      </c>
      <c r="D72">
        <f>VLOOKUP(A72,'RM-THINH'!A:U,3,0)</f>
        <v>0</v>
      </c>
    </row>
    <row r="73" spans="1:4" x14ac:dyDescent="0.3">
      <c r="A73" t="s">
        <v>374</v>
      </c>
      <c r="B73">
        <f>VLOOKUP(A73,'RM-THINH'!A:U,2,0)</f>
        <v>0</v>
      </c>
      <c r="D73">
        <f>VLOOKUP(A73,'RM-THINH'!A:U,3,0)</f>
        <v>0</v>
      </c>
    </row>
    <row r="74" spans="1:4" x14ac:dyDescent="0.3">
      <c r="A74" t="s">
        <v>375</v>
      </c>
      <c r="B74">
        <f>VLOOKUP(A74,'RM-THINH'!A:U,2,0)</f>
        <v>0</v>
      </c>
      <c r="D74">
        <f>VLOOKUP(A74,'RM-THINH'!A:U,3,0)</f>
        <v>0</v>
      </c>
    </row>
    <row r="75" spans="1:4" x14ac:dyDescent="0.3">
      <c r="A75" t="s">
        <v>376</v>
      </c>
      <c r="B75">
        <f>VLOOKUP(A75,'RM-THINH'!A:U,2,0)</f>
        <v>0</v>
      </c>
      <c r="D75">
        <f>VLOOKUP(A75,'RM-THINH'!A:U,3,0)</f>
        <v>0</v>
      </c>
    </row>
    <row r="76" spans="1:4" x14ac:dyDescent="0.3">
      <c r="A76" t="s">
        <v>377</v>
      </c>
      <c r="B76">
        <f>VLOOKUP(A76,'RM-THINH'!A:U,2,0)</f>
        <v>0</v>
      </c>
      <c r="D76">
        <f>VLOOKUP(A76,'RM-THINH'!A:U,3,0)</f>
        <v>0</v>
      </c>
    </row>
    <row r="77" spans="1:4" x14ac:dyDescent="0.3">
      <c r="A77" t="s">
        <v>378</v>
      </c>
      <c r="B77">
        <f>VLOOKUP(A77,'RM-THINH'!A:U,2,0)</f>
        <v>0</v>
      </c>
      <c r="D77">
        <f>VLOOKUP(A77,'RM-THINH'!A:U,3,0)</f>
        <v>0</v>
      </c>
    </row>
    <row r="78" spans="1:4" x14ac:dyDescent="0.3">
      <c r="A78" t="s">
        <v>379</v>
      </c>
      <c r="B78">
        <f>VLOOKUP(A78,'RM-THINH'!A:U,2,0)</f>
        <v>0</v>
      </c>
      <c r="D78">
        <f>VLOOKUP(A78,'RM-THINH'!A:U,3,0)</f>
        <v>0</v>
      </c>
    </row>
    <row r="79" spans="1:4" x14ac:dyDescent="0.3">
      <c r="A79" t="s">
        <v>380</v>
      </c>
      <c r="B79">
        <f>VLOOKUP(A79,'RM-THINH'!A:U,2,0)</f>
        <v>0</v>
      </c>
      <c r="D79">
        <f>VLOOKUP(A79,'RM-THINH'!A:U,3,0)</f>
        <v>0</v>
      </c>
    </row>
    <row r="80" spans="1:4" x14ac:dyDescent="0.3">
      <c r="A80" t="s">
        <v>381</v>
      </c>
      <c r="B80">
        <f>VLOOKUP(A80,'RM-THINH'!A:U,2,0)</f>
        <v>0</v>
      </c>
      <c r="D80">
        <f>VLOOKUP(A80,'RM-THINH'!A:U,3,0)</f>
        <v>0</v>
      </c>
    </row>
    <row r="81" spans="1:4" x14ac:dyDescent="0.3">
      <c r="A81" t="s">
        <v>382</v>
      </c>
      <c r="B81">
        <f>VLOOKUP(A81,'RM-THINH'!A:U,2,0)</f>
        <v>0</v>
      </c>
      <c r="D81">
        <f>VLOOKUP(A81,'RM-THINH'!A:U,3,0)</f>
        <v>0</v>
      </c>
    </row>
    <row r="82" spans="1:4" x14ac:dyDescent="0.3">
      <c r="A82" t="s">
        <v>383</v>
      </c>
      <c r="B82">
        <f>VLOOKUP(A82,'RM-THINH'!A:U,2,0)</f>
        <v>0</v>
      </c>
      <c r="D82">
        <f>VLOOKUP(A82,'RM-THINH'!A:U,3,0)</f>
        <v>0</v>
      </c>
    </row>
  </sheetData>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0132BF0-AB9E-4D8D-9A12-7DBC40F7B8EF}">
          <x14:formula1>
            <xm:f>Chung!$A$2:$A$3</xm:f>
          </x14:formula1>
          <xm:sqref>C1:C1048576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6E4B1-6A5F-4978-AE6B-939DCBE69817}">
  <dimension ref="A1:R20"/>
  <sheetViews>
    <sheetView tabSelected="1" workbookViewId="0">
      <selection activeCell="I9" sqref="I9"/>
    </sheetView>
  </sheetViews>
  <sheetFormatPr defaultRowHeight="14.4" x14ac:dyDescent="0.3"/>
  <cols>
    <col min="3" max="3" width="12.21875" bestFit="1" customWidth="1"/>
    <col min="5" max="5" width="12.77734375" bestFit="1" customWidth="1"/>
    <col min="7" max="7" width="19" bestFit="1" customWidth="1"/>
    <col min="9" max="9" width="15" customWidth="1"/>
    <col min="14" max="14" width="14" bestFit="1" customWidth="1"/>
  </cols>
  <sheetData>
    <row r="1" spans="1:18" s="1" customFormat="1" x14ac:dyDescent="0.3">
      <c r="A1" s="1" t="s">
        <v>12</v>
      </c>
      <c r="C1" s="1" t="s">
        <v>9</v>
      </c>
      <c r="E1" s="1" t="s">
        <v>10</v>
      </c>
      <c r="G1" s="1" t="s">
        <v>4</v>
      </c>
      <c r="I1" s="2" t="s">
        <v>29</v>
      </c>
      <c r="L1" s="1" t="s">
        <v>27</v>
      </c>
      <c r="N1" s="1" t="s">
        <v>51</v>
      </c>
      <c r="P1" s="1" t="s">
        <v>222</v>
      </c>
      <c r="R1" s="1" t="s">
        <v>50</v>
      </c>
    </row>
    <row r="2" spans="1:18" x14ac:dyDescent="0.3">
      <c r="A2" t="s">
        <v>13</v>
      </c>
      <c r="C2" t="s">
        <v>15</v>
      </c>
      <c r="I2" s="3" t="s">
        <v>1042</v>
      </c>
      <c r="L2" t="s">
        <v>86</v>
      </c>
      <c r="N2" t="s">
        <v>216</v>
      </c>
      <c r="P2" t="s">
        <v>214</v>
      </c>
      <c r="R2" t="s">
        <v>79</v>
      </c>
    </row>
    <row r="3" spans="1:18" x14ac:dyDescent="0.3">
      <c r="A3" t="s">
        <v>14</v>
      </c>
      <c r="C3" t="s">
        <v>17</v>
      </c>
      <c r="I3" s="3" t="s">
        <v>1043</v>
      </c>
      <c r="L3" t="s">
        <v>87</v>
      </c>
      <c r="N3" t="s">
        <v>217</v>
      </c>
      <c r="P3" t="s">
        <v>213</v>
      </c>
      <c r="R3" t="s">
        <v>80</v>
      </c>
    </row>
    <row r="4" spans="1:18" x14ac:dyDescent="0.3">
      <c r="C4" t="s">
        <v>18</v>
      </c>
      <c r="I4" s="3" t="s">
        <v>1044</v>
      </c>
      <c r="L4" t="s">
        <v>88</v>
      </c>
      <c r="N4" t="s">
        <v>218</v>
      </c>
      <c r="R4" t="s">
        <v>81</v>
      </c>
    </row>
    <row r="5" spans="1:18" x14ac:dyDescent="0.3">
      <c r="C5" t="s">
        <v>19</v>
      </c>
      <c r="I5" s="3" t="s">
        <v>1045</v>
      </c>
      <c r="L5" t="s">
        <v>89</v>
      </c>
      <c r="N5" t="s">
        <v>219</v>
      </c>
      <c r="R5" t="s">
        <v>76</v>
      </c>
    </row>
    <row r="6" spans="1:18" x14ac:dyDescent="0.3">
      <c r="C6" t="s">
        <v>20</v>
      </c>
      <c r="I6" t="s">
        <v>1046</v>
      </c>
      <c r="L6" t="s">
        <v>90</v>
      </c>
      <c r="N6" t="s">
        <v>220</v>
      </c>
      <c r="R6" t="s">
        <v>225</v>
      </c>
    </row>
    <row r="7" spans="1:18" x14ac:dyDescent="0.3">
      <c r="C7" t="s">
        <v>21</v>
      </c>
      <c r="N7" t="s">
        <v>223</v>
      </c>
      <c r="R7" t="s">
        <v>226</v>
      </c>
    </row>
    <row r="8" spans="1:18" x14ac:dyDescent="0.3">
      <c r="R8" t="s">
        <v>227</v>
      </c>
    </row>
    <row r="9" spans="1:18" x14ac:dyDescent="0.3">
      <c r="R9" t="s">
        <v>82</v>
      </c>
    </row>
    <row r="15" spans="1:18" x14ac:dyDescent="0.3">
      <c r="I15" s="84"/>
    </row>
    <row r="16" spans="1:18" x14ac:dyDescent="0.3">
      <c r="I16" s="85"/>
    </row>
    <row r="17" spans="9:9" x14ac:dyDescent="0.3">
      <c r="I17" s="85"/>
    </row>
    <row r="18" spans="9:9" x14ac:dyDescent="0.3">
      <c r="I18" s="85"/>
    </row>
    <row r="19" spans="9:9" x14ac:dyDescent="0.3">
      <c r="I19" s="85"/>
    </row>
    <row r="20" spans="9:9" x14ac:dyDescent="0.3">
      <c r="I20" s="8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17A53-3247-48AF-8D78-171422CA9B4C}">
  <dimension ref="A1:D1"/>
  <sheetViews>
    <sheetView workbookViewId="0"/>
  </sheetViews>
  <sheetFormatPr defaultRowHeight="14.4" x14ac:dyDescent="0.3"/>
  <cols>
    <col min="2" max="2" width="14.21875" customWidth="1"/>
    <col min="3" max="3" width="13.33203125" customWidth="1"/>
    <col min="4" max="4" width="17.33203125" customWidth="1"/>
  </cols>
  <sheetData>
    <row r="1" spans="1:4" s="1" customFormat="1" x14ac:dyDescent="0.3">
      <c r="A1" s="1" t="s">
        <v>0</v>
      </c>
      <c r="B1" s="1" t="s">
        <v>44</v>
      </c>
      <c r="C1" s="1" t="s">
        <v>45</v>
      </c>
      <c r="D1" s="1"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C355-158B-4291-967E-E72E451CF2C5}">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2B753-8E58-4551-9337-DA65CE180ACE}">
  <dimension ref="A1"/>
  <sheetViews>
    <sheetView workbookViewId="0"/>
  </sheetViews>
  <sheetFormatPr defaultRowHeight="14.4" x14ac:dyDescent="0.3"/>
  <sheetData>
    <row r="1" spans="1:1" x14ac:dyDescent="0.3">
      <c r="A1"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2D23-AA3D-423C-89A2-5CCFA1B7414D}">
  <dimension ref="A1:B5"/>
  <sheetViews>
    <sheetView workbookViewId="0"/>
  </sheetViews>
  <sheetFormatPr defaultRowHeight="14.4" x14ac:dyDescent="0.3"/>
  <cols>
    <col min="1" max="1" width="8.88671875" customWidth="1"/>
    <col min="2" max="2" width="19.33203125" customWidth="1"/>
    <col min="3" max="3" width="15.33203125" customWidth="1"/>
  </cols>
  <sheetData>
    <row r="1" spans="1:2" s="1" customFormat="1" x14ac:dyDescent="0.3">
      <c r="A1" s="1" t="s">
        <v>1</v>
      </c>
      <c r="B1" s="1" t="s">
        <v>11</v>
      </c>
    </row>
    <row r="2" spans="1:2" x14ac:dyDescent="0.3">
      <c r="A2" t="s">
        <v>55</v>
      </c>
      <c r="B2" t="s">
        <v>228</v>
      </c>
    </row>
    <row r="3" spans="1:2" x14ac:dyDescent="0.3">
      <c r="A3" t="s">
        <v>56</v>
      </c>
      <c r="B3" t="s">
        <v>229</v>
      </c>
    </row>
    <row r="4" spans="1:2" x14ac:dyDescent="0.3">
      <c r="A4" t="s">
        <v>57</v>
      </c>
      <c r="B4" t="s">
        <v>230</v>
      </c>
    </row>
    <row r="5" spans="1:2" x14ac:dyDescent="0.3">
      <c r="A5" t="s">
        <v>58</v>
      </c>
      <c r="B5" t="s">
        <v>231</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1498-CB59-44BB-B00B-9C13F33BD2ED}">
  <dimension ref="A1:U717"/>
  <sheetViews>
    <sheetView topLeftCell="K10" workbookViewId="0">
      <selection activeCell="O25" sqref="O25"/>
    </sheetView>
  </sheetViews>
  <sheetFormatPr defaultColWidth="8.77734375" defaultRowHeight="13.8" x14ac:dyDescent="0.3"/>
  <cols>
    <col min="1" max="1" width="14.6640625" style="56" customWidth="1"/>
    <col min="2" max="2" width="26.77734375" style="70" bestFit="1" customWidth="1"/>
    <col min="3" max="3" width="13.21875" style="71" bestFit="1" customWidth="1"/>
    <col min="4" max="4" width="15.21875" style="72" bestFit="1" customWidth="1"/>
    <col min="5" max="5" width="16.77734375" style="72" bestFit="1" customWidth="1"/>
    <col min="6" max="6" width="16.77734375" style="72" customWidth="1"/>
    <col min="7" max="7" width="16.44140625" style="73" bestFit="1" customWidth="1"/>
    <col min="8" max="8" width="14.6640625" style="72" bestFit="1" customWidth="1"/>
    <col min="9" max="9" width="26.6640625" style="72" bestFit="1" customWidth="1"/>
    <col min="10" max="10" width="133.77734375" style="56" bestFit="1" customWidth="1"/>
    <col min="11" max="12" width="16.6640625" style="56" bestFit="1" customWidth="1"/>
    <col min="13" max="13" width="18.6640625" style="70" bestFit="1" customWidth="1"/>
    <col min="14" max="14" width="13.21875" style="56" bestFit="1" customWidth="1"/>
    <col min="15" max="15" width="16.21875" style="56" bestFit="1" customWidth="1"/>
    <col min="16" max="16" width="15.21875" style="56" bestFit="1" customWidth="1"/>
    <col min="17" max="17" width="19.6640625" style="56" bestFit="1" customWidth="1"/>
    <col min="18" max="18" width="28.77734375" style="56" bestFit="1" customWidth="1"/>
    <col min="19" max="19" width="15.21875" style="56" bestFit="1" customWidth="1"/>
    <col min="20" max="20" width="20.44140625" style="56" bestFit="1" customWidth="1"/>
    <col min="21" max="21" width="17.44140625" style="56" bestFit="1" customWidth="1"/>
    <col min="22" max="22" width="8.77734375" style="56"/>
    <col min="23" max="23" width="19.33203125" style="56" customWidth="1"/>
    <col min="24" max="24" width="27.21875" style="56" customWidth="1"/>
    <col min="25" max="25" width="8.77734375" style="56"/>
    <col min="26" max="26" width="15.44140625" style="56" customWidth="1"/>
    <col min="27" max="16384" width="8.77734375" style="56"/>
  </cols>
  <sheetData>
    <row r="1" spans="1:21" s="48" customFormat="1" ht="27.6" x14ac:dyDescent="0.3">
      <c r="A1" s="48" t="s">
        <v>302</v>
      </c>
      <c r="B1" s="40" t="s">
        <v>64</v>
      </c>
      <c r="C1" s="41" t="s">
        <v>65</v>
      </c>
      <c r="D1" s="42" t="s">
        <v>66</v>
      </c>
      <c r="E1" s="42" t="s">
        <v>67</v>
      </c>
      <c r="F1" s="42" t="s">
        <v>1017</v>
      </c>
      <c r="G1" s="43" t="s">
        <v>68</v>
      </c>
      <c r="H1" s="44" t="s">
        <v>69</v>
      </c>
      <c r="I1" s="45" t="s">
        <v>70</v>
      </c>
      <c r="J1" s="46" t="s">
        <v>71</v>
      </c>
      <c r="K1" s="46" t="s">
        <v>72</v>
      </c>
      <c r="L1" s="46" t="s">
        <v>73</v>
      </c>
      <c r="M1" s="47" t="s">
        <v>74</v>
      </c>
      <c r="N1" s="38" t="s">
        <v>59</v>
      </c>
      <c r="O1" s="38" t="s">
        <v>232</v>
      </c>
      <c r="P1" s="38" t="s">
        <v>60</v>
      </c>
      <c r="Q1" s="38" t="s">
        <v>78</v>
      </c>
      <c r="R1" s="38" t="s">
        <v>233</v>
      </c>
      <c r="S1" s="39" t="s">
        <v>61</v>
      </c>
      <c r="T1" s="38" t="s">
        <v>62</v>
      </c>
      <c r="U1" s="38" t="s">
        <v>63</v>
      </c>
    </row>
    <row r="2" spans="1:21" ht="25.5" customHeight="1" x14ac:dyDescent="0.3">
      <c r="A2" s="56" t="s">
        <v>303</v>
      </c>
      <c r="B2" s="51" t="s">
        <v>238</v>
      </c>
      <c r="C2" s="52"/>
      <c r="D2" s="53">
        <v>5</v>
      </c>
      <c r="E2" s="53">
        <v>6</v>
      </c>
      <c r="F2" s="74">
        <f t="shared" ref="F2:F65" si="0">DATEVALUE(CONCATENATE(D2,"/",E2, "/",2023))</f>
        <v>45082</v>
      </c>
      <c r="G2" s="54" t="s">
        <v>77</v>
      </c>
      <c r="H2" s="55">
        <v>12348000</v>
      </c>
      <c r="I2" s="53" t="s">
        <v>30</v>
      </c>
      <c r="J2" s="49"/>
      <c r="K2" s="49"/>
      <c r="L2" s="49"/>
      <c r="M2" s="51"/>
      <c r="N2" s="49">
        <v>9341</v>
      </c>
      <c r="O2" s="50" t="str">
        <f>IFERROR(VLOOKUP(N2,[7]DSML!E:J,6,0),"")</f>
        <v>CN Trung Hòa</v>
      </c>
      <c r="P2" s="50" t="str">
        <f>IFERROR(VLOOKUP(N2,[7]DSML!E:G,3,0),"")</f>
        <v>Khu vực Hà Nội</v>
      </c>
      <c r="Q2" s="50" t="s">
        <v>235</v>
      </c>
      <c r="R2" s="50" t="s">
        <v>236</v>
      </c>
      <c r="S2" s="49"/>
      <c r="T2" s="49" t="s">
        <v>237</v>
      </c>
      <c r="U2" s="49" t="s">
        <v>76</v>
      </c>
    </row>
    <row r="3" spans="1:21" ht="25.5" customHeight="1" x14ac:dyDescent="0.3">
      <c r="A3" s="56" t="s">
        <v>304</v>
      </c>
      <c r="B3" s="51" t="s">
        <v>239</v>
      </c>
      <c r="C3" s="52" t="s">
        <v>240</v>
      </c>
      <c r="D3" s="53">
        <v>5</v>
      </c>
      <c r="E3" s="53">
        <v>6</v>
      </c>
      <c r="F3" s="74">
        <f t="shared" si="0"/>
        <v>45082</v>
      </c>
      <c r="G3" s="54" t="s">
        <v>77</v>
      </c>
      <c r="H3" s="53">
        <v>15000000</v>
      </c>
      <c r="I3" s="53" t="s">
        <v>31</v>
      </c>
      <c r="J3" s="49"/>
      <c r="K3" s="49"/>
      <c r="L3" s="49"/>
      <c r="M3" s="51"/>
      <c r="N3" s="49">
        <v>9341</v>
      </c>
      <c r="O3" s="50" t="str">
        <f>IFERROR(VLOOKUP(N3,[7]DSML!E:J,6,0),"")</f>
        <v>CN Trung Hòa</v>
      </c>
      <c r="P3" s="50" t="str">
        <f>IFERROR(VLOOKUP(N3,[7]DSML!E:G,3,0),"")</f>
        <v>Khu vực Hà Nội</v>
      </c>
      <c r="Q3" s="50" t="s">
        <v>235</v>
      </c>
      <c r="R3" s="50" t="s">
        <v>236</v>
      </c>
      <c r="S3" s="49"/>
      <c r="T3" s="49" t="s">
        <v>237</v>
      </c>
      <c r="U3" s="49" t="s">
        <v>76</v>
      </c>
    </row>
    <row r="4" spans="1:21" ht="25.5" customHeight="1" x14ac:dyDescent="0.3">
      <c r="A4" s="56" t="s">
        <v>305</v>
      </c>
      <c r="B4" s="51" t="s">
        <v>243</v>
      </c>
      <c r="C4" s="58" t="s">
        <v>244</v>
      </c>
      <c r="D4" s="53">
        <v>6</v>
      </c>
      <c r="E4" s="53">
        <v>6</v>
      </c>
      <c r="F4" s="74">
        <f t="shared" si="0"/>
        <v>45083</v>
      </c>
      <c r="G4" s="54" t="s">
        <v>77</v>
      </c>
      <c r="H4" s="55">
        <v>9859000</v>
      </c>
      <c r="I4" s="53" t="s">
        <v>30</v>
      </c>
      <c r="J4" s="49"/>
      <c r="K4" s="49"/>
      <c r="L4" s="49"/>
      <c r="M4" s="51"/>
      <c r="N4" s="49">
        <v>9338</v>
      </c>
      <c r="O4" s="50" t="str">
        <f>IFERROR(VLOOKUP(N4,[7]DSML!E:J,6,0),"")</f>
        <v>CN Nhân Chính</v>
      </c>
      <c r="P4" s="50" t="str">
        <f>IFERROR(VLOOKUP(N4,[7]DSML!E:G,3,0),"")</f>
        <v>Khu vực Hà Nội</v>
      </c>
      <c r="Q4" s="50" t="s">
        <v>235</v>
      </c>
      <c r="R4" s="50" t="s">
        <v>241</v>
      </c>
      <c r="S4" s="49"/>
      <c r="T4" s="57" t="s">
        <v>242</v>
      </c>
      <c r="U4" s="49" t="s">
        <v>79</v>
      </c>
    </row>
    <row r="5" spans="1:21" ht="25.5" customHeight="1" x14ac:dyDescent="0.3">
      <c r="A5" s="56" t="s">
        <v>306</v>
      </c>
      <c r="B5" s="51" t="s">
        <v>247</v>
      </c>
      <c r="C5" s="58">
        <v>27640</v>
      </c>
      <c r="D5" s="53">
        <v>7</v>
      </c>
      <c r="E5" s="53">
        <v>6</v>
      </c>
      <c r="F5" s="74">
        <f t="shared" si="0"/>
        <v>45084</v>
      </c>
      <c r="G5" s="54" t="s">
        <v>77</v>
      </c>
      <c r="H5" s="53">
        <v>12508000</v>
      </c>
      <c r="I5" s="53" t="s">
        <v>31</v>
      </c>
      <c r="J5" s="49" t="s">
        <v>248</v>
      </c>
      <c r="K5" s="49"/>
      <c r="L5" s="49"/>
      <c r="M5" s="51"/>
      <c r="N5" s="49">
        <v>9338</v>
      </c>
      <c r="O5" s="50" t="str">
        <f>IFERROR(VLOOKUP(N5,[7]DSML!E:J,6,0),"")</f>
        <v>CN Nhân Chính</v>
      </c>
      <c r="P5" s="50" t="str">
        <f>IFERROR(VLOOKUP(N5,[7]DSML!E:G,3,0),"")</f>
        <v>Khu vực Hà Nội</v>
      </c>
      <c r="Q5" s="50" t="s">
        <v>235</v>
      </c>
      <c r="R5" s="50" t="s">
        <v>241</v>
      </c>
      <c r="S5" s="49" t="s">
        <v>245</v>
      </c>
      <c r="T5" s="57" t="s">
        <v>246</v>
      </c>
      <c r="U5" s="49" t="s">
        <v>76</v>
      </c>
    </row>
    <row r="6" spans="1:21" ht="25.5" customHeight="1" x14ac:dyDescent="0.3">
      <c r="A6" s="56" t="s">
        <v>307</v>
      </c>
      <c r="B6" s="51" t="s">
        <v>252</v>
      </c>
      <c r="C6" s="58">
        <v>28404</v>
      </c>
      <c r="D6" s="53">
        <v>2</v>
      </c>
      <c r="E6" s="53">
        <v>6</v>
      </c>
      <c r="F6" s="74">
        <f t="shared" si="0"/>
        <v>45079</v>
      </c>
      <c r="G6" s="54" t="s">
        <v>77</v>
      </c>
      <c r="H6" s="53">
        <v>30000000</v>
      </c>
      <c r="I6" s="53" t="s">
        <v>32</v>
      </c>
      <c r="J6" s="49" t="s">
        <v>253</v>
      </c>
      <c r="K6" s="49"/>
      <c r="L6" s="49"/>
      <c r="M6" s="51"/>
      <c r="N6" s="49">
        <v>9336</v>
      </c>
      <c r="O6" s="50" t="str">
        <f>IFERROR(VLOOKUP(N6,[7]DSML!E:J,6,0),"")</f>
        <v>CN Ba Đình</v>
      </c>
      <c r="P6" s="50" t="str">
        <f>IFERROR(VLOOKUP(N6,[7]DSML!E:G,3,0),"")</f>
        <v>Khu vực Hà Nội</v>
      </c>
      <c r="Q6" s="50" t="s">
        <v>235</v>
      </c>
      <c r="R6" s="50" t="s">
        <v>249</v>
      </c>
      <c r="S6" s="49" t="s">
        <v>250</v>
      </c>
      <c r="T6" s="57" t="s">
        <v>251</v>
      </c>
      <c r="U6" s="49" t="s">
        <v>76</v>
      </c>
    </row>
    <row r="7" spans="1:21" ht="25.5" customHeight="1" x14ac:dyDescent="0.3">
      <c r="A7" s="56" t="s">
        <v>308</v>
      </c>
      <c r="B7" s="51" t="s">
        <v>256</v>
      </c>
      <c r="C7" s="58" t="s">
        <v>257</v>
      </c>
      <c r="D7" s="53">
        <v>5</v>
      </c>
      <c r="E7" s="53">
        <v>6</v>
      </c>
      <c r="F7" s="74">
        <f t="shared" si="0"/>
        <v>45082</v>
      </c>
      <c r="G7" s="54" t="s">
        <v>77</v>
      </c>
      <c r="H7" s="53">
        <v>25000000</v>
      </c>
      <c r="I7" s="53" t="s">
        <v>32</v>
      </c>
      <c r="J7" s="49" t="s">
        <v>258</v>
      </c>
      <c r="K7" s="49"/>
      <c r="L7" s="49"/>
      <c r="M7" s="51"/>
      <c r="N7" s="49">
        <v>9339</v>
      </c>
      <c r="O7" s="50" t="str">
        <f>IFERROR(VLOOKUP(N7,[7]DSML!E:J,6,0),"")</f>
        <v>CN Cầu Giấy</v>
      </c>
      <c r="P7" s="50" t="str">
        <f>IFERROR(VLOOKUP(N7,[7]DSML!E:G,3,0),"")</f>
        <v>Khu vực Hà Nội</v>
      </c>
      <c r="Q7" s="50" t="s">
        <v>235</v>
      </c>
      <c r="R7" s="50" t="s">
        <v>249</v>
      </c>
      <c r="S7" s="49" t="s">
        <v>254</v>
      </c>
      <c r="T7" s="57" t="s">
        <v>255</v>
      </c>
      <c r="U7" s="49" t="s">
        <v>76</v>
      </c>
    </row>
    <row r="8" spans="1:21" ht="25.5" customHeight="1" x14ac:dyDescent="0.3">
      <c r="A8" s="56" t="s">
        <v>309</v>
      </c>
      <c r="B8" s="51" t="s">
        <v>261</v>
      </c>
      <c r="C8" s="58">
        <v>21426</v>
      </c>
      <c r="D8" s="53">
        <v>8</v>
      </c>
      <c r="E8" s="53">
        <v>6</v>
      </c>
      <c r="F8" s="74">
        <f t="shared" si="0"/>
        <v>45085</v>
      </c>
      <c r="G8" s="54" t="s">
        <v>77</v>
      </c>
      <c r="H8" s="53">
        <v>13000000</v>
      </c>
      <c r="I8" s="53" t="s">
        <v>32</v>
      </c>
      <c r="J8" s="49"/>
      <c r="K8" s="49"/>
      <c r="L8" s="49"/>
      <c r="M8" s="51"/>
      <c r="N8" s="49">
        <v>9334</v>
      </c>
      <c r="O8" s="50" t="str">
        <f>IFERROR(VLOOKUP(N8,[7]DSML!E:J,6,0),"")</f>
        <v>CN Thái Hà</v>
      </c>
      <c r="P8" s="50" t="str">
        <f>IFERROR(VLOOKUP(N8,[7]DSML!E:G,3,0),"")</f>
        <v>Khu vực Hà Nội</v>
      </c>
      <c r="Q8" s="50" t="s">
        <v>235</v>
      </c>
      <c r="R8" s="50" t="s">
        <v>259</v>
      </c>
      <c r="S8" s="49"/>
      <c r="T8" s="57" t="s">
        <v>260</v>
      </c>
      <c r="U8" s="49" t="s">
        <v>79</v>
      </c>
    </row>
    <row r="9" spans="1:21" ht="25.5" customHeight="1" x14ac:dyDescent="0.3">
      <c r="A9" s="56" t="s">
        <v>310</v>
      </c>
      <c r="B9" s="51" t="s">
        <v>264</v>
      </c>
      <c r="C9" s="58" t="s">
        <v>265</v>
      </c>
      <c r="D9" s="53">
        <v>8</v>
      </c>
      <c r="E9" s="53">
        <v>6</v>
      </c>
      <c r="F9" s="74">
        <f t="shared" si="0"/>
        <v>45085</v>
      </c>
      <c r="G9" s="54" t="s">
        <v>77</v>
      </c>
      <c r="H9" s="53"/>
      <c r="I9" s="53" t="s">
        <v>234</v>
      </c>
      <c r="J9" s="49"/>
      <c r="K9" s="49"/>
      <c r="L9" s="49"/>
      <c r="M9" s="51"/>
      <c r="N9" s="49">
        <v>9339</v>
      </c>
      <c r="O9" s="50" t="str">
        <f>IFERROR(VLOOKUP(N9,[7]DSML!E:J,6,0),"")</f>
        <v>CN Cầu Giấy</v>
      </c>
      <c r="P9" s="50" t="str">
        <f>IFERROR(VLOOKUP(N9,[7]DSML!E:G,3,0),"")</f>
        <v>Khu vực Hà Nội</v>
      </c>
      <c r="Q9" s="50" t="s">
        <v>235</v>
      </c>
      <c r="R9" s="50" t="s">
        <v>262</v>
      </c>
      <c r="S9" s="49"/>
      <c r="T9" s="57" t="s">
        <v>263</v>
      </c>
      <c r="U9" s="49" t="s">
        <v>76</v>
      </c>
    </row>
    <row r="10" spans="1:21" ht="25.5" customHeight="1" x14ac:dyDescent="0.3">
      <c r="A10" s="56" t="s">
        <v>311</v>
      </c>
      <c r="B10" s="51" t="s">
        <v>266</v>
      </c>
      <c r="C10" s="58">
        <v>27632</v>
      </c>
      <c r="D10" s="53">
        <v>8</v>
      </c>
      <c r="E10" s="53">
        <v>6</v>
      </c>
      <c r="F10" s="74">
        <f t="shared" si="0"/>
        <v>45085</v>
      </c>
      <c r="G10" s="54" t="s">
        <v>77</v>
      </c>
      <c r="H10" s="53"/>
      <c r="I10" s="53" t="s">
        <v>234</v>
      </c>
      <c r="J10" s="49"/>
      <c r="K10" s="49"/>
      <c r="L10" s="49"/>
      <c r="M10" s="51"/>
      <c r="N10" s="49">
        <v>9339</v>
      </c>
      <c r="O10" s="50" t="str">
        <f>IFERROR(VLOOKUP(N10,[7]DSML!E:J,6,0),"")</f>
        <v>CN Cầu Giấy</v>
      </c>
      <c r="P10" s="50" t="str">
        <f>IFERROR(VLOOKUP(N10,[7]DSML!E:G,3,0),"")</f>
        <v>Khu vực Hà Nội</v>
      </c>
      <c r="Q10" s="50" t="s">
        <v>235</v>
      </c>
      <c r="R10" s="50" t="s">
        <v>262</v>
      </c>
      <c r="S10" s="49"/>
      <c r="T10" s="57" t="s">
        <v>263</v>
      </c>
      <c r="U10" s="49" t="s">
        <v>76</v>
      </c>
    </row>
    <row r="11" spans="1:21" ht="25.5" customHeight="1" x14ac:dyDescent="0.3">
      <c r="A11" s="56" t="s">
        <v>312</v>
      </c>
      <c r="B11" s="51" t="s">
        <v>267</v>
      </c>
      <c r="C11" s="58">
        <v>30538</v>
      </c>
      <c r="D11" s="53">
        <v>8</v>
      </c>
      <c r="E11" s="53">
        <v>6</v>
      </c>
      <c r="F11" s="74">
        <f t="shared" si="0"/>
        <v>45085</v>
      </c>
      <c r="G11" s="54" t="s">
        <v>77</v>
      </c>
      <c r="H11" s="53"/>
      <c r="I11" s="53" t="s">
        <v>32</v>
      </c>
      <c r="J11" s="49" t="s">
        <v>268</v>
      </c>
      <c r="K11" s="49"/>
      <c r="L11" s="49"/>
      <c r="M11" s="51"/>
      <c r="N11" s="49">
        <v>9339</v>
      </c>
      <c r="O11" s="50" t="str">
        <f>IFERROR(VLOOKUP(N11,[7]DSML!E:J,6,0),"")</f>
        <v>CN Cầu Giấy</v>
      </c>
      <c r="P11" s="50" t="str">
        <f>IFERROR(VLOOKUP(N11,[7]DSML!E:G,3,0),"")</f>
        <v>Khu vực Hà Nội</v>
      </c>
      <c r="Q11" s="50" t="s">
        <v>235</v>
      </c>
      <c r="R11" s="50" t="s">
        <v>262</v>
      </c>
      <c r="S11" s="49"/>
      <c r="T11" s="57" t="s">
        <v>263</v>
      </c>
      <c r="U11" s="49" t="s">
        <v>76</v>
      </c>
    </row>
    <row r="12" spans="1:21" ht="25.5" customHeight="1" x14ac:dyDescent="0.3">
      <c r="A12" s="56" t="s">
        <v>313</v>
      </c>
      <c r="B12" s="51" t="s">
        <v>270</v>
      </c>
      <c r="C12" s="58">
        <v>27310</v>
      </c>
      <c r="D12" s="53">
        <v>8</v>
      </c>
      <c r="E12" s="53">
        <v>6</v>
      </c>
      <c r="F12" s="74">
        <f t="shared" si="0"/>
        <v>45085</v>
      </c>
      <c r="G12" s="54" t="s">
        <v>77</v>
      </c>
      <c r="H12" s="53"/>
      <c r="I12" s="53" t="s">
        <v>234</v>
      </c>
      <c r="J12" s="49"/>
      <c r="K12" s="49"/>
      <c r="L12" s="49"/>
      <c r="M12" s="51"/>
      <c r="N12" s="49">
        <v>9339</v>
      </c>
      <c r="O12" s="50" t="str">
        <f>IFERROR(VLOOKUP(N12,[7]DSML!E:J,6,0),"")</f>
        <v>CN Cầu Giấy</v>
      </c>
      <c r="P12" s="50" t="str">
        <f>IFERROR(VLOOKUP(N12,[7]DSML!E:G,3,0),"")</f>
        <v>Khu vực Hà Nội</v>
      </c>
      <c r="Q12" s="50" t="s">
        <v>235</v>
      </c>
      <c r="R12" s="50" t="s">
        <v>262</v>
      </c>
      <c r="S12" s="49"/>
      <c r="T12" s="57" t="s">
        <v>269</v>
      </c>
      <c r="U12" s="49" t="s">
        <v>76</v>
      </c>
    </row>
    <row r="13" spans="1:21" ht="22.5" customHeight="1" x14ac:dyDescent="0.3">
      <c r="A13" s="56" t="s">
        <v>314</v>
      </c>
      <c r="B13" s="61" t="s">
        <v>272</v>
      </c>
      <c r="C13" s="62">
        <v>30822</v>
      </c>
      <c r="D13" s="63">
        <v>9</v>
      </c>
      <c r="E13" s="63">
        <v>6</v>
      </c>
      <c r="F13" s="74">
        <f t="shared" si="0"/>
        <v>45086</v>
      </c>
      <c r="G13" s="64" t="s">
        <v>75</v>
      </c>
      <c r="H13" s="65">
        <v>20000000</v>
      </c>
      <c r="I13" s="63" t="s">
        <v>30</v>
      </c>
      <c r="J13" s="59"/>
      <c r="K13" s="59"/>
      <c r="L13" s="59"/>
      <c r="M13" s="61"/>
      <c r="N13" s="59">
        <v>9334</v>
      </c>
      <c r="O13" s="50" t="str">
        <f>IFERROR(VLOOKUP(N13,[7]DSML!E:J,6,0),"")</f>
        <v>CN Thái Hà</v>
      </c>
      <c r="P13" s="50" t="str">
        <f>IFERROR(VLOOKUP(N13,[7]DSML!E:G,3,0),"")</f>
        <v>Khu vực Hà Nội</v>
      </c>
      <c r="Q13" s="50" t="s">
        <v>235</v>
      </c>
      <c r="R13" s="60" t="s">
        <v>259</v>
      </c>
      <c r="S13" s="59"/>
      <c r="T13" s="59" t="s">
        <v>271</v>
      </c>
      <c r="U13" s="59" t="s">
        <v>79</v>
      </c>
    </row>
    <row r="14" spans="1:21" ht="24" customHeight="1" x14ac:dyDescent="0.3">
      <c r="A14" s="56" t="s">
        <v>315</v>
      </c>
      <c r="B14" s="61" t="s">
        <v>274</v>
      </c>
      <c r="C14" s="62">
        <v>1978</v>
      </c>
      <c r="D14" s="63">
        <v>9</v>
      </c>
      <c r="E14" s="63">
        <v>6</v>
      </c>
      <c r="F14" s="74">
        <f t="shared" si="0"/>
        <v>45086</v>
      </c>
      <c r="G14" s="64" t="s">
        <v>77</v>
      </c>
      <c r="H14" s="63">
        <v>20000000</v>
      </c>
      <c r="I14" s="53" t="s">
        <v>32</v>
      </c>
      <c r="J14" s="59" t="s">
        <v>275</v>
      </c>
      <c r="K14" s="59"/>
      <c r="L14" s="59"/>
      <c r="M14" s="61"/>
      <c r="N14" s="59">
        <v>9336</v>
      </c>
      <c r="O14" s="50" t="str">
        <f>IFERROR(VLOOKUP(N14,[7]DSML!E:J,6,0),"")</f>
        <v>CN Ba Đình</v>
      </c>
      <c r="P14" s="50" t="str">
        <f>IFERROR(VLOOKUP(N14,[7]DSML!E:G,3,0),"")</f>
        <v>Khu vực Hà Nội</v>
      </c>
      <c r="Q14" s="50" t="s">
        <v>235</v>
      </c>
      <c r="R14" s="50" t="s">
        <v>262</v>
      </c>
      <c r="S14" s="59"/>
      <c r="T14" s="59" t="s">
        <v>273</v>
      </c>
      <c r="U14" s="59" t="s">
        <v>76</v>
      </c>
    </row>
    <row r="15" spans="1:21" ht="24" customHeight="1" x14ac:dyDescent="0.3">
      <c r="A15" s="56" t="s">
        <v>316</v>
      </c>
      <c r="B15" s="61" t="s">
        <v>276</v>
      </c>
      <c r="C15" s="62" t="s">
        <v>277</v>
      </c>
      <c r="D15" s="63">
        <v>9</v>
      </c>
      <c r="E15" s="63">
        <v>6</v>
      </c>
      <c r="F15" s="74">
        <f t="shared" si="0"/>
        <v>45086</v>
      </c>
      <c r="G15" s="64" t="s">
        <v>77</v>
      </c>
      <c r="H15" s="63">
        <v>20000000</v>
      </c>
      <c r="I15" s="53" t="s">
        <v>234</v>
      </c>
      <c r="J15" s="59"/>
      <c r="K15" s="59"/>
      <c r="L15" s="59"/>
      <c r="M15" s="61"/>
      <c r="N15" s="59">
        <v>9336</v>
      </c>
      <c r="O15" s="50" t="str">
        <f>IFERROR(VLOOKUP(N15,[7]DSML!E:J,6,0),"")</f>
        <v>CN Ba Đình</v>
      </c>
      <c r="P15" s="50" t="str">
        <f>IFERROR(VLOOKUP(N15,[7]DSML!E:G,3,0),"")</f>
        <v>Khu vực Hà Nội</v>
      </c>
      <c r="Q15" s="50" t="s">
        <v>235</v>
      </c>
      <c r="R15" s="50" t="s">
        <v>262</v>
      </c>
      <c r="S15" s="59"/>
      <c r="T15" s="59" t="s">
        <v>273</v>
      </c>
      <c r="U15" s="59" t="s">
        <v>76</v>
      </c>
    </row>
    <row r="16" spans="1:21" ht="24" customHeight="1" x14ac:dyDescent="0.3">
      <c r="A16" s="56" t="s">
        <v>317</v>
      </c>
      <c r="B16" s="51" t="s">
        <v>280</v>
      </c>
      <c r="C16" s="52" t="s">
        <v>281</v>
      </c>
      <c r="D16" s="53">
        <v>2</v>
      </c>
      <c r="E16" s="53">
        <v>6</v>
      </c>
      <c r="F16" s="74">
        <f t="shared" si="0"/>
        <v>45079</v>
      </c>
      <c r="G16" s="54" t="s">
        <v>77</v>
      </c>
      <c r="H16" s="55">
        <v>10000000</v>
      </c>
      <c r="I16" s="53" t="s">
        <v>30</v>
      </c>
      <c r="J16" s="49"/>
      <c r="K16" s="49"/>
      <c r="L16" s="49"/>
      <c r="M16" s="51"/>
      <c r="N16" s="49">
        <v>9342</v>
      </c>
      <c r="O16" s="50" t="str">
        <f>IFERROR(VLOOKUP(N16,[7]DSML!E:J,6,0),"")</f>
        <v>CN Hà Đông</v>
      </c>
      <c r="P16" s="50" t="str">
        <f>IFERROR(VLOOKUP(N16,[7]DSML!E:G,3,0),"")</f>
        <v>Khu vực Hà Nội</v>
      </c>
      <c r="Q16" s="50" t="s">
        <v>235</v>
      </c>
      <c r="R16" s="50" t="s">
        <v>278</v>
      </c>
      <c r="S16" s="49">
        <v>10877902</v>
      </c>
      <c r="T16" s="49" t="s">
        <v>279</v>
      </c>
      <c r="U16" s="49" t="s">
        <v>82</v>
      </c>
    </row>
    <row r="17" spans="1:21" ht="24" customHeight="1" x14ac:dyDescent="0.3">
      <c r="A17" s="56" t="s">
        <v>318</v>
      </c>
      <c r="B17" s="51" t="s">
        <v>283</v>
      </c>
      <c r="C17" s="52" t="s">
        <v>284</v>
      </c>
      <c r="D17" s="53">
        <v>12</v>
      </c>
      <c r="E17" s="53">
        <v>6</v>
      </c>
      <c r="F17" s="74">
        <f t="shared" si="0"/>
        <v>45089</v>
      </c>
      <c r="G17" s="54" t="s">
        <v>77</v>
      </c>
      <c r="H17" s="53"/>
      <c r="I17" s="53" t="s">
        <v>32</v>
      </c>
      <c r="J17" s="49" t="s">
        <v>285</v>
      </c>
      <c r="K17" s="49"/>
      <c r="L17" s="49"/>
      <c r="M17" s="51"/>
      <c r="N17" s="49">
        <v>9339</v>
      </c>
      <c r="O17" s="50" t="str">
        <f>IFERROR(VLOOKUP(N17,[7]DSML!E:J,6,0),"")</f>
        <v>CN Cầu Giấy</v>
      </c>
      <c r="P17" s="50" t="str">
        <f>IFERROR(VLOOKUP(N17,[7]DSML!E:G,3,0),"")</f>
        <v>Khu vực Hà Nội</v>
      </c>
      <c r="Q17" s="50" t="s">
        <v>235</v>
      </c>
      <c r="R17" s="50" t="s">
        <v>262</v>
      </c>
      <c r="S17" s="49"/>
      <c r="T17" s="49" t="s">
        <v>282</v>
      </c>
      <c r="U17" s="49" t="s">
        <v>76</v>
      </c>
    </row>
    <row r="18" spans="1:21" ht="24" customHeight="1" x14ac:dyDescent="0.3">
      <c r="A18" s="56" t="s">
        <v>319</v>
      </c>
      <c r="B18" s="51" t="s">
        <v>287</v>
      </c>
      <c r="C18" s="52"/>
      <c r="D18" s="53">
        <v>12</v>
      </c>
      <c r="E18" s="53">
        <v>6</v>
      </c>
      <c r="F18" s="74">
        <f t="shared" si="0"/>
        <v>45089</v>
      </c>
      <c r="G18" s="54" t="s">
        <v>75</v>
      </c>
      <c r="H18" s="53">
        <v>26992000</v>
      </c>
      <c r="I18" s="53" t="s">
        <v>31</v>
      </c>
      <c r="J18" s="49" t="s">
        <v>288</v>
      </c>
      <c r="K18" s="49"/>
      <c r="L18" s="49"/>
      <c r="M18" s="51"/>
      <c r="N18" s="49">
        <v>9339</v>
      </c>
      <c r="O18" s="50" t="str">
        <f>IFERROR(VLOOKUP(N18,[7]DSML!E:J,6,0),"")</f>
        <v>CN Cầu Giấy</v>
      </c>
      <c r="P18" s="50" t="str">
        <f>IFERROR(VLOOKUP(N18,[7]DSML!E:G,3,0),"")</f>
        <v>Khu vực Hà Nội</v>
      </c>
      <c r="Q18" s="50" t="s">
        <v>235</v>
      </c>
      <c r="R18" s="50" t="s">
        <v>262</v>
      </c>
      <c r="S18" s="49"/>
      <c r="T18" s="49" t="s">
        <v>83</v>
      </c>
      <c r="U18" s="49" t="s">
        <v>286</v>
      </c>
    </row>
    <row r="19" spans="1:21" ht="24" customHeight="1" x14ac:dyDescent="0.3">
      <c r="A19" s="56" t="s">
        <v>320</v>
      </c>
      <c r="B19" s="51" t="s">
        <v>289</v>
      </c>
      <c r="C19" s="52"/>
      <c r="D19" s="53">
        <v>12</v>
      </c>
      <c r="E19" s="53">
        <v>6</v>
      </c>
      <c r="F19" s="74">
        <f t="shared" si="0"/>
        <v>45089</v>
      </c>
      <c r="G19" s="54" t="s">
        <v>75</v>
      </c>
      <c r="H19" s="53">
        <v>26994000</v>
      </c>
      <c r="I19" s="53" t="s">
        <v>31</v>
      </c>
      <c r="J19" s="49" t="s">
        <v>288</v>
      </c>
      <c r="K19" s="49"/>
      <c r="L19" s="49"/>
      <c r="M19" s="51"/>
      <c r="N19" s="49">
        <v>9339</v>
      </c>
      <c r="O19" s="50" t="str">
        <f>IFERROR(VLOOKUP(N19,[7]DSML!E:J,6,0),"")</f>
        <v>CN Cầu Giấy</v>
      </c>
      <c r="P19" s="50" t="str">
        <f>IFERROR(VLOOKUP(N19,[7]DSML!E:G,3,0),"")</f>
        <v>Khu vực Hà Nội</v>
      </c>
      <c r="Q19" s="50" t="s">
        <v>235</v>
      </c>
      <c r="R19" s="50" t="s">
        <v>262</v>
      </c>
      <c r="S19" s="49"/>
      <c r="T19" s="49" t="s">
        <v>83</v>
      </c>
      <c r="U19" s="49" t="s">
        <v>286</v>
      </c>
    </row>
    <row r="20" spans="1:21" ht="24" customHeight="1" x14ac:dyDescent="0.3">
      <c r="A20" s="56" t="s">
        <v>321</v>
      </c>
      <c r="B20" s="51" t="s">
        <v>290</v>
      </c>
      <c r="C20" s="52"/>
      <c r="D20" s="53">
        <v>12</v>
      </c>
      <c r="E20" s="53">
        <v>6</v>
      </c>
      <c r="F20" s="74">
        <f t="shared" si="0"/>
        <v>45089</v>
      </c>
      <c r="G20" s="54" t="s">
        <v>75</v>
      </c>
      <c r="H20" s="53">
        <v>15000000</v>
      </c>
      <c r="I20" s="53" t="s">
        <v>234</v>
      </c>
      <c r="J20" s="49"/>
      <c r="K20" s="49"/>
      <c r="L20" s="49"/>
      <c r="M20" s="51"/>
      <c r="N20" s="49">
        <v>9339</v>
      </c>
      <c r="O20" s="50" t="str">
        <f>IFERROR(VLOOKUP(N20,[7]DSML!E:J,6,0),"")</f>
        <v>CN Cầu Giấy</v>
      </c>
      <c r="P20" s="50" t="str">
        <f>IFERROR(VLOOKUP(N20,[7]DSML!E:G,3,0),"")</f>
        <v>Khu vực Hà Nội</v>
      </c>
      <c r="Q20" s="50" t="s">
        <v>235</v>
      </c>
      <c r="R20" s="50" t="s">
        <v>262</v>
      </c>
      <c r="S20" s="49"/>
      <c r="T20" s="49" t="s">
        <v>83</v>
      </c>
      <c r="U20" s="49" t="s">
        <v>286</v>
      </c>
    </row>
    <row r="21" spans="1:21" ht="24" customHeight="1" x14ac:dyDescent="0.3">
      <c r="A21" s="56" t="s">
        <v>322</v>
      </c>
      <c r="B21" s="51" t="s">
        <v>293</v>
      </c>
      <c r="C21" s="52">
        <v>32315</v>
      </c>
      <c r="D21" s="53">
        <v>13</v>
      </c>
      <c r="E21" s="53">
        <v>6</v>
      </c>
      <c r="F21" s="74">
        <f t="shared" si="0"/>
        <v>45090</v>
      </c>
      <c r="G21" s="54" t="s">
        <v>75</v>
      </c>
      <c r="H21" s="53">
        <v>15000000</v>
      </c>
      <c r="I21" s="53" t="s">
        <v>31</v>
      </c>
      <c r="J21" s="49" t="s">
        <v>294</v>
      </c>
      <c r="K21" s="49"/>
      <c r="L21" s="49"/>
      <c r="M21" s="51"/>
      <c r="N21" s="49">
        <v>9338</v>
      </c>
      <c r="O21" s="50" t="str">
        <f>IFERROR(VLOOKUP(N21,[7]DSML!E:J,6,0),"")</f>
        <v>CN Nhân Chính</v>
      </c>
      <c r="P21" s="50" t="str">
        <f>IFERROR(VLOOKUP(N21,[7]DSML!E:G,3,0),"")</f>
        <v>Khu vực Hà Nội</v>
      </c>
      <c r="Q21" s="50" t="s">
        <v>235</v>
      </c>
      <c r="R21" s="50" t="s">
        <v>241</v>
      </c>
      <c r="S21" s="49" t="s">
        <v>291</v>
      </c>
      <c r="T21" s="49" t="s">
        <v>292</v>
      </c>
      <c r="U21" s="49" t="s">
        <v>79</v>
      </c>
    </row>
    <row r="22" spans="1:21" ht="24" customHeight="1" x14ac:dyDescent="0.3">
      <c r="A22" s="56" t="s">
        <v>323</v>
      </c>
      <c r="B22" s="51" t="s">
        <v>295</v>
      </c>
      <c r="C22" s="52">
        <v>28282</v>
      </c>
      <c r="D22" s="53">
        <v>14</v>
      </c>
      <c r="E22" s="53">
        <v>6</v>
      </c>
      <c r="F22" s="74">
        <f t="shared" si="0"/>
        <v>45091</v>
      </c>
      <c r="G22" s="54" t="s">
        <v>77</v>
      </c>
      <c r="H22" s="53">
        <v>6000000</v>
      </c>
      <c r="I22" s="53" t="s">
        <v>30</v>
      </c>
      <c r="J22" s="49"/>
      <c r="K22" s="49"/>
      <c r="L22" s="49"/>
      <c r="M22" s="51"/>
      <c r="N22" s="49">
        <v>9339</v>
      </c>
      <c r="O22" s="50" t="str">
        <f>IFERROR(VLOOKUP(N22,[7]DSML!E:J,6,0),"")</f>
        <v>CN Cầu Giấy</v>
      </c>
      <c r="P22" s="50" t="str">
        <f>IFERROR(VLOOKUP(N22,[7]DSML!E:G,3,0),"")</f>
        <v>Khu vực Hà Nội</v>
      </c>
      <c r="Q22" s="50" t="s">
        <v>235</v>
      </c>
      <c r="R22" s="50" t="s">
        <v>262</v>
      </c>
      <c r="S22" s="49"/>
      <c r="T22" s="49" t="s">
        <v>263</v>
      </c>
      <c r="U22" s="49" t="s">
        <v>76</v>
      </c>
    </row>
    <row r="23" spans="1:21" ht="24" customHeight="1" x14ac:dyDescent="0.3">
      <c r="A23" s="56" t="s">
        <v>324</v>
      </c>
      <c r="B23" s="51" t="s">
        <v>247</v>
      </c>
      <c r="C23" s="52">
        <v>27462</v>
      </c>
      <c r="D23" s="53">
        <v>15</v>
      </c>
      <c r="E23" s="53">
        <v>6</v>
      </c>
      <c r="F23" s="74">
        <f t="shared" si="0"/>
        <v>45092</v>
      </c>
      <c r="G23" s="54" t="s">
        <v>75</v>
      </c>
      <c r="H23" s="55">
        <v>6000000</v>
      </c>
      <c r="I23" s="53" t="s">
        <v>30</v>
      </c>
      <c r="J23" s="49"/>
      <c r="K23" s="49"/>
      <c r="L23" s="49"/>
      <c r="M23" s="51"/>
      <c r="N23" s="49">
        <v>9338</v>
      </c>
      <c r="O23" s="50" t="str">
        <f>IFERROR(VLOOKUP(N23,[7]DSML!E:J,6,0),"")</f>
        <v>CN Nhân Chính</v>
      </c>
      <c r="P23" s="50" t="str">
        <f>IFERROR(VLOOKUP(N23,[7]DSML!E:G,3,0),"")</f>
        <v>Khu vực Hà Nội</v>
      </c>
      <c r="Q23" s="50" t="s">
        <v>235</v>
      </c>
      <c r="R23" s="50" t="s">
        <v>241</v>
      </c>
      <c r="S23" s="49"/>
      <c r="T23" s="49" t="s">
        <v>296</v>
      </c>
      <c r="U23" s="49" t="s">
        <v>76</v>
      </c>
    </row>
    <row r="24" spans="1:21" ht="24" customHeight="1" x14ac:dyDescent="0.3">
      <c r="A24" s="56" t="s">
        <v>325</v>
      </c>
      <c r="B24" s="51" t="s">
        <v>298</v>
      </c>
      <c r="C24" s="52" t="s">
        <v>299</v>
      </c>
      <c r="D24" s="53">
        <v>16</v>
      </c>
      <c r="E24" s="53">
        <v>6</v>
      </c>
      <c r="F24" s="74">
        <f t="shared" si="0"/>
        <v>45093</v>
      </c>
      <c r="G24" s="54" t="s">
        <v>77</v>
      </c>
      <c r="H24" s="53">
        <v>6000000</v>
      </c>
      <c r="I24" s="53" t="s">
        <v>30</v>
      </c>
      <c r="J24" s="49"/>
      <c r="K24" s="49"/>
      <c r="L24" s="49"/>
      <c r="M24" s="51"/>
      <c r="N24" s="49">
        <v>9339</v>
      </c>
      <c r="O24" s="50" t="str">
        <f>IFERROR(VLOOKUP(N24,[7]DSML!E:J,6,0),"")</f>
        <v>CN Cầu Giấy</v>
      </c>
      <c r="P24" s="50" t="str">
        <f>IFERROR(VLOOKUP(N24,[7]DSML!E:G,3,0),"")</f>
        <v>Khu vực Hà Nội</v>
      </c>
      <c r="Q24" s="50" t="s">
        <v>235</v>
      </c>
      <c r="R24" s="50" t="s">
        <v>262</v>
      </c>
      <c r="S24" s="49"/>
      <c r="T24" s="49" t="s">
        <v>297</v>
      </c>
      <c r="U24" s="49" t="s">
        <v>76</v>
      </c>
    </row>
    <row r="25" spans="1:21" s="69" customFormat="1" ht="15" customHeight="1" x14ac:dyDescent="0.3">
      <c r="A25" s="56" t="s">
        <v>326</v>
      </c>
      <c r="B25" s="51" t="s">
        <v>301</v>
      </c>
      <c r="C25" s="58">
        <v>22909</v>
      </c>
      <c r="D25" s="67">
        <v>19</v>
      </c>
      <c r="E25" s="67">
        <v>6</v>
      </c>
      <c r="F25" s="74">
        <f t="shared" si="0"/>
        <v>45096</v>
      </c>
      <c r="G25" s="49" t="s">
        <v>85</v>
      </c>
      <c r="H25" s="68">
        <v>46000000</v>
      </c>
      <c r="I25" s="67" t="s">
        <v>30</v>
      </c>
      <c r="J25" s="59"/>
      <c r="K25" s="59"/>
      <c r="L25" s="59"/>
      <c r="M25" s="61"/>
      <c r="N25" s="49">
        <v>9341</v>
      </c>
      <c r="O25" s="50" t="str">
        <f>IFERROR(VLOOKUP(N25,[7]DSML!E:J,6,0),"")</f>
        <v>CN Trung Hòa</v>
      </c>
      <c r="P25" s="50" t="str">
        <f>IFERROR(VLOOKUP(N25,[7]DSML!E:G,3,0),"")</f>
        <v>Khu vực Hà Nội</v>
      </c>
      <c r="Q25" s="50" t="s">
        <v>235</v>
      </c>
      <c r="R25" s="50" t="s">
        <v>236</v>
      </c>
      <c r="S25" s="66" t="s">
        <v>300</v>
      </c>
      <c r="T25" s="49" t="s">
        <v>84</v>
      </c>
      <c r="U25" s="49" t="s">
        <v>226</v>
      </c>
    </row>
    <row r="26" spans="1:21" x14ac:dyDescent="0.3">
      <c r="A26" s="56" t="s">
        <v>327</v>
      </c>
      <c r="B26" s="61"/>
      <c r="C26" s="62"/>
      <c r="D26" s="63"/>
      <c r="E26" s="63"/>
      <c r="F26" s="74" t="e">
        <f t="shared" si="0"/>
        <v>#VALUE!</v>
      </c>
      <c r="G26" s="64"/>
      <c r="H26" s="63"/>
      <c r="I26" s="63"/>
      <c r="J26" s="59"/>
      <c r="K26" s="59"/>
      <c r="L26" s="59"/>
      <c r="M26" s="61"/>
      <c r="N26" s="59"/>
      <c r="O26" s="60" t="str">
        <f>IFERROR(VLOOKUP(N26,[7]DSML!E:J,6,0),"")</f>
        <v/>
      </c>
      <c r="P26" s="60" t="str">
        <f>IFERROR(VLOOKUP(N26,[7]DSML!E:G,3,0),"")</f>
        <v/>
      </c>
      <c r="Q26" s="60"/>
      <c r="R26" s="60"/>
      <c r="S26" s="59"/>
      <c r="T26" s="59"/>
      <c r="U26" s="59"/>
    </row>
    <row r="27" spans="1:21" x14ac:dyDescent="0.3">
      <c r="A27" s="56" t="s">
        <v>328</v>
      </c>
      <c r="B27" s="61"/>
      <c r="C27" s="62"/>
      <c r="D27" s="63"/>
      <c r="E27" s="63"/>
      <c r="F27" s="74" t="e">
        <f t="shared" si="0"/>
        <v>#VALUE!</v>
      </c>
      <c r="G27" s="64"/>
      <c r="H27" s="63"/>
      <c r="I27" s="63"/>
      <c r="J27" s="59"/>
      <c r="K27" s="59"/>
      <c r="L27" s="59"/>
      <c r="M27" s="61"/>
      <c r="N27" s="59"/>
      <c r="O27" s="60" t="str">
        <f>IFERROR(VLOOKUP(N27,[7]DSML!E:J,6,0),"")</f>
        <v/>
      </c>
      <c r="P27" s="60" t="str">
        <f>IFERROR(VLOOKUP(N27,[7]DSML!E:G,3,0),"")</f>
        <v/>
      </c>
      <c r="Q27" s="60"/>
      <c r="R27" s="60"/>
      <c r="S27" s="59"/>
      <c r="T27" s="59"/>
      <c r="U27" s="59"/>
    </row>
    <row r="28" spans="1:21" x14ac:dyDescent="0.3">
      <c r="A28" s="56" t="s">
        <v>329</v>
      </c>
      <c r="B28" s="61"/>
      <c r="C28" s="62"/>
      <c r="D28" s="63"/>
      <c r="E28" s="63"/>
      <c r="F28" s="74" t="e">
        <f t="shared" si="0"/>
        <v>#VALUE!</v>
      </c>
      <c r="G28" s="64"/>
      <c r="H28" s="63"/>
      <c r="I28" s="63"/>
      <c r="J28" s="59"/>
      <c r="K28" s="59"/>
      <c r="L28" s="59"/>
      <c r="M28" s="61"/>
      <c r="N28" s="59"/>
      <c r="O28" s="60" t="str">
        <f>IFERROR(VLOOKUP(N28,[7]DSML!E:J,6,0),"")</f>
        <v/>
      </c>
      <c r="P28" s="60" t="str">
        <f>IFERROR(VLOOKUP(N28,[7]DSML!E:G,3,0),"")</f>
        <v/>
      </c>
      <c r="Q28" s="60"/>
      <c r="R28" s="60"/>
      <c r="S28" s="59"/>
      <c r="T28" s="59"/>
      <c r="U28" s="59"/>
    </row>
    <row r="29" spans="1:21" x14ac:dyDescent="0.3">
      <c r="A29" s="56" t="s">
        <v>330</v>
      </c>
      <c r="B29" s="61"/>
      <c r="C29" s="62"/>
      <c r="D29" s="63"/>
      <c r="E29" s="63"/>
      <c r="F29" s="74" t="e">
        <f t="shared" si="0"/>
        <v>#VALUE!</v>
      </c>
      <c r="G29" s="64"/>
      <c r="H29" s="63"/>
      <c r="I29" s="63"/>
      <c r="J29" s="59"/>
      <c r="K29" s="59"/>
      <c r="L29" s="59"/>
      <c r="M29" s="61"/>
      <c r="N29" s="59"/>
      <c r="O29" s="60" t="str">
        <f>IFERROR(VLOOKUP(N29,[7]DSML!E:J,6,0),"")</f>
        <v/>
      </c>
      <c r="P29" s="60" t="str">
        <f>IFERROR(VLOOKUP(N29,[7]DSML!E:G,3,0),"")</f>
        <v/>
      </c>
      <c r="Q29" s="60"/>
      <c r="R29" s="60"/>
      <c r="S29" s="59"/>
      <c r="T29" s="59"/>
      <c r="U29" s="59"/>
    </row>
    <row r="30" spans="1:21" x14ac:dyDescent="0.3">
      <c r="A30" s="56" t="s">
        <v>331</v>
      </c>
      <c r="B30" s="61"/>
      <c r="C30" s="62"/>
      <c r="D30" s="63"/>
      <c r="E30" s="63"/>
      <c r="F30" s="74" t="e">
        <f t="shared" si="0"/>
        <v>#VALUE!</v>
      </c>
      <c r="G30" s="64"/>
      <c r="H30" s="63"/>
      <c r="I30" s="63"/>
      <c r="J30" s="59"/>
      <c r="K30" s="59"/>
      <c r="L30" s="59"/>
      <c r="M30" s="61"/>
      <c r="N30" s="59"/>
      <c r="O30" s="60" t="str">
        <f>IFERROR(VLOOKUP(N30,[7]DSML!E:J,6,0),"")</f>
        <v/>
      </c>
      <c r="P30" s="60" t="str">
        <f>IFERROR(VLOOKUP(N30,[7]DSML!E:G,3,0),"")</f>
        <v/>
      </c>
      <c r="Q30" s="60"/>
      <c r="R30" s="60"/>
      <c r="S30" s="59"/>
      <c r="T30" s="59"/>
      <c r="U30" s="59"/>
    </row>
    <row r="31" spans="1:21" x14ac:dyDescent="0.3">
      <c r="A31" s="56" t="s">
        <v>332</v>
      </c>
      <c r="B31" s="61"/>
      <c r="C31" s="62"/>
      <c r="D31" s="63"/>
      <c r="E31" s="63"/>
      <c r="F31" s="74" t="e">
        <f t="shared" si="0"/>
        <v>#VALUE!</v>
      </c>
      <c r="G31" s="64"/>
      <c r="H31" s="63"/>
      <c r="I31" s="63"/>
      <c r="J31" s="59"/>
      <c r="K31" s="59"/>
      <c r="L31" s="59"/>
      <c r="M31" s="61"/>
      <c r="N31" s="59"/>
      <c r="O31" s="60" t="str">
        <f>IFERROR(VLOOKUP(N31,[7]DSML!E:J,6,0),"")</f>
        <v/>
      </c>
      <c r="P31" s="60" t="str">
        <f>IFERROR(VLOOKUP(N31,[7]DSML!E:G,3,0),"")</f>
        <v/>
      </c>
      <c r="Q31" s="60"/>
      <c r="R31" s="60"/>
      <c r="S31" s="59"/>
      <c r="T31" s="59"/>
      <c r="U31" s="59"/>
    </row>
    <row r="32" spans="1:21" x14ac:dyDescent="0.3">
      <c r="A32" s="56" t="s">
        <v>333</v>
      </c>
      <c r="B32" s="61"/>
      <c r="C32" s="62"/>
      <c r="D32" s="63"/>
      <c r="E32" s="63"/>
      <c r="F32" s="74" t="e">
        <f t="shared" si="0"/>
        <v>#VALUE!</v>
      </c>
      <c r="G32" s="64"/>
      <c r="H32" s="63"/>
      <c r="I32" s="63"/>
      <c r="J32" s="59"/>
      <c r="K32" s="59"/>
      <c r="L32" s="59"/>
      <c r="M32" s="61"/>
      <c r="N32" s="59"/>
      <c r="O32" s="60" t="str">
        <f>IFERROR(VLOOKUP(N32,[7]DSML!E:J,6,0),"")</f>
        <v/>
      </c>
      <c r="P32" s="60" t="str">
        <f>IFERROR(VLOOKUP(N32,[7]DSML!E:G,3,0),"")</f>
        <v/>
      </c>
      <c r="Q32" s="60"/>
      <c r="R32" s="60"/>
      <c r="S32" s="59"/>
      <c r="T32" s="59"/>
      <c r="U32" s="59"/>
    </row>
    <row r="33" spans="1:21" x14ac:dyDescent="0.3">
      <c r="A33" s="56" t="s">
        <v>334</v>
      </c>
      <c r="B33" s="61"/>
      <c r="C33" s="62"/>
      <c r="D33" s="63"/>
      <c r="E33" s="63"/>
      <c r="F33" s="74" t="e">
        <f t="shared" si="0"/>
        <v>#VALUE!</v>
      </c>
      <c r="G33" s="64"/>
      <c r="H33" s="63"/>
      <c r="I33" s="63"/>
      <c r="J33" s="59"/>
      <c r="K33" s="59"/>
      <c r="L33" s="59"/>
      <c r="M33" s="61"/>
      <c r="N33" s="59"/>
      <c r="O33" s="60" t="str">
        <f>IFERROR(VLOOKUP(N33,[7]DSML!E:J,6,0),"")</f>
        <v/>
      </c>
      <c r="P33" s="60" t="str">
        <f>IFERROR(VLOOKUP(N33,[7]DSML!E:G,3,0),"")</f>
        <v/>
      </c>
      <c r="Q33" s="60"/>
      <c r="R33" s="60"/>
      <c r="S33" s="59"/>
      <c r="T33" s="59"/>
      <c r="U33" s="59"/>
    </row>
    <row r="34" spans="1:21" x14ac:dyDescent="0.3">
      <c r="A34" s="56" t="s">
        <v>335</v>
      </c>
      <c r="B34" s="61"/>
      <c r="C34" s="62"/>
      <c r="D34" s="63"/>
      <c r="E34" s="63"/>
      <c r="F34" s="74" t="e">
        <f t="shared" si="0"/>
        <v>#VALUE!</v>
      </c>
      <c r="G34" s="64"/>
      <c r="H34" s="63"/>
      <c r="I34" s="63"/>
      <c r="J34" s="59"/>
      <c r="K34" s="59"/>
      <c r="L34" s="59"/>
      <c r="M34" s="61"/>
      <c r="N34" s="59"/>
      <c r="O34" s="60" t="str">
        <f>IFERROR(VLOOKUP(N34,[7]DSML!E:J,6,0),"")</f>
        <v/>
      </c>
      <c r="P34" s="60" t="str">
        <f>IFERROR(VLOOKUP(N34,[7]DSML!E:G,3,0),"")</f>
        <v/>
      </c>
      <c r="Q34" s="60"/>
      <c r="R34" s="60"/>
      <c r="S34" s="59"/>
      <c r="T34" s="59"/>
      <c r="U34" s="59"/>
    </row>
    <row r="35" spans="1:21" x14ac:dyDescent="0.3">
      <c r="A35" s="56" t="s">
        <v>336</v>
      </c>
      <c r="B35" s="61"/>
      <c r="C35" s="62"/>
      <c r="D35" s="63"/>
      <c r="E35" s="63"/>
      <c r="F35" s="74" t="e">
        <f t="shared" si="0"/>
        <v>#VALUE!</v>
      </c>
      <c r="G35" s="64"/>
      <c r="H35" s="63"/>
      <c r="I35" s="63"/>
      <c r="J35" s="59"/>
      <c r="K35" s="59"/>
      <c r="L35" s="59"/>
      <c r="M35" s="61"/>
      <c r="N35" s="59"/>
      <c r="O35" s="60" t="str">
        <f>IFERROR(VLOOKUP(N35,[7]DSML!E:J,6,0),"")</f>
        <v/>
      </c>
      <c r="P35" s="60" t="str">
        <f>IFERROR(VLOOKUP(N35,[7]DSML!E:G,3,0),"")</f>
        <v/>
      </c>
      <c r="Q35" s="60"/>
      <c r="R35" s="60"/>
      <c r="S35" s="59"/>
      <c r="T35" s="59"/>
      <c r="U35" s="59"/>
    </row>
    <row r="36" spans="1:21" x14ac:dyDescent="0.3">
      <c r="A36" s="56" t="s">
        <v>337</v>
      </c>
      <c r="B36" s="61"/>
      <c r="C36" s="62"/>
      <c r="D36" s="63"/>
      <c r="E36" s="63"/>
      <c r="F36" s="74" t="e">
        <f t="shared" si="0"/>
        <v>#VALUE!</v>
      </c>
      <c r="G36" s="64"/>
      <c r="H36" s="63"/>
      <c r="I36" s="63"/>
      <c r="J36" s="59"/>
      <c r="K36" s="59"/>
      <c r="L36" s="59"/>
      <c r="M36" s="61"/>
      <c r="N36" s="59"/>
      <c r="O36" s="60" t="str">
        <f>IFERROR(VLOOKUP(N36,[7]DSML!E:J,6,0),"")</f>
        <v/>
      </c>
      <c r="P36" s="60" t="str">
        <f>IFERROR(VLOOKUP(N36,[7]DSML!E:G,3,0),"")</f>
        <v/>
      </c>
      <c r="Q36" s="60"/>
      <c r="R36" s="60"/>
      <c r="S36" s="59"/>
      <c r="T36" s="59"/>
      <c r="U36" s="59"/>
    </row>
    <row r="37" spans="1:21" x14ac:dyDescent="0.3">
      <c r="A37" s="56" t="s">
        <v>338</v>
      </c>
      <c r="B37" s="61"/>
      <c r="C37" s="62"/>
      <c r="D37" s="63"/>
      <c r="E37" s="63"/>
      <c r="F37" s="74" t="e">
        <f t="shared" si="0"/>
        <v>#VALUE!</v>
      </c>
      <c r="G37" s="64"/>
      <c r="H37" s="63"/>
      <c r="I37" s="63"/>
      <c r="J37" s="59"/>
      <c r="K37" s="59"/>
      <c r="L37" s="59"/>
      <c r="M37" s="61"/>
      <c r="N37" s="59"/>
      <c r="O37" s="60" t="str">
        <f>IFERROR(VLOOKUP(N37,[7]DSML!E:J,6,0),"")</f>
        <v/>
      </c>
      <c r="P37" s="60" t="str">
        <f>IFERROR(VLOOKUP(N37,[7]DSML!E:G,3,0),"")</f>
        <v/>
      </c>
      <c r="Q37" s="60"/>
      <c r="R37" s="60"/>
      <c r="S37" s="59"/>
      <c r="T37" s="59"/>
      <c r="U37" s="59"/>
    </row>
    <row r="38" spans="1:21" x14ac:dyDescent="0.3">
      <c r="A38" s="56" t="s">
        <v>339</v>
      </c>
      <c r="B38" s="61"/>
      <c r="C38" s="62"/>
      <c r="D38" s="63"/>
      <c r="E38" s="63"/>
      <c r="F38" s="74" t="e">
        <f t="shared" si="0"/>
        <v>#VALUE!</v>
      </c>
      <c r="G38" s="64"/>
      <c r="H38" s="63"/>
      <c r="I38" s="63"/>
      <c r="J38" s="59"/>
      <c r="K38" s="59"/>
      <c r="L38" s="59"/>
      <c r="M38" s="61"/>
      <c r="N38" s="59"/>
      <c r="O38" s="60" t="str">
        <f>IFERROR(VLOOKUP(N38,[7]DSML!E:J,6,0),"")</f>
        <v/>
      </c>
      <c r="P38" s="60" t="str">
        <f>IFERROR(VLOOKUP(N38,[7]DSML!E:G,3,0),"")</f>
        <v/>
      </c>
      <c r="Q38" s="60"/>
      <c r="R38" s="60"/>
      <c r="S38" s="59"/>
      <c r="T38" s="59"/>
      <c r="U38" s="59"/>
    </row>
    <row r="39" spans="1:21" x14ac:dyDescent="0.3">
      <c r="A39" s="56" t="s">
        <v>340</v>
      </c>
      <c r="B39" s="61"/>
      <c r="C39" s="62"/>
      <c r="D39" s="63"/>
      <c r="E39" s="63"/>
      <c r="F39" s="74" t="e">
        <f t="shared" si="0"/>
        <v>#VALUE!</v>
      </c>
      <c r="G39" s="64"/>
      <c r="H39" s="63"/>
      <c r="I39" s="63"/>
      <c r="J39" s="59"/>
      <c r="K39" s="59"/>
      <c r="L39" s="59"/>
      <c r="M39" s="61"/>
      <c r="N39" s="59"/>
      <c r="O39" s="60" t="str">
        <f>IFERROR(VLOOKUP(N39,[7]DSML!E:J,6,0),"")</f>
        <v/>
      </c>
      <c r="P39" s="60" t="str">
        <f>IFERROR(VLOOKUP(N39,[7]DSML!E:G,3,0),"")</f>
        <v/>
      </c>
      <c r="Q39" s="60"/>
      <c r="R39" s="60"/>
      <c r="S39" s="59"/>
      <c r="T39" s="59"/>
      <c r="U39" s="59"/>
    </row>
    <row r="40" spans="1:21" x14ac:dyDescent="0.3">
      <c r="A40" s="56" t="s">
        <v>341</v>
      </c>
      <c r="B40" s="61"/>
      <c r="C40" s="62"/>
      <c r="D40" s="63"/>
      <c r="E40" s="63"/>
      <c r="F40" s="74" t="e">
        <f t="shared" si="0"/>
        <v>#VALUE!</v>
      </c>
      <c r="G40" s="64"/>
      <c r="H40" s="63"/>
      <c r="I40" s="63"/>
      <c r="J40" s="59"/>
      <c r="K40" s="59"/>
      <c r="L40" s="59"/>
      <c r="M40" s="61"/>
      <c r="N40" s="59"/>
      <c r="O40" s="60" t="str">
        <f>IFERROR(VLOOKUP(N40,[7]DSML!E:J,6,0),"")</f>
        <v/>
      </c>
      <c r="P40" s="60" t="str">
        <f>IFERROR(VLOOKUP(N40,[7]DSML!E:G,3,0),"")</f>
        <v/>
      </c>
      <c r="Q40" s="60"/>
      <c r="R40" s="60"/>
      <c r="S40" s="59"/>
      <c r="T40" s="59"/>
      <c r="U40" s="59"/>
    </row>
    <row r="41" spans="1:21" x14ac:dyDescent="0.3">
      <c r="A41" s="56" t="s">
        <v>342</v>
      </c>
      <c r="B41" s="61"/>
      <c r="C41" s="62"/>
      <c r="D41" s="63"/>
      <c r="E41" s="63"/>
      <c r="F41" s="74" t="e">
        <f t="shared" si="0"/>
        <v>#VALUE!</v>
      </c>
      <c r="G41" s="64"/>
      <c r="H41" s="63"/>
      <c r="I41" s="63"/>
      <c r="J41" s="59"/>
      <c r="K41" s="59"/>
      <c r="L41" s="59"/>
      <c r="M41" s="61"/>
      <c r="N41" s="59"/>
      <c r="O41" s="60" t="str">
        <f>IFERROR(VLOOKUP(N41,[7]DSML!E:J,6,0),"")</f>
        <v/>
      </c>
      <c r="P41" s="60" t="str">
        <f>IFERROR(VLOOKUP(N41,[7]DSML!E:G,3,0),"")</f>
        <v/>
      </c>
      <c r="Q41" s="60"/>
      <c r="R41" s="60"/>
      <c r="S41" s="59"/>
      <c r="T41" s="59"/>
      <c r="U41" s="59"/>
    </row>
    <row r="42" spans="1:21" x14ac:dyDescent="0.3">
      <c r="A42" s="56" t="s">
        <v>343</v>
      </c>
      <c r="B42" s="61"/>
      <c r="C42" s="62"/>
      <c r="D42" s="63"/>
      <c r="E42" s="63"/>
      <c r="F42" s="74" t="e">
        <f t="shared" si="0"/>
        <v>#VALUE!</v>
      </c>
      <c r="G42" s="64"/>
      <c r="H42" s="63"/>
      <c r="I42" s="63"/>
      <c r="J42" s="59"/>
      <c r="K42" s="59"/>
      <c r="L42" s="59"/>
      <c r="M42" s="61"/>
      <c r="N42" s="59"/>
      <c r="O42" s="60" t="str">
        <f>IFERROR(VLOOKUP(N42,[7]DSML!E:J,6,0),"")</f>
        <v/>
      </c>
      <c r="P42" s="60" t="str">
        <f>IFERROR(VLOOKUP(N42,[7]DSML!E:G,3,0),"")</f>
        <v/>
      </c>
      <c r="Q42" s="60"/>
      <c r="R42" s="60"/>
      <c r="S42" s="59"/>
      <c r="T42" s="59"/>
      <c r="U42" s="59"/>
    </row>
    <row r="43" spans="1:21" x14ac:dyDescent="0.3">
      <c r="A43" s="56" t="s">
        <v>344</v>
      </c>
      <c r="B43" s="61"/>
      <c r="C43" s="62"/>
      <c r="D43" s="63"/>
      <c r="E43" s="63"/>
      <c r="F43" s="74" t="e">
        <f t="shared" si="0"/>
        <v>#VALUE!</v>
      </c>
      <c r="G43" s="64"/>
      <c r="H43" s="63"/>
      <c r="I43" s="63"/>
      <c r="J43" s="59"/>
      <c r="K43" s="59"/>
      <c r="L43" s="59"/>
      <c r="M43" s="61"/>
      <c r="N43" s="59"/>
      <c r="O43" s="60" t="str">
        <f>IFERROR(VLOOKUP(N43,[7]DSML!E:J,6,0),"")</f>
        <v/>
      </c>
      <c r="P43" s="60" t="str">
        <f>IFERROR(VLOOKUP(N43,[7]DSML!E:G,3,0),"")</f>
        <v/>
      </c>
      <c r="Q43" s="60"/>
      <c r="R43" s="60"/>
      <c r="S43" s="59"/>
      <c r="T43" s="59"/>
      <c r="U43" s="59"/>
    </row>
    <row r="44" spans="1:21" x14ac:dyDescent="0.3">
      <c r="A44" s="56" t="s">
        <v>345</v>
      </c>
      <c r="B44" s="61"/>
      <c r="C44" s="62"/>
      <c r="D44" s="63"/>
      <c r="E44" s="63"/>
      <c r="F44" s="74" t="e">
        <f t="shared" si="0"/>
        <v>#VALUE!</v>
      </c>
      <c r="G44" s="64"/>
      <c r="H44" s="63"/>
      <c r="I44" s="63"/>
      <c r="J44" s="59"/>
      <c r="K44" s="59"/>
      <c r="L44" s="59"/>
      <c r="M44" s="61"/>
      <c r="N44" s="59"/>
      <c r="O44" s="60" t="str">
        <f>IFERROR(VLOOKUP(N44,[7]DSML!E:J,6,0),"")</f>
        <v/>
      </c>
      <c r="P44" s="60" t="str">
        <f>IFERROR(VLOOKUP(N44,[7]DSML!E:G,3,0),"")</f>
        <v/>
      </c>
      <c r="Q44" s="60"/>
      <c r="R44" s="60"/>
      <c r="S44" s="59"/>
      <c r="T44" s="59"/>
      <c r="U44" s="59"/>
    </row>
    <row r="45" spans="1:21" x14ac:dyDescent="0.3">
      <c r="A45" s="56" t="s">
        <v>346</v>
      </c>
      <c r="B45" s="61"/>
      <c r="C45" s="62"/>
      <c r="D45" s="63"/>
      <c r="E45" s="63"/>
      <c r="F45" s="74" t="e">
        <f t="shared" si="0"/>
        <v>#VALUE!</v>
      </c>
      <c r="G45" s="64"/>
      <c r="H45" s="63"/>
      <c r="I45" s="63"/>
      <c r="J45" s="59"/>
      <c r="K45" s="59"/>
      <c r="L45" s="59"/>
      <c r="M45" s="61"/>
      <c r="N45" s="59"/>
      <c r="O45" s="60" t="str">
        <f>IFERROR(VLOOKUP(N45,[7]DSML!E:J,6,0),"")</f>
        <v/>
      </c>
      <c r="P45" s="60" t="str">
        <f>IFERROR(VLOOKUP(N45,[7]DSML!E:G,3,0),"")</f>
        <v/>
      </c>
      <c r="Q45" s="60"/>
      <c r="R45" s="60"/>
      <c r="S45" s="59"/>
      <c r="T45" s="59"/>
      <c r="U45" s="59"/>
    </row>
    <row r="46" spans="1:21" x14ac:dyDescent="0.3">
      <c r="A46" s="56" t="s">
        <v>347</v>
      </c>
      <c r="B46" s="61"/>
      <c r="C46" s="62"/>
      <c r="D46" s="63"/>
      <c r="E46" s="63"/>
      <c r="F46" s="74" t="e">
        <f t="shared" si="0"/>
        <v>#VALUE!</v>
      </c>
      <c r="G46" s="64"/>
      <c r="H46" s="63"/>
      <c r="I46" s="63"/>
      <c r="J46" s="59"/>
      <c r="K46" s="59"/>
      <c r="L46" s="59"/>
      <c r="M46" s="61"/>
      <c r="N46" s="59"/>
      <c r="O46" s="60" t="str">
        <f>IFERROR(VLOOKUP(N46,[7]DSML!E:J,6,0),"")</f>
        <v/>
      </c>
      <c r="P46" s="60" t="str">
        <f>IFERROR(VLOOKUP(N46,[7]DSML!E:G,3,0),"")</f>
        <v/>
      </c>
      <c r="Q46" s="60"/>
      <c r="R46" s="60"/>
      <c r="S46" s="59"/>
      <c r="T46" s="59"/>
      <c r="U46" s="59"/>
    </row>
    <row r="47" spans="1:21" x14ac:dyDescent="0.3">
      <c r="A47" s="56" t="s">
        <v>348</v>
      </c>
      <c r="B47" s="61"/>
      <c r="C47" s="62"/>
      <c r="D47" s="63"/>
      <c r="E47" s="63"/>
      <c r="F47" s="74" t="e">
        <f t="shared" si="0"/>
        <v>#VALUE!</v>
      </c>
      <c r="G47" s="64"/>
      <c r="H47" s="63"/>
      <c r="I47" s="63"/>
      <c r="J47" s="59"/>
      <c r="K47" s="59"/>
      <c r="L47" s="59"/>
      <c r="M47" s="61"/>
      <c r="N47" s="59"/>
      <c r="O47" s="60" t="str">
        <f>IFERROR(VLOOKUP(N47,[7]DSML!E:J,6,0),"")</f>
        <v/>
      </c>
      <c r="P47" s="60" t="str">
        <f>IFERROR(VLOOKUP(N47,[7]DSML!E:G,3,0),"")</f>
        <v/>
      </c>
      <c r="Q47" s="60"/>
      <c r="R47" s="60"/>
      <c r="S47" s="59"/>
      <c r="T47" s="59"/>
      <c r="U47" s="59"/>
    </row>
    <row r="48" spans="1:21" x14ac:dyDescent="0.3">
      <c r="A48" s="56" t="s">
        <v>349</v>
      </c>
      <c r="B48" s="61"/>
      <c r="C48" s="62"/>
      <c r="D48" s="63"/>
      <c r="E48" s="63"/>
      <c r="F48" s="74" t="e">
        <f t="shared" si="0"/>
        <v>#VALUE!</v>
      </c>
      <c r="G48" s="64"/>
      <c r="H48" s="63"/>
      <c r="I48" s="63"/>
      <c r="J48" s="59"/>
      <c r="K48" s="59"/>
      <c r="L48" s="59"/>
      <c r="M48" s="61"/>
      <c r="N48" s="59"/>
      <c r="O48" s="60" t="str">
        <f>IFERROR(VLOOKUP(N48,[7]DSML!E:J,6,0),"")</f>
        <v/>
      </c>
      <c r="P48" s="60" t="str">
        <f>IFERROR(VLOOKUP(N48,[7]DSML!E:G,3,0),"")</f>
        <v/>
      </c>
      <c r="Q48" s="60"/>
      <c r="R48" s="60"/>
      <c r="S48" s="59"/>
      <c r="T48" s="59"/>
      <c r="U48" s="59"/>
    </row>
    <row r="49" spans="1:21" x14ac:dyDescent="0.3">
      <c r="A49" s="56" t="s">
        <v>350</v>
      </c>
      <c r="B49" s="61"/>
      <c r="C49" s="62"/>
      <c r="D49" s="63"/>
      <c r="E49" s="63"/>
      <c r="F49" s="74" t="e">
        <f t="shared" si="0"/>
        <v>#VALUE!</v>
      </c>
      <c r="G49" s="64"/>
      <c r="H49" s="63"/>
      <c r="I49" s="63"/>
      <c r="J49" s="59"/>
      <c r="K49" s="59"/>
      <c r="L49" s="59"/>
      <c r="M49" s="61"/>
      <c r="N49" s="59"/>
      <c r="O49" s="60" t="str">
        <f>IFERROR(VLOOKUP(N49,[7]DSML!E:J,6,0),"")</f>
        <v/>
      </c>
      <c r="P49" s="60" t="str">
        <f>IFERROR(VLOOKUP(N49,[7]DSML!E:G,3,0),"")</f>
        <v/>
      </c>
      <c r="Q49" s="60"/>
      <c r="R49" s="60"/>
      <c r="S49" s="59"/>
      <c r="T49" s="59"/>
      <c r="U49" s="59"/>
    </row>
    <row r="50" spans="1:21" x14ac:dyDescent="0.3">
      <c r="A50" s="56" t="s">
        <v>351</v>
      </c>
      <c r="B50" s="61"/>
      <c r="C50" s="62"/>
      <c r="D50" s="63"/>
      <c r="E50" s="63"/>
      <c r="F50" s="74" t="e">
        <f t="shared" si="0"/>
        <v>#VALUE!</v>
      </c>
      <c r="G50" s="64"/>
      <c r="H50" s="63"/>
      <c r="I50" s="63"/>
      <c r="J50" s="59"/>
      <c r="K50" s="59"/>
      <c r="L50" s="59"/>
      <c r="M50" s="61"/>
      <c r="N50" s="59"/>
      <c r="O50" s="60" t="str">
        <f>IFERROR(VLOOKUP(N50,[7]DSML!E:J,6,0),"")</f>
        <v/>
      </c>
      <c r="P50" s="60" t="str">
        <f>IFERROR(VLOOKUP(N50,[7]DSML!E:G,3,0),"")</f>
        <v/>
      </c>
      <c r="Q50" s="60"/>
      <c r="R50" s="60"/>
      <c r="S50" s="59"/>
      <c r="T50" s="59"/>
      <c r="U50" s="59"/>
    </row>
    <row r="51" spans="1:21" x14ac:dyDescent="0.3">
      <c r="A51" s="56" t="s">
        <v>352</v>
      </c>
      <c r="B51" s="61"/>
      <c r="C51" s="62"/>
      <c r="D51" s="63"/>
      <c r="E51" s="63"/>
      <c r="F51" s="74" t="e">
        <f t="shared" si="0"/>
        <v>#VALUE!</v>
      </c>
      <c r="G51" s="64"/>
      <c r="H51" s="63"/>
      <c r="I51" s="63"/>
      <c r="J51" s="59"/>
      <c r="K51" s="59"/>
      <c r="L51" s="59"/>
      <c r="M51" s="61"/>
      <c r="N51" s="59"/>
      <c r="O51" s="60" t="str">
        <f>IFERROR(VLOOKUP(N51,[7]DSML!E:J,6,0),"")</f>
        <v/>
      </c>
      <c r="P51" s="60" t="str">
        <f>IFERROR(VLOOKUP(N51,[7]DSML!E:G,3,0),"")</f>
        <v/>
      </c>
      <c r="Q51" s="60"/>
      <c r="R51" s="60"/>
      <c r="S51" s="59"/>
      <c r="T51" s="59"/>
      <c r="U51" s="59"/>
    </row>
    <row r="52" spans="1:21" x14ac:dyDescent="0.3">
      <c r="A52" s="56" t="s">
        <v>353</v>
      </c>
      <c r="B52" s="61"/>
      <c r="C52" s="62"/>
      <c r="D52" s="63"/>
      <c r="E52" s="63"/>
      <c r="F52" s="74" t="e">
        <f t="shared" si="0"/>
        <v>#VALUE!</v>
      </c>
      <c r="G52" s="64"/>
      <c r="H52" s="63"/>
      <c r="I52" s="63"/>
      <c r="J52" s="59"/>
      <c r="K52" s="59"/>
      <c r="L52" s="59"/>
      <c r="M52" s="61"/>
      <c r="N52" s="59"/>
      <c r="O52" s="60" t="str">
        <f>IFERROR(VLOOKUP(N52,[7]DSML!E:J,6,0),"")</f>
        <v/>
      </c>
      <c r="P52" s="60" t="str">
        <f>IFERROR(VLOOKUP(N52,[7]DSML!E:G,3,0),"")</f>
        <v/>
      </c>
      <c r="Q52" s="60"/>
      <c r="R52" s="60"/>
      <c r="S52" s="59"/>
      <c r="T52" s="59"/>
      <c r="U52" s="59"/>
    </row>
    <row r="53" spans="1:21" x14ac:dyDescent="0.3">
      <c r="A53" s="56" t="s">
        <v>354</v>
      </c>
      <c r="B53" s="61"/>
      <c r="C53" s="62"/>
      <c r="D53" s="63"/>
      <c r="E53" s="63"/>
      <c r="F53" s="74" t="e">
        <f t="shared" si="0"/>
        <v>#VALUE!</v>
      </c>
      <c r="G53" s="64"/>
      <c r="H53" s="63"/>
      <c r="I53" s="63"/>
      <c r="J53" s="59"/>
      <c r="K53" s="59"/>
      <c r="L53" s="59"/>
      <c r="M53" s="61"/>
      <c r="N53" s="59"/>
      <c r="O53" s="60" t="str">
        <f>IFERROR(VLOOKUP(N53,[7]DSML!E:J,6,0),"")</f>
        <v/>
      </c>
      <c r="P53" s="60" t="str">
        <f>IFERROR(VLOOKUP(N53,[7]DSML!E:G,3,0),"")</f>
        <v/>
      </c>
      <c r="Q53" s="60"/>
      <c r="R53" s="60"/>
      <c r="S53" s="59"/>
      <c r="T53" s="59"/>
      <c r="U53" s="59"/>
    </row>
    <row r="54" spans="1:21" x14ac:dyDescent="0.3">
      <c r="A54" s="56" t="s">
        <v>355</v>
      </c>
      <c r="B54" s="61"/>
      <c r="C54" s="62"/>
      <c r="D54" s="63"/>
      <c r="E54" s="63"/>
      <c r="F54" s="74" t="e">
        <f t="shared" si="0"/>
        <v>#VALUE!</v>
      </c>
      <c r="G54" s="64"/>
      <c r="H54" s="63"/>
      <c r="I54" s="63"/>
      <c r="J54" s="59"/>
      <c r="K54" s="59"/>
      <c r="L54" s="59"/>
      <c r="M54" s="61"/>
      <c r="N54" s="59"/>
      <c r="O54" s="60" t="str">
        <f>IFERROR(VLOOKUP(N54,[7]DSML!E:J,6,0),"")</f>
        <v/>
      </c>
      <c r="P54" s="60" t="str">
        <f>IFERROR(VLOOKUP(N54,[7]DSML!E:G,3,0),"")</f>
        <v/>
      </c>
      <c r="Q54" s="60"/>
      <c r="R54" s="60"/>
      <c r="S54" s="59"/>
      <c r="T54" s="59"/>
      <c r="U54" s="59"/>
    </row>
    <row r="55" spans="1:21" x14ac:dyDescent="0.3">
      <c r="A55" s="56" t="s">
        <v>356</v>
      </c>
      <c r="B55" s="61"/>
      <c r="C55" s="62"/>
      <c r="D55" s="63"/>
      <c r="E55" s="63"/>
      <c r="F55" s="74" t="e">
        <f t="shared" si="0"/>
        <v>#VALUE!</v>
      </c>
      <c r="G55" s="64"/>
      <c r="H55" s="63"/>
      <c r="I55" s="63"/>
      <c r="J55" s="59"/>
      <c r="K55" s="59"/>
      <c r="L55" s="59"/>
      <c r="M55" s="61"/>
      <c r="N55" s="59"/>
      <c r="O55" s="60" t="str">
        <f>IFERROR(VLOOKUP(N55,[7]DSML!E:J,6,0),"")</f>
        <v/>
      </c>
      <c r="P55" s="60" t="str">
        <f>IFERROR(VLOOKUP(N55,[7]DSML!E:G,3,0),"")</f>
        <v/>
      </c>
      <c r="Q55" s="60"/>
      <c r="R55" s="60"/>
      <c r="S55" s="59"/>
      <c r="T55" s="59"/>
      <c r="U55" s="59"/>
    </row>
    <row r="56" spans="1:21" x14ac:dyDescent="0.3">
      <c r="A56" s="56" t="s">
        <v>357</v>
      </c>
      <c r="B56" s="61"/>
      <c r="C56" s="62"/>
      <c r="D56" s="63"/>
      <c r="E56" s="63"/>
      <c r="F56" s="74" t="e">
        <f t="shared" si="0"/>
        <v>#VALUE!</v>
      </c>
      <c r="G56" s="64"/>
      <c r="H56" s="63"/>
      <c r="I56" s="63"/>
      <c r="J56" s="59"/>
      <c r="K56" s="59"/>
      <c r="L56" s="59"/>
      <c r="M56" s="61"/>
      <c r="N56" s="59"/>
      <c r="O56" s="60" t="str">
        <f>IFERROR(VLOOKUP(N56,[7]DSML!E:J,6,0),"")</f>
        <v/>
      </c>
      <c r="P56" s="60" t="str">
        <f>IFERROR(VLOOKUP(N56,[7]DSML!E:G,3,0),"")</f>
        <v/>
      </c>
      <c r="Q56" s="60"/>
      <c r="R56" s="60"/>
      <c r="S56" s="59"/>
      <c r="T56" s="59"/>
      <c r="U56" s="59"/>
    </row>
    <row r="57" spans="1:21" x14ac:dyDescent="0.3">
      <c r="A57" s="56" t="s">
        <v>358</v>
      </c>
      <c r="B57" s="61"/>
      <c r="C57" s="62"/>
      <c r="D57" s="63"/>
      <c r="E57" s="63"/>
      <c r="F57" s="74" t="e">
        <f t="shared" si="0"/>
        <v>#VALUE!</v>
      </c>
      <c r="G57" s="64"/>
      <c r="H57" s="63"/>
      <c r="I57" s="63"/>
      <c r="J57" s="59"/>
      <c r="K57" s="59"/>
      <c r="L57" s="59"/>
      <c r="M57" s="61"/>
      <c r="N57" s="59"/>
      <c r="O57" s="60" t="str">
        <f>IFERROR(VLOOKUP(N57,[7]DSML!E:J,6,0),"")</f>
        <v/>
      </c>
      <c r="P57" s="60" t="str">
        <f>IFERROR(VLOOKUP(N57,[7]DSML!E:G,3,0),"")</f>
        <v/>
      </c>
      <c r="Q57" s="60"/>
      <c r="R57" s="60"/>
      <c r="S57" s="59"/>
      <c r="T57" s="59"/>
      <c r="U57" s="59"/>
    </row>
    <row r="58" spans="1:21" x14ac:dyDescent="0.3">
      <c r="A58" s="56" t="s">
        <v>359</v>
      </c>
      <c r="B58" s="61"/>
      <c r="C58" s="62"/>
      <c r="D58" s="63"/>
      <c r="E58" s="63"/>
      <c r="F58" s="74" t="e">
        <f t="shared" si="0"/>
        <v>#VALUE!</v>
      </c>
      <c r="G58" s="64"/>
      <c r="H58" s="63"/>
      <c r="I58" s="63"/>
      <c r="J58" s="59"/>
      <c r="K58" s="59"/>
      <c r="L58" s="59"/>
      <c r="M58" s="61"/>
      <c r="N58" s="59"/>
      <c r="O58" s="60" t="str">
        <f>IFERROR(VLOOKUP(N58,[7]DSML!E:J,6,0),"")</f>
        <v/>
      </c>
      <c r="P58" s="60" t="str">
        <f>IFERROR(VLOOKUP(N58,[7]DSML!E:G,3,0),"")</f>
        <v/>
      </c>
      <c r="Q58" s="60"/>
      <c r="R58" s="60"/>
      <c r="S58" s="59"/>
      <c r="T58" s="59"/>
      <c r="U58" s="59"/>
    </row>
    <row r="59" spans="1:21" x14ac:dyDescent="0.3">
      <c r="A59" s="56" t="s">
        <v>360</v>
      </c>
      <c r="B59" s="61"/>
      <c r="C59" s="62"/>
      <c r="D59" s="63"/>
      <c r="E59" s="63"/>
      <c r="F59" s="74" t="e">
        <f t="shared" si="0"/>
        <v>#VALUE!</v>
      </c>
      <c r="G59" s="64"/>
      <c r="H59" s="63"/>
      <c r="I59" s="63"/>
      <c r="J59" s="59"/>
      <c r="K59" s="59"/>
      <c r="L59" s="59"/>
      <c r="M59" s="61"/>
      <c r="N59" s="59"/>
      <c r="O59" s="60" t="str">
        <f>IFERROR(VLOOKUP(N59,[7]DSML!E:J,6,0),"")</f>
        <v/>
      </c>
      <c r="P59" s="60" t="str">
        <f>IFERROR(VLOOKUP(N59,[7]DSML!E:G,3,0),"")</f>
        <v/>
      </c>
      <c r="Q59" s="60"/>
      <c r="R59" s="60"/>
      <c r="S59" s="59"/>
      <c r="T59" s="59"/>
      <c r="U59" s="59"/>
    </row>
    <row r="60" spans="1:21" x14ac:dyDescent="0.3">
      <c r="A60" s="56" t="s">
        <v>361</v>
      </c>
      <c r="B60" s="61"/>
      <c r="C60" s="62"/>
      <c r="D60" s="63"/>
      <c r="E60" s="63"/>
      <c r="F60" s="74" t="e">
        <f t="shared" si="0"/>
        <v>#VALUE!</v>
      </c>
      <c r="G60" s="64"/>
      <c r="H60" s="63"/>
      <c r="I60" s="63"/>
      <c r="J60" s="59"/>
      <c r="K60" s="59"/>
      <c r="L60" s="59"/>
      <c r="M60" s="61"/>
      <c r="N60" s="59"/>
      <c r="O60" s="60" t="str">
        <f>IFERROR(VLOOKUP(N60,[7]DSML!E:J,6,0),"")</f>
        <v/>
      </c>
      <c r="P60" s="60" t="str">
        <f>IFERROR(VLOOKUP(N60,[7]DSML!E:G,3,0),"")</f>
        <v/>
      </c>
      <c r="Q60" s="60"/>
      <c r="R60" s="60"/>
      <c r="S60" s="59"/>
      <c r="T60" s="59"/>
      <c r="U60" s="59"/>
    </row>
    <row r="61" spans="1:21" x14ac:dyDescent="0.3">
      <c r="A61" s="56" t="s">
        <v>362</v>
      </c>
      <c r="B61" s="61"/>
      <c r="C61" s="62"/>
      <c r="D61" s="63"/>
      <c r="E61" s="63"/>
      <c r="F61" s="74" t="e">
        <f t="shared" si="0"/>
        <v>#VALUE!</v>
      </c>
      <c r="G61" s="64"/>
      <c r="H61" s="63"/>
      <c r="I61" s="63"/>
      <c r="J61" s="59"/>
      <c r="K61" s="59"/>
      <c r="L61" s="59"/>
      <c r="M61" s="61"/>
      <c r="N61" s="59"/>
      <c r="O61" s="60" t="str">
        <f>IFERROR(VLOOKUP(N61,[7]DSML!E:J,6,0),"")</f>
        <v/>
      </c>
      <c r="P61" s="60" t="str">
        <f>IFERROR(VLOOKUP(N61,[7]DSML!E:G,3,0),"")</f>
        <v/>
      </c>
      <c r="Q61" s="60"/>
      <c r="R61" s="60"/>
      <c r="S61" s="59"/>
      <c r="T61" s="59"/>
      <c r="U61" s="59"/>
    </row>
    <row r="62" spans="1:21" x14ac:dyDescent="0.3">
      <c r="A62" s="56" t="s">
        <v>363</v>
      </c>
      <c r="B62" s="61"/>
      <c r="C62" s="62"/>
      <c r="D62" s="63"/>
      <c r="E62" s="63"/>
      <c r="F62" s="74" t="e">
        <f t="shared" si="0"/>
        <v>#VALUE!</v>
      </c>
      <c r="G62" s="64"/>
      <c r="H62" s="63"/>
      <c r="I62" s="63"/>
      <c r="J62" s="59"/>
      <c r="K62" s="59"/>
      <c r="L62" s="59"/>
      <c r="M62" s="61"/>
      <c r="N62" s="59"/>
      <c r="O62" s="60" t="str">
        <f>IFERROR(VLOOKUP(N62,[7]DSML!E:J,6,0),"")</f>
        <v/>
      </c>
      <c r="P62" s="60" t="str">
        <f>IFERROR(VLOOKUP(N62,[7]DSML!E:G,3,0),"")</f>
        <v/>
      </c>
      <c r="Q62" s="60"/>
      <c r="R62" s="60"/>
      <c r="S62" s="59"/>
      <c r="T62" s="59"/>
      <c r="U62" s="59"/>
    </row>
    <row r="63" spans="1:21" x14ac:dyDescent="0.3">
      <c r="A63" s="56" t="s">
        <v>364</v>
      </c>
      <c r="B63" s="61"/>
      <c r="C63" s="62"/>
      <c r="D63" s="63"/>
      <c r="E63" s="63"/>
      <c r="F63" s="74" t="e">
        <f t="shared" si="0"/>
        <v>#VALUE!</v>
      </c>
      <c r="G63" s="64"/>
      <c r="H63" s="63"/>
      <c r="I63" s="63"/>
      <c r="J63" s="59"/>
      <c r="K63" s="59"/>
      <c r="L63" s="59"/>
      <c r="M63" s="61"/>
      <c r="N63" s="59"/>
      <c r="O63" s="60" t="str">
        <f>IFERROR(VLOOKUP(N63,[7]DSML!E:J,6,0),"")</f>
        <v/>
      </c>
      <c r="P63" s="60" t="str">
        <f>IFERROR(VLOOKUP(N63,[7]DSML!E:G,3,0),"")</f>
        <v/>
      </c>
      <c r="Q63" s="60"/>
      <c r="R63" s="60"/>
      <c r="S63" s="59"/>
      <c r="T63" s="59"/>
      <c r="U63" s="59"/>
    </row>
    <row r="64" spans="1:21" x14ac:dyDescent="0.3">
      <c r="A64" s="56" t="s">
        <v>365</v>
      </c>
      <c r="B64" s="61"/>
      <c r="C64" s="62"/>
      <c r="D64" s="63"/>
      <c r="E64" s="63"/>
      <c r="F64" s="74" t="e">
        <f t="shared" si="0"/>
        <v>#VALUE!</v>
      </c>
      <c r="G64" s="64"/>
      <c r="H64" s="63"/>
      <c r="I64" s="63"/>
      <c r="J64" s="59"/>
      <c r="K64" s="59"/>
      <c r="L64" s="59"/>
      <c r="M64" s="61"/>
      <c r="N64" s="59"/>
      <c r="O64" s="60" t="str">
        <f>IFERROR(VLOOKUP(N64,[7]DSML!E:J,6,0),"")</f>
        <v/>
      </c>
      <c r="P64" s="60" t="str">
        <f>IFERROR(VLOOKUP(N64,[7]DSML!E:G,3,0),"")</f>
        <v/>
      </c>
      <c r="Q64" s="60"/>
      <c r="R64" s="60"/>
      <c r="S64" s="59"/>
      <c r="T64" s="59"/>
      <c r="U64" s="59"/>
    </row>
    <row r="65" spans="1:21" x14ac:dyDescent="0.3">
      <c r="A65" s="56" t="s">
        <v>366</v>
      </c>
      <c r="B65" s="61"/>
      <c r="C65" s="62"/>
      <c r="D65" s="63"/>
      <c r="E65" s="63"/>
      <c r="F65" s="74" t="e">
        <f t="shared" si="0"/>
        <v>#VALUE!</v>
      </c>
      <c r="G65" s="64"/>
      <c r="H65" s="63"/>
      <c r="I65" s="63"/>
      <c r="J65" s="59"/>
      <c r="K65" s="59"/>
      <c r="L65" s="59"/>
      <c r="M65" s="61"/>
      <c r="N65" s="59"/>
      <c r="O65" s="60" t="str">
        <f>IFERROR(VLOOKUP(N65,[7]DSML!E:J,6,0),"")</f>
        <v/>
      </c>
      <c r="P65" s="60" t="str">
        <f>IFERROR(VLOOKUP(N65,[7]DSML!E:G,3,0),"")</f>
        <v/>
      </c>
      <c r="Q65" s="60"/>
      <c r="R65" s="60"/>
      <c r="S65" s="59"/>
      <c r="T65" s="59"/>
      <c r="U65" s="59"/>
    </row>
    <row r="66" spans="1:21" x14ac:dyDescent="0.3">
      <c r="A66" s="56" t="s">
        <v>367</v>
      </c>
      <c r="B66" s="61"/>
      <c r="C66" s="62"/>
      <c r="D66" s="63"/>
      <c r="E66" s="63"/>
      <c r="F66" s="74" t="e">
        <f t="shared" ref="F66:F129" si="1">DATEVALUE(CONCATENATE(D66,"/",E66, "/",2023))</f>
        <v>#VALUE!</v>
      </c>
      <c r="G66" s="64"/>
      <c r="H66" s="63"/>
      <c r="I66" s="63"/>
      <c r="J66" s="59"/>
      <c r="K66" s="59"/>
      <c r="L66" s="59"/>
      <c r="M66" s="61"/>
      <c r="N66" s="59"/>
      <c r="O66" s="60" t="str">
        <f>IFERROR(VLOOKUP(N66,[7]DSML!E:J,6,0),"")</f>
        <v/>
      </c>
      <c r="P66" s="60" t="str">
        <f>IFERROR(VLOOKUP(N66,[7]DSML!E:G,3,0),"")</f>
        <v/>
      </c>
      <c r="Q66" s="60"/>
      <c r="R66" s="60"/>
      <c r="S66" s="59"/>
      <c r="T66" s="59"/>
      <c r="U66" s="59"/>
    </row>
    <row r="67" spans="1:21" x14ac:dyDescent="0.3">
      <c r="A67" s="56" t="s">
        <v>368</v>
      </c>
      <c r="B67" s="61"/>
      <c r="C67" s="62"/>
      <c r="D67" s="63"/>
      <c r="E67" s="63"/>
      <c r="F67" s="74" t="e">
        <f t="shared" si="1"/>
        <v>#VALUE!</v>
      </c>
      <c r="G67" s="64"/>
      <c r="H67" s="63"/>
      <c r="I67" s="63"/>
      <c r="J67" s="59"/>
      <c r="K67" s="59"/>
      <c r="L67" s="59"/>
      <c r="M67" s="61"/>
      <c r="N67" s="59"/>
      <c r="O67" s="60" t="str">
        <f>IFERROR(VLOOKUP(N67,[7]DSML!E:J,6,0),"")</f>
        <v/>
      </c>
      <c r="P67" s="60" t="str">
        <f>IFERROR(VLOOKUP(N67,[7]DSML!E:G,3,0),"")</f>
        <v/>
      </c>
      <c r="Q67" s="60"/>
      <c r="R67" s="60"/>
      <c r="S67" s="59"/>
      <c r="T67" s="59"/>
      <c r="U67" s="59"/>
    </row>
    <row r="68" spans="1:21" x14ac:dyDescent="0.3">
      <c r="A68" s="56" t="s">
        <v>369</v>
      </c>
      <c r="B68" s="61"/>
      <c r="C68" s="62"/>
      <c r="D68" s="63"/>
      <c r="E68" s="63"/>
      <c r="F68" s="74" t="e">
        <f t="shared" si="1"/>
        <v>#VALUE!</v>
      </c>
      <c r="G68" s="64"/>
      <c r="H68" s="63"/>
      <c r="I68" s="63"/>
      <c r="J68" s="59"/>
      <c r="K68" s="59"/>
      <c r="L68" s="59"/>
      <c r="M68" s="61"/>
      <c r="N68" s="59"/>
      <c r="O68" s="60" t="str">
        <f>IFERROR(VLOOKUP(N68,[7]DSML!E:J,6,0),"")</f>
        <v/>
      </c>
      <c r="P68" s="60" t="str">
        <f>IFERROR(VLOOKUP(N68,[7]DSML!E:G,3,0),"")</f>
        <v/>
      </c>
      <c r="Q68" s="60"/>
      <c r="R68" s="60"/>
      <c r="S68" s="59"/>
      <c r="T68" s="59"/>
      <c r="U68" s="59"/>
    </row>
    <row r="69" spans="1:21" x14ac:dyDescent="0.3">
      <c r="A69" s="56" t="s">
        <v>370</v>
      </c>
      <c r="B69" s="61"/>
      <c r="C69" s="62"/>
      <c r="D69" s="63"/>
      <c r="E69" s="63"/>
      <c r="F69" s="74" t="e">
        <f t="shared" si="1"/>
        <v>#VALUE!</v>
      </c>
      <c r="G69" s="64"/>
      <c r="H69" s="63"/>
      <c r="I69" s="63"/>
      <c r="J69" s="59"/>
      <c r="K69" s="59"/>
      <c r="L69" s="59"/>
      <c r="M69" s="61"/>
      <c r="N69" s="59"/>
      <c r="O69" s="60" t="str">
        <f>IFERROR(VLOOKUP(N69,[7]DSML!E:J,6,0),"")</f>
        <v/>
      </c>
      <c r="P69" s="60" t="str">
        <f>IFERROR(VLOOKUP(N69,[7]DSML!E:G,3,0),"")</f>
        <v/>
      </c>
      <c r="Q69" s="60"/>
      <c r="R69" s="60"/>
      <c r="S69" s="59"/>
      <c r="T69" s="59"/>
      <c r="U69" s="59"/>
    </row>
    <row r="70" spans="1:21" x14ac:dyDescent="0.3">
      <c r="A70" s="56" t="s">
        <v>371</v>
      </c>
      <c r="B70" s="61"/>
      <c r="C70" s="62"/>
      <c r="D70" s="63"/>
      <c r="E70" s="63"/>
      <c r="F70" s="74" t="e">
        <f t="shared" si="1"/>
        <v>#VALUE!</v>
      </c>
      <c r="G70" s="64"/>
      <c r="H70" s="63"/>
      <c r="I70" s="63"/>
      <c r="J70" s="59"/>
      <c r="K70" s="59"/>
      <c r="L70" s="59"/>
      <c r="M70" s="61"/>
      <c r="N70" s="59"/>
      <c r="O70" s="60" t="str">
        <f>IFERROR(VLOOKUP(N70,[7]DSML!E:J,6,0),"")</f>
        <v/>
      </c>
      <c r="P70" s="60" t="str">
        <f>IFERROR(VLOOKUP(N70,[7]DSML!E:G,3,0),"")</f>
        <v/>
      </c>
      <c r="Q70" s="60"/>
      <c r="R70" s="60"/>
      <c r="S70" s="59"/>
      <c r="T70" s="59"/>
      <c r="U70" s="59"/>
    </row>
    <row r="71" spans="1:21" x14ac:dyDescent="0.3">
      <c r="A71" s="56" t="s">
        <v>372</v>
      </c>
      <c r="B71" s="61"/>
      <c r="C71" s="62"/>
      <c r="D71" s="63"/>
      <c r="E71" s="63"/>
      <c r="F71" s="74" t="e">
        <f t="shared" si="1"/>
        <v>#VALUE!</v>
      </c>
      <c r="G71" s="64"/>
      <c r="H71" s="63"/>
      <c r="I71" s="63"/>
      <c r="J71" s="59"/>
      <c r="K71" s="59"/>
      <c r="L71" s="59"/>
      <c r="M71" s="61"/>
      <c r="N71" s="59"/>
      <c r="O71" s="60" t="str">
        <f>IFERROR(VLOOKUP(N71,[7]DSML!E:J,6,0),"")</f>
        <v/>
      </c>
      <c r="P71" s="60" t="str">
        <f>IFERROR(VLOOKUP(N71,[7]DSML!E:G,3,0),"")</f>
        <v/>
      </c>
      <c r="Q71" s="60"/>
      <c r="R71" s="60"/>
      <c r="S71" s="59"/>
      <c r="T71" s="59"/>
      <c r="U71" s="59"/>
    </row>
    <row r="72" spans="1:21" x14ac:dyDescent="0.3">
      <c r="A72" s="56" t="s">
        <v>373</v>
      </c>
      <c r="B72" s="61"/>
      <c r="C72" s="62"/>
      <c r="D72" s="63"/>
      <c r="E72" s="63"/>
      <c r="F72" s="74" t="e">
        <f t="shared" si="1"/>
        <v>#VALUE!</v>
      </c>
      <c r="G72" s="64"/>
      <c r="H72" s="63"/>
      <c r="I72" s="63"/>
      <c r="J72" s="59"/>
      <c r="K72" s="59"/>
      <c r="L72" s="59"/>
      <c r="M72" s="61"/>
      <c r="N72" s="59"/>
      <c r="O72" s="60" t="str">
        <f>IFERROR(VLOOKUP(N72,[7]DSML!E:J,6,0),"")</f>
        <v/>
      </c>
      <c r="P72" s="60" t="str">
        <f>IFERROR(VLOOKUP(N72,[7]DSML!E:G,3,0),"")</f>
        <v/>
      </c>
      <c r="Q72" s="60"/>
      <c r="R72" s="60"/>
      <c r="S72" s="59"/>
      <c r="T72" s="59"/>
      <c r="U72" s="59"/>
    </row>
    <row r="73" spans="1:21" x14ac:dyDescent="0.3">
      <c r="A73" s="56" t="s">
        <v>374</v>
      </c>
      <c r="B73" s="61"/>
      <c r="C73" s="62"/>
      <c r="D73" s="63"/>
      <c r="E73" s="63"/>
      <c r="F73" s="74" t="e">
        <f t="shared" si="1"/>
        <v>#VALUE!</v>
      </c>
      <c r="G73" s="64"/>
      <c r="H73" s="63"/>
      <c r="I73" s="63"/>
      <c r="J73" s="59"/>
      <c r="K73" s="59"/>
      <c r="L73" s="59"/>
      <c r="M73" s="61"/>
      <c r="N73" s="59"/>
      <c r="O73" s="60" t="str">
        <f>IFERROR(VLOOKUP(N73,[7]DSML!E:J,6,0),"")</f>
        <v/>
      </c>
      <c r="P73" s="60" t="str">
        <f>IFERROR(VLOOKUP(N73,[7]DSML!E:G,3,0),"")</f>
        <v/>
      </c>
      <c r="Q73" s="60"/>
      <c r="R73" s="60"/>
      <c r="S73" s="59"/>
      <c r="T73" s="59"/>
      <c r="U73" s="59"/>
    </row>
    <row r="74" spans="1:21" x14ac:dyDescent="0.3">
      <c r="A74" s="56" t="s">
        <v>375</v>
      </c>
      <c r="B74" s="61"/>
      <c r="C74" s="62"/>
      <c r="D74" s="63"/>
      <c r="E74" s="63"/>
      <c r="F74" s="74" t="e">
        <f t="shared" si="1"/>
        <v>#VALUE!</v>
      </c>
      <c r="G74" s="64"/>
      <c r="H74" s="63"/>
      <c r="I74" s="63"/>
      <c r="J74" s="59"/>
      <c r="K74" s="59"/>
      <c r="L74" s="59"/>
      <c r="M74" s="61"/>
      <c r="N74" s="59"/>
      <c r="O74" s="60" t="str">
        <f>IFERROR(VLOOKUP(N74,[7]DSML!E:J,6,0),"")</f>
        <v/>
      </c>
      <c r="P74" s="60" t="str">
        <f>IFERROR(VLOOKUP(N74,[7]DSML!E:G,3,0),"")</f>
        <v/>
      </c>
      <c r="Q74" s="60"/>
      <c r="R74" s="60"/>
      <c r="S74" s="59"/>
      <c r="T74" s="59"/>
      <c r="U74" s="59"/>
    </row>
    <row r="75" spans="1:21" x14ac:dyDescent="0.3">
      <c r="A75" s="56" t="s">
        <v>376</v>
      </c>
      <c r="B75" s="61"/>
      <c r="C75" s="62"/>
      <c r="D75" s="63"/>
      <c r="E75" s="63"/>
      <c r="F75" s="74" t="e">
        <f t="shared" si="1"/>
        <v>#VALUE!</v>
      </c>
      <c r="G75" s="64"/>
      <c r="H75" s="63"/>
      <c r="I75" s="63"/>
      <c r="J75" s="59"/>
      <c r="K75" s="59"/>
      <c r="L75" s="59"/>
      <c r="M75" s="61"/>
      <c r="N75" s="59"/>
      <c r="O75" s="60" t="str">
        <f>IFERROR(VLOOKUP(N75,[7]DSML!E:J,6,0),"")</f>
        <v/>
      </c>
      <c r="P75" s="60" t="str">
        <f>IFERROR(VLOOKUP(N75,[7]DSML!E:G,3,0),"")</f>
        <v/>
      </c>
      <c r="Q75" s="60"/>
      <c r="R75" s="60"/>
      <c r="S75" s="59"/>
      <c r="T75" s="59"/>
      <c r="U75" s="59"/>
    </row>
    <row r="76" spans="1:21" x14ac:dyDescent="0.3">
      <c r="A76" s="56" t="s">
        <v>377</v>
      </c>
      <c r="B76" s="61"/>
      <c r="C76" s="62"/>
      <c r="D76" s="63"/>
      <c r="E76" s="63"/>
      <c r="F76" s="74" t="e">
        <f t="shared" si="1"/>
        <v>#VALUE!</v>
      </c>
      <c r="G76" s="64"/>
      <c r="H76" s="63"/>
      <c r="I76" s="63"/>
      <c r="J76" s="59"/>
      <c r="K76" s="59"/>
      <c r="L76" s="59"/>
      <c r="M76" s="61"/>
      <c r="N76" s="59"/>
      <c r="O76" s="60" t="str">
        <f>IFERROR(VLOOKUP(N76,[7]DSML!E:J,6,0),"")</f>
        <v/>
      </c>
      <c r="P76" s="60" t="str">
        <f>IFERROR(VLOOKUP(N76,[7]DSML!E:G,3,0),"")</f>
        <v/>
      </c>
      <c r="Q76" s="60"/>
      <c r="R76" s="60"/>
      <c r="S76" s="59"/>
      <c r="T76" s="59"/>
      <c r="U76" s="59"/>
    </row>
    <row r="77" spans="1:21" x14ac:dyDescent="0.3">
      <c r="A77" s="56" t="s">
        <v>378</v>
      </c>
      <c r="B77" s="61"/>
      <c r="C77" s="62"/>
      <c r="D77" s="63"/>
      <c r="E77" s="63"/>
      <c r="F77" s="74" t="e">
        <f t="shared" si="1"/>
        <v>#VALUE!</v>
      </c>
      <c r="G77" s="64"/>
      <c r="H77" s="63"/>
      <c r="I77" s="63"/>
      <c r="J77" s="59"/>
      <c r="K77" s="59"/>
      <c r="L77" s="59"/>
      <c r="M77" s="61"/>
      <c r="N77" s="59"/>
      <c r="O77" s="60" t="str">
        <f>IFERROR(VLOOKUP(N77,[7]DSML!E:J,6,0),"")</f>
        <v/>
      </c>
      <c r="P77" s="60" t="str">
        <f>IFERROR(VLOOKUP(N77,[7]DSML!E:G,3,0),"")</f>
        <v/>
      </c>
      <c r="Q77" s="60"/>
      <c r="R77" s="60"/>
      <c r="S77" s="59"/>
      <c r="T77" s="59"/>
      <c r="U77" s="59"/>
    </row>
    <row r="78" spans="1:21" x14ac:dyDescent="0.3">
      <c r="A78" s="56" t="s">
        <v>379</v>
      </c>
      <c r="B78" s="61"/>
      <c r="C78" s="62"/>
      <c r="D78" s="63"/>
      <c r="E78" s="63"/>
      <c r="F78" s="74" t="e">
        <f t="shared" si="1"/>
        <v>#VALUE!</v>
      </c>
      <c r="G78" s="64"/>
      <c r="H78" s="63"/>
      <c r="I78" s="63"/>
      <c r="J78" s="59"/>
      <c r="K78" s="59"/>
      <c r="L78" s="59"/>
      <c r="M78" s="61"/>
      <c r="N78" s="59"/>
      <c r="O78" s="60" t="str">
        <f>IFERROR(VLOOKUP(N78,[7]DSML!E:J,6,0),"")</f>
        <v/>
      </c>
      <c r="P78" s="60" t="str">
        <f>IFERROR(VLOOKUP(N78,[7]DSML!E:G,3,0),"")</f>
        <v/>
      </c>
      <c r="Q78" s="60"/>
      <c r="R78" s="60"/>
      <c r="S78" s="59"/>
      <c r="T78" s="59"/>
      <c r="U78" s="59"/>
    </row>
    <row r="79" spans="1:21" x14ac:dyDescent="0.3">
      <c r="A79" s="56" t="s">
        <v>380</v>
      </c>
      <c r="B79" s="61"/>
      <c r="C79" s="62"/>
      <c r="D79" s="63"/>
      <c r="E79" s="63"/>
      <c r="F79" s="74" t="e">
        <f t="shared" si="1"/>
        <v>#VALUE!</v>
      </c>
      <c r="G79" s="64"/>
      <c r="H79" s="63"/>
      <c r="I79" s="63"/>
      <c r="J79" s="59"/>
      <c r="K79" s="59"/>
      <c r="L79" s="59"/>
      <c r="M79" s="61"/>
      <c r="N79" s="59"/>
      <c r="O79" s="60" t="str">
        <f>IFERROR(VLOOKUP(N79,[7]DSML!E:J,6,0),"")</f>
        <v/>
      </c>
      <c r="P79" s="60" t="str">
        <f>IFERROR(VLOOKUP(N79,[7]DSML!E:G,3,0),"")</f>
        <v/>
      </c>
      <c r="Q79" s="60"/>
      <c r="R79" s="60"/>
      <c r="S79" s="59"/>
      <c r="T79" s="59"/>
      <c r="U79" s="59"/>
    </row>
    <row r="80" spans="1:21" x14ac:dyDescent="0.3">
      <c r="A80" s="56" t="s">
        <v>381</v>
      </c>
      <c r="B80" s="61"/>
      <c r="C80" s="62"/>
      <c r="D80" s="63"/>
      <c r="E80" s="63"/>
      <c r="F80" s="74" t="e">
        <f t="shared" si="1"/>
        <v>#VALUE!</v>
      </c>
      <c r="G80" s="64"/>
      <c r="H80" s="63"/>
      <c r="I80" s="63"/>
      <c r="J80" s="59"/>
      <c r="K80" s="59"/>
      <c r="L80" s="59"/>
      <c r="M80" s="61"/>
      <c r="N80" s="59"/>
      <c r="O80" s="60" t="str">
        <f>IFERROR(VLOOKUP(N80,[7]DSML!E:J,6,0),"")</f>
        <v/>
      </c>
      <c r="P80" s="60" t="str">
        <f>IFERROR(VLOOKUP(N80,[7]DSML!E:G,3,0),"")</f>
        <v/>
      </c>
      <c r="Q80" s="60"/>
      <c r="R80" s="60"/>
      <c r="S80" s="59"/>
      <c r="T80" s="59"/>
      <c r="U80" s="59"/>
    </row>
    <row r="81" spans="1:21" x14ac:dyDescent="0.3">
      <c r="A81" s="56" t="s">
        <v>382</v>
      </c>
      <c r="B81" s="61"/>
      <c r="C81" s="62"/>
      <c r="D81" s="63"/>
      <c r="E81" s="63"/>
      <c r="F81" s="74" t="e">
        <f t="shared" si="1"/>
        <v>#VALUE!</v>
      </c>
      <c r="G81" s="64"/>
      <c r="H81" s="63"/>
      <c r="I81" s="63"/>
      <c r="J81" s="59"/>
      <c r="K81" s="59"/>
      <c r="L81" s="59"/>
      <c r="M81" s="61"/>
      <c r="N81" s="59"/>
      <c r="O81" s="60" t="str">
        <f>IFERROR(VLOOKUP(N81,[7]DSML!E:J,6,0),"")</f>
        <v/>
      </c>
      <c r="P81" s="60" t="str">
        <f>IFERROR(VLOOKUP(N81,[7]DSML!E:G,3,0),"")</f>
        <v/>
      </c>
      <c r="Q81" s="60"/>
      <c r="R81" s="60"/>
      <c r="S81" s="59"/>
      <c r="T81" s="59"/>
      <c r="U81" s="59"/>
    </row>
    <row r="82" spans="1:21" x14ac:dyDescent="0.3">
      <c r="A82" s="56" t="s">
        <v>383</v>
      </c>
      <c r="B82" s="61"/>
      <c r="C82" s="62"/>
      <c r="D82" s="63"/>
      <c r="E82" s="63"/>
      <c r="F82" s="74" t="e">
        <f t="shared" si="1"/>
        <v>#VALUE!</v>
      </c>
      <c r="G82" s="64"/>
      <c r="H82" s="63"/>
      <c r="I82" s="63"/>
      <c r="J82" s="59"/>
      <c r="K82" s="59"/>
      <c r="L82" s="59"/>
      <c r="M82" s="61"/>
      <c r="N82" s="59"/>
      <c r="O82" s="60" t="str">
        <f>IFERROR(VLOOKUP(N82,[7]DSML!E:J,6,0),"")</f>
        <v/>
      </c>
      <c r="P82" s="60" t="str">
        <f>IFERROR(VLOOKUP(N82,[7]DSML!E:G,3,0),"")</f>
        <v/>
      </c>
      <c r="Q82" s="60"/>
      <c r="R82" s="60"/>
      <c r="S82" s="59"/>
      <c r="T82" s="59"/>
      <c r="U82" s="59"/>
    </row>
    <row r="83" spans="1:21" x14ac:dyDescent="0.3">
      <c r="A83" s="56" t="s">
        <v>384</v>
      </c>
      <c r="B83" s="61"/>
      <c r="C83" s="62"/>
      <c r="D83" s="63"/>
      <c r="E83" s="63"/>
      <c r="F83" s="74" t="e">
        <f t="shared" si="1"/>
        <v>#VALUE!</v>
      </c>
      <c r="G83" s="64"/>
      <c r="H83" s="63"/>
      <c r="I83" s="63"/>
      <c r="J83" s="59"/>
      <c r="K83" s="59"/>
      <c r="L83" s="59"/>
      <c r="M83" s="61"/>
      <c r="N83" s="59"/>
      <c r="O83" s="60" t="str">
        <f>IFERROR(VLOOKUP(N83,[7]DSML!E:J,6,0),"")</f>
        <v/>
      </c>
      <c r="P83" s="60" t="str">
        <f>IFERROR(VLOOKUP(N83,[7]DSML!E:G,3,0),"")</f>
        <v/>
      </c>
      <c r="Q83" s="60"/>
      <c r="R83" s="60"/>
      <c r="S83" s="59"/>
      <c r="T83" s="59"/>
      <c r="U83" s="59"/>
    </row>
    <row r="84" spans="1:21" x14ac:dyDescent="0.3">
      <c r="A84" s="56" t="s">
        <v>385</v>
      </c>
      <c r="B84" s="61"/>
      <c r="C84" s="62"/>
      <c r="D84" s="63"/>
      <c r="E84" s="63"/>
      <c r="F84" s="74" t="e">
        <f t="shared" si="1"/>
        <v>#VALUE!</v>
      </c>
      <c r="G84" s="64"/>
      <c r="H84" s="63"/>
      <c r="I84" s="63"/>
      <c r="J84" s="59"/>
      <c r="K84" s="59"/>
      <c r="L84" s="59"/>
      <c r="M84" s="61"/>
      <c r="N84" s="59"/>
      <c r="O84" s="60" t="str">
        <f>IFERROR(VLOOKUP(N84,[7]DSML!E:J,6,0),"")</f>
        <v/>
      </c>
      <c r="P84" s="60" t="str">
        <f>IFERROR(VLOOKUP(N84,[7]DSML!E:G,3,0),"")</f>
        <v/>
      </c>
      <c r="Q84" s="60"/>
      <c r="R84" s="60"/>
      <c r="S84" s="59"/>
      <c r="T84" s="59"/>
      <c r="U84" s="59"/>
    </row>
    <row r="85" spans="1:21" x14ac:dyDescent="0.3">
      <c r="A85" s="56" t="s">
        <v>386</v>
      </c>
      <c r="B85" s="61"/>
      <c r="C85" s="62"/>
      <c r="D85" s="63"/>
      <c r="E85" s="63"/>
      <c r="F85" s="74" t="e">
        <f t="shared" si="1"/>
        <v>#VALUE!</v>
      </c>
      <c r="G85" s="64"/>
      <c r="H85" s="63"/>
      <c r="I85" s="63"/>
      <c r="J85" s="59"/>
      <c r="K85" s="59"/>
      <c r="L85" s="59"/>
      <c r="M85" s="61"/>
      <c r="N85" s="59"/>
      <c r="O85" s="60" t="str">
        <f>IFERROR(VLOOKUP(N85,[7]DSML!E:J,6,0),"")</f>
        <v/>
      </c>
      <c r="P85" s="60" t="str">
        <f>IFERROR(VLOOKUP(N85,[7]DSML!E:G,3,0),"")</f>
        <v/>
      </c>
      <c r="Q85" s="60"/>
      <c r="R85" s="60"/>
      <c r="S85" s="59"/>
      <c r="T85" s="59"/>
      <c r="U85" s="59"/>
    </row>
    <row r="86" spans="1:21" x14ac:dyDescent="0.3">
      <c r="A86" s="56" t="s">
        <v>387</v>
      </c>
      <c r="B86" s="61"/>
      <c r="C86" s="62"/>
      <c r="D86" s="63"/>
      <c r="E86" s="63"/>
      <c r="F86" s="74" t="e">
        <f t="shared" si="1"/>
        <v>#VALUE!</v>
      </c>
      <c r="G86" s="64"/>
      <c r="H86" s="63"/>
      <c r="I86" s="63"/>
      <c r="J86" s="59"/>
      <c r="K86" s="59"/>
      <c r="L86" s="59"/>
      <c r="M86" s="61"/>
      <c r="N86" s="59"/>
      <c r="O86" s="60" t="str">
        <f>IFERROR(VLOOKUP(N86,[7]DSML!E:J,6,0),"")</f>
        <v/>
      </c>
      <c r="P86" s="60" t="str">
        <f>IFERROR(VLOOKUP(N86,[7]DSML!E:G,3,0),"")</f>
        <v/>
      </c>
      <c r="Q86" s="60"/>
      <c r="R86" s="60"/>
      <c r="S86" s="59"/>
      <c r="T86" s="59"/>
      <c r="U86" s="59"/>
    </row>
    <row r="87" spans="1:21" x14ac:dyDescent="0.3">
      <c r="A87" s="56" t="s">
        <v>388</v>
      </c>
      <c r="B87" s="61"/>
      <c r="C87" s="62"/>
      <c r="D87" s="63"/>
      <c r="E87" s="63"/>
      <c r="F87" s="74" t="e">
        <f t="shared" si="1"/>
        <v>#VALUE!</v>
      </c>
      <c r="G87" s="64"/>
      <c r="H87" s="63"/>
      <c r="I87" s="63"/>
      <c r="J87" s="59"/>
      <c r="K87" s="59"/>
      <c r="L87" s="59"/>
      <c r="M87" s="61"/>
      <c r="N87" s="59"/>
      <c r="O87" s="60" t="str">
        <f>IFERROR(VLOOKUP(N87,[7]DSML!E:J,6,0),"")</f>
        <v/>
      </c>
      <c r="P87" s="60" t="str">
        <f>IFERROR(VLOOKUP(N87,[7]DSML!E:G,3,0),"")</f>
        <v/>
      </c>
      <c r="Q87" s="60"/>
      <c r="R87" s="60"/>
      <c r="S87" s="59"/>
      <c r="T87" s="59"/>
      <c r="U87" s="59"/>
    </row>
    <row r="88" spans="1:21" x14ac:dyDescent="0.3">
      <c r="A88" s="56" t="s">
        <v>389</v>
      </c>
      <c r="B88" s="61"/>
      <c r="C88" s="62"/>
      <c r="D88" s="63"/>
      <c r="E88" s="63"/>
      <c r="F88" s="74" t="e">
        <f t="shared" si="1"/>
        <v>#VALUE!</v>
      </c>
      <c r="G88" s="64"/>
      <c r="H88" s="63"/>
      <c r="I88" s="63"/>
      <c r="J88" s="59"/>
      <c r="K88" s="59"/>
      <c r="L88" s="59"/>
      <c r="M88" s="61"/>
      <c r="N88" s="59"/>
      <c r="O88" s="60" t="str">
        <f>IFERROR(VLOOKUP(N88,[7]DSML!E:J,6,0),"")</f>
        <v/>
      </c>
      <c r="P88" s="60" t="str">
        <f>IFERROR(VLOOKUP(N88,[7]DSML!E:G,3,0),"")</f>
        <v/>
      </c>
      <c r="Q88" s="60"/>
      <c r="R88" s="60"/>
      <c r="S88" s="59"/>
      <c r="T88" s="59"/>
      <c r="U88" s="59"/>
    </row>
    <row r="89" spans="1:21" x14ac:dyDescent="0.3">
      <c r="A89" s="56" t="s">
        <v>390</v>
      </c>
      <c r="B89" s="61"/>
      <c r="C89" s="62"/>
      <c r="D89" s="63"/>
      <c r="E89" s="63"/>
      <c r="F89" s="74" t="e">
        <f t="shared" si="1"/>
        <v>#VALUE!</v>
      </c>
      <c r="G89" s="64"/>
      <c r="H89" s="63"/>
      <c r="I89" s="63"/>
      <c r="J89" s="59"/>
      <c r="K89" s="59"/>
      <c r="L89" s="59"/>
      <c r="M89" s="61"/>
      <c r="N89" s="59"/>
      <c r="O89" s="60" t="str">
        <f>IFERROR(VLOOKUP(N89,[7]DSML!E:J,6,0),"")</f>
        <v/>
      </c>
      <c r="P89" s="60" t="str">
        <f>IFERROR(VLOOKUP(N89,[7]DSML!E:G,3,0),"")</f>
        <v/>
      </c>
      <c r="Q89" s="60"/>
      <c r="R89" s="60"/>
      <c r="S89" s="59"/>
      <c r="T89" s="59"/>
      <c r="U89" s="59"/>
    </row>
    <row r="90" spans="1:21" x14ac:dyDescent="0.3">
      <c r="A90" s="56" t="s">
        <v>391</v>
      </c>
      <c r="B90" s="61"/>
      <c r="C90" s="62"/>
      <c r="D90" s="63"/>
      <c r="E90" s="63"/>
      <c r="F90" s="74" t="e">
        <f t="shared" si="1"/>
        <v>#VALUE!</v>
      </c>
      <c r="G90" s="64"/>
      <c r="H90" s="63"/>
      <c r="I90" s="63"/>
      <c r="J90" s="59"/>
      <c r="K90" s="59"/>
      <c r="L90" s="59"/>
      <c r="M90" s="61"/>
      <c r="N90" s="59"/>
      <c r="O90" s="60" t="str">
        <f>IFERROR(VLOOKUP(N90,[7]DSML!E:J,6,0),"")</f>
        <v/>
      </c>
      <c r="P90" s="60" t="str">
        <f>IFERROR(VLOOKUP(N90,[7]DSML!E:G,3,0),"")</f>
        <v/>
      </c>
      <c r="Q90" s="60"/>
      <c r="R90" s="60"/>
      <c r="S90" s="59"/>
      <c r="T90" s="59"/>
      <c r="U90" s="59"/>
    </row>
    <row r="91" spans="1:21" x14ac:dyDescent="0.3">
      <c r="A91" s="56" t="s">
        <v>392</v>
      </c>
      <c r="B91" s="61"/>
      <c r="C91" s="62"/>
      <c r="D91" s="63"/>
      <c r="E91" s="63"/>
      <c r="F91" s="74" t="e">
        <f t="shared" si="1"/>
        <v>#VALUE!</v>
      </c>
      <c r="G91" s="64"/>
      <c r="H91" s="63"/>
      <c r="I91" s="63"/>
      <c r="J91" s="59"/>
      <c r="K91" s="59"/>
      <c r="L91" s="59"/>
      <c r="M91" s="61"/>
      <c r="N91" s="59"/>
      <c r="O91" s="60" t="str">
        <f>IFERROR(VLOOKUP(N91,[7]DSML!E:J,6,0),"")</f>
        <v/>
      </c>
      <c r="P91" s="60" t="str">
        <f>IFERROR(VLOOKUP(N91,[7]DSML!E:G,3,0),"")</f>
        <v/>
      </c>
      <c r="Q91" s="60"/>
      <c r="R91" s="60"/>
      <c r="S91" s="59"/>
      <c r="T91" s="59"/>
      <c r="U91" s="59"/>
    </row>
    <row r="92" spans="1:21" x14ac:dyDescent="0.3">
      <c r="A92" s="56" t="s">
        <v>393</v>
      </c>
      <c r="B92" s="61"/>
      <c r="C92" s="62"/>
      <c r="D92" s="63"/>
      <c r="E92" s="63"/>
      <c r="F92" s="74" t="e">
        <f t="shared" si="1"/>
        <v>#VALUE!</v>
      </c>
      <c r="G92" s="64"/>
      <c r="H92" s="63"/>
      <c r="I92" s="63"/>
      <c r="J92" s="59"/>
      <c r="K92" s="59"/>
      <c r="L92" s="59"/>
      <c r="M92" s="61"/>
      <c r="N92" s="59"/>
      <c r="O92" s="60" t="str">
        <f>IFERROR(VLOOKUP(N92,[7]DSML!E:J,6,0),"")</f>
        <v/>
      </c>
      <c r="P92" s="60" t="str">
        <f>IFERROR(VLOOKUP(N92,[7]DSML!E:G,3,0),"")</f>
        <v/>
      </c>
      <c r="Q92" s="60"/>
      <c r="R92" s="60"/>
      <c r="S92" s="59"/>
      <c r="T92" s="59"/>
      <c r="U92" s="59"/>
    </row>
    <row r="93" spans="1:21" x14ac:dyDescent="0.3">
      <c r="A93" s="56" t="s">
        <v>394</v>
      </c>
      <c r="B93" s="61"/>
      <c r="C93" s="62"/>
      <c r="D93" s="63"/>
      <c r="E93" s="63"/>
      <c r="F93" s="74" t="e">
        <f t="shared" si="1"/>
        <v>#VALUE!</v>
      </c>
      <c r="G93" s="64"/>
      <c r="H93" s="63"/>
      <c r="I93" s="63"/>
      <c r="J93" s="59"/>
      <c r="K93" s="59"/>
      <c r="L93" s="59"/>
      <c r="M93" s="61"/>
      <c r="N93" s="59"/>
      <c r="O93" s="60" t="str">
        <f>IFERROR(VLOOKUP(N93,[7]DSML!E:J,6,0),"")</f>
        <v/>
      </c>
      <c r="P93" s="60" t="str">
        <f>IFERROR(VLOOKUP(N93,[7]DSML!E:G,3,0),"")</f>
        <v/>
      </c>
      <c r="Q93" s="60"/>
      <c r="R93" s="60"/>
      <c r="S93" s="59"/>
      <c r="T93" s="59"/>
      <c r="U93" s="59"/>
    </row>
    <row r="94" spans="1:21" x14ac:dyDescent="0.3">
      <c r="A94" s="56" t="s">
        <v>395</v>
      </c>
      <c r="B94" s="61"/>
      <c r="C94" s="62"/>
      <c r="D94" s="63"/>
      <c r="E94" s="63"/>
      <c r="F94" s="74" t="e">
        <f t="shared" si="1"/>
        <v>#VALUE!</v>
      </c>
      <c r="G94" s="64"/>
      <c r="H94" s="63"/>
      <c r="I94" s="63"/>
      <c r="J94" s="59"/>
      <c r="K94" s="59"/>
      <c r="L94" s="59"/>
      <c r="M94" s="61"/>
      <c r="N94" s="59"/>
      <c r="O94" s="60" t="str">
        <f>IFERROR(VLOOKUP(N94,[7]DSML!E:J,6,0),"")</f>
        <v/>
      </c>
      <c r="P94" s="60" t="str">
        <f>IFERROR(VLOOKUP(N94,[7]DSML!E:G,3,0),"")</f>
        <v/>
      </c>
      <c r="Q94" s="60"/>
      <c r="R94" s="60"/>
      <c r="S94" s="59"/>
      <c r="T94" s="59"/>
      <c r="U94" s="59"/>
    </row>
    <row r="95" spans="1:21" x14ac:dyDescent="0.3">
      <c r="A95" s="56" t="s">
        <v>396</v>
      </c>
      <c r="B95" s="61"/>
      <c r="C95" s="62"/>
      <c r="D95" s="63"/>
      <c r="E95" s="63"/>
      <c r="F95" s="74" t="e">
        <f t="shared" si="1"/>
        <v>#VALUE!</v>
      </c>
      <c r="G95" s="64"/>
      <c r="H95" s="63"/>
      <c r="I95" s="63"/>
      <c r="J95" s="59"/>
      <c r="K95" s="59"/>
      <c r="L95" s="59"/>
      <c r="M95" s="61"/>
      <c r="N95" s="59"/>
      <c r="O95" s="60" t="str">
        <f>IFERROR(VLOOKUP(N95,[7]DSML!E:J,6,0),"")</f>
        <v/>
      </c>
      <c r="P95" s="60" t="str">
        <f>IFERROR(VLOOKUP(N95,[7]DSML!E:G,3,0),"")</f>
        <v/>
      </c>
      <c r="Q95" s="60"/>
      <c r="R95" s="60"/>
      <c r="S95" s="59"/>
      <c r="T95" s="59"/>
      <c r="U95" s="59"/>
    </row>
    <row r="96" spans="1:21" x14ac:dyDescent="0.3">
      <c r="A96" s="56" t="s">
        <v>397</v>
      </c>
      <c r="B96" s="61"/>
      <c r="C96" s="62"/>
      <c r="D96" s="63"/>
      <c r="E96" s="63"/>
      <c r="F96" s="74" t="e">
        <f t="shared" si="1"/>
        <v>#VALUE!</v>
      </c>
      <c r="G96" s="64"/>
      <c r="H96" s="63"/>
      <c r="I96" s="63"/>
      <c r="J96" s="59"/>
      <c r="K96" s="59"/>
      <c r="L96" s="59"/>
      <c r="M96" s="61"/>
      <c r="N96" s="59"/>
      <c r="O96" s="60" t="str">
        <f>IFERROR(VLOOKUP(N96,[7]DSML!E:J,6,0),"")</f>
        <v/>
      </c>
      <c r="P96" s="60" t="str">
        <f>IFERROR(VLOOKUP(N96,[7]DSML!E:G,3,0),"")</f>
        <v/>
      </c>
      <c r="Q96" s="60"/>
      <c r="R96" s="60"/>
      <c r="S96" s="59"/>
      <c r="T96" s="59"/>
      <c r="U96" s="59"/>
    </row>
    <row r="97" spans="1:21" x14ac:dyDescent="0.3">
      <c r="A97" s="56" t="s">
        <v>398</v>
      </c>
      <c r="B97" s="61"/>
      <c r="C97" s="62"/>
      <c r="D97" s="63"/>
      <c r="E97" s="63"/>
      <c r="F97" s="74" t="e">
        <f t="shared" si="1"/>
        <v>#VALUE!</v>
      </c>
      <c r="G97" s="64"/>
      <c r="H97" s="63"/>
      <c r="I97" s="63"/>
      <c r="J97" s="59"/>
      <c r="K97" s="59"/>
      <c r="L97" s="59"/>
      <c r="M97" s="61"/>
      <c r="N97" s="59"/>
      <c r="O97" s="60" t="str">
        <f>IFERROR(VLOOKUP(N97,[7]DSML!E:J,6,0),"")</f>
        <v/>
      </c>
      <c r="P97" s="60" t="str">
        <f>IFERROR(VLOOKUP(N97,[7]DSML!E:G,3,0),"")</f>
        <v/>
      </c>
      <c r="Q97" s="60"/>
      <c r="R97" s="60"/>
      <c r="S97" s="59"/>
      <c r="T97" s="59"/>
      <c r="U97" s="59"/>
    </row>
    <row r="98" spans="1:21" x14ac:dyDescent="0.3">
      <c r="A98" s="56" t="s">
        <v>399</v>
      </c>
      <c r="B98" s="61"/>
      <c r="C98" s="62"/>
      <c r="D98" s="63"/>
      <c r="E98" s="63"/>
      <c r="F98" s="74" t="e">
        <f t="shared" si="1"/>
        <v>#VALUE!</v>
      </c>
      <c r="G98" s="64"/>
      <c r="H98" s="63"/>
      <c r="I98" s="63"/>
      <c r="J98" s="59"/>
      <c r="K98" s="59"/>
      <c r="L98" s="59"/>
      <c r="M98" s="61"/>
      <c r="N98" s="59"/>
      <c r="O98" s="60" t="str">
        <f>IFERROR(VLOOKUP(N98,[7]DSML!E:J,6,0),"")</f>
        <v/>
      </c>
      <c r="P98" s="60" t="str">
        <f>IFERROR(VLOOKUP(N98,[7]DSML!E:G,3,0),"")</f>
        <v/>
      </c>
      <c r="Q98" s="60"/>
      <c r="R98" s="60"/>
      <c r="S98" s="59"/>
      <c r="T98" s="59"/>
      <c r="U98" s="59"/>
    </row>
    <row r="99" spans="1:21" x14ac:dyDescent="0.3">
      <c r="A99" s="56" t="s">
        <v>400</v>
      </c>
      <c r="B99" s="61"/>
      <c r="C99" s="62"/>
      <c r="D99" s="63"/>
      <c r="E99" s="63"/>
      <c r="F99" s="74" t="e">
        <f t="shared" si="1"/>
        <v>#VALUE!</v>
      </c>
      <c r="G99" s="64"/>
      <c r="H99" s="63"/>
      <c r="I99" s="63"/>
      <c r="J99" s="59"/>
      <c r="K99" s="59"/>
      <c r="L99" s="59"/>
      <c r="M99" s="61"/>
      <c r="N99" s="59"/>
      <c r="O99" s="60" t="str">
        <f>IFERROR(VLOOKUP(N99,[7]DSML!E:J,6,0),"")</f>
        <v/>
      </c>
      <c r="P99" s="60" t="str">
        <f>IFERROR(VLOOKUP(N99,[7]DSML!E:G,3,0),"")</f>
        <v/>
      </c>
      <c r="Q99" s="60"/>
      <c r="R99" s="60"/>
      <c r="S99" s="59"/>
      <c r="T99" s="59"/>
      <c r="U99" s="59"/>
    </row>
    <row r="100" spans="1:21" x14ac:dyDescent="0.3">
      <c r="A100" s="56" t="s">
        <v>401</v>
      </c>
      <c r="B100" s="61"/>
      <c r="C100" s="62"/>
      <c r="D100" s="63"/>
      <c r="E100" s="63"/>
      <c r="F100" s="74" t="e">
        <f t="shared" si="1"/>
        <v>#VALUE!</v>
      </c>
      <c r="G100" s="64"/>
      <c r="H100" s="63"/>
      <c r="I100" s="63"/>
      <c r="J100" s="59"/>
      <c r="K100" s="59"/>
      <c r="L100" s="59"/>
      <c r="M100" s="61"/>
      <c r="N100" s="59"/>
      <c r="O100" s="60" t="str">
        <f>IFERROR(VLOOKUP(N100,[7]DSML!E:J,6,0),"")</f>
        <v/>
      </c>
      <c r="P100" s="60" t="str">
        <f>IFERROR(VLOOKUP(N100,[7]DSML!E:G,3,0),"")</f>
        <v/>
      </c>
      <c r="Q100" s="60"/>
      <c r="R100" s="60"/>
      <c r="S100" s="59"/>
      <c r="T100" s="59"/>
      <c r="U100" s="59"/>
    </row>
    <row r="101" spans="1:21" x14ac:dyDescent="0.3">
      <c r="A101" s="56" t="s">
        <v>402</v>
      </c>
      <c r="B101" s="61"/>
      <c r="C101" s="62"/>
      <c r="D101" s="63"/>
      <c r="E101" s="63"/>
      <c r="F101" s="74" t="e">
        <f t="shared" si="1"/>
        <v>#VALUE!</v>
      </c>
      <c r="G101" s="64"/>
      <c r="H101" s="63"/>
      <c r="I101" s="63"/>
      <c r="J101" s="59"/>
      <c r="K101" s="59"/>
      <c r="L101" s="59"/>
      <c r="M101" s="61"/>
      <c r="N101" s="59"/>
      <c r="O101" s="60" t="str">
        <f>IFERROR(VLOOKUP(N101,[7]DSML!E:J,6,0),"")</f>
        <v/>
      </c>
      <c r="P101" s="60" t="str">
        <f>IFERROR(VLOOKUP(N101,[7]DSML!E:G,3,0),"")</f>
        <v/>
      </c>
      <c r="Q101" s="60"/>
      <c r="R101" s="60"/>
      <c r="S101" s="59"/>
      <c r="T101" s="59"/>
      <c r="U101" s="59"/>
    </row>
    <row r="102" spans="1:21" x14ac:dyDescent="0.3">
      <c r="A102" s="56" t="s">
        <v>403</v>
      </c>
      <c r="B102" s="61"/>
      <c r="C102" s="62"/>
      <c r="D102" s="63"/>
      <c r="E102" s="63"/>
      <c r="F102" s="74" t="e">
        <f t="shared" si="1"/>
        <v>#VALUE!</v>
      </c>
      <c r="G102" s="64"/>
      <c r="H102" s="63"/>
      <c r="I102" s="63"/>
      <c r="J102" s="59"/>
      <c r="K102" s="59"/>
      <c r="L102" s="59"/>
      <c r="M102" s="61"/>
      <c r="N102" s="59"/>
      <c r="O102" s="60" t="str">
        <f>IFERROR(VLOOKUP(N102,[7]DSML!E:J,6,0),"")</f>
        <v/>
      </c>
      <c r="P102" s="60" t="str">
        <f>IFERROR(VLOOKUP(N102,[7]DSML!E:G,3,0),"")</f>
        <v/>
      </c>
      <c r="Q102" s="60"/>
      <c r="R102" s="60"/>
      <c r="S102" s="59"/>
      <c r="T102" s="59"/>
      <c r="U102" s="59"/>
    </row>
    <row r="103" spans="1:21" x14ac:dyDescent="0.3">
      <c r="A103" s="56" t="s">
        <v>404</v>
      </c>
      <c r="B103" s="61"/>
      <c r="C103" s="62"/>
      <c r="D103" s="63"/>
      <c r="E103" s="63"/>
      <c r="F103" s="74" t="e">
        <f t="shared" si="1"/>
        <v>#VALUE!</v>
      </c>
      <c r="G103" s="64"/>
      <c r="H103" s="63"/>
      <c r="I103" s="63"/>
      <c r="J103" s="59"/>
      <c r="K103" s="59"/>
      <c r="L103" s="59"/>
      <c r="M103" s="61"/>
      <c r="N103" s="59"/>
      <c r="O103" s="60" t="str">
        <f>IFERROR(VLOOKUP(N103,[7]DSML!E:J,6,0),"")</f>
        <v/>
      </c>
      <c r="P103" s="60" t="str">
        <f>IFERROR(VLOOKUP(N103,[7]DSML!E:G,3,0),"")</f>
        <v/>
      </c>
      <c r="Q103" s="60"/>
      <c r="R103" s="60"/>
      <c r="S103" s="59"/>
      <c r="T103" s="59"/>
      <c r="U103" s="59"/>
    </row>
    <row r="104" spans="1:21" x14ac:dyDescent="0.3">
      <c r="A104" s="56" t="s">
        <v>405</v>
      </c>
      <c r="B104" s="61"/>
      <c r="C104" s="62"/>
      <c r="D104" s="63"/>
      <c r="E104" s="63"/>
      <c r="F104" s="74" t="e">
        <f t="shared" si="1"/>
        <v>#VALUE!</v>
      </c>
      <c r="G104" s="64"/>
      <c r="H104" s="63"/>
      <c r="I104" s="63"/>
      <c r="J104" s="59"/>
      <c r="K104" s="59"/>
      <c r="L104" s="59"/>
      <c r="M104" s="61"/>
      <c r="N104" s="59"/>
      <c r="O104" s="60" t="str">
        <f>IFERROR(VLOOKUP(N104,[7]DSML!E:J,6,0),"")</f>
        <v/>
      </c>
      <c r="P104" s="60" t="str">
        <f>IFERROR(VLOOKUP(N104,[7]DSML!E:G,3,0),"")</f>
        <v/>
      </c>
      <c r="Q104" s="60"/>
      <c r="R104" s="60"/>
      <c r="S104" s="59"/>
      <c r="T104" s="59"/>
      <c r="U104" s="59"/>
    </row>
    <row r="105" spans="1:21" x14ac:dyDescent="0.3">
      <c r="A105" s="56" t="s">
        <v>406</v>
      </c>
      <c r="B105" s="61"/>
      <c r="C105" s="62"/>
      <c r="D105" s="63"/>
      <c r="E105" s="63"/>
      <c r="F105" s="74" t="e">
        <f t="shared" si="1"/>
        <v>#VALUE!</v>
      </c>
      <c r="G105" s="64"/>
      <c r="H105" s="63"/>
      <c r="I105" s="63"/>
      <c r="J105" s="59"/>
      <c r="K105" s="59"/>
      <c r="L105" s="59"/>
      <c r="M105" s="61"/>
      <c r="N105" s="59"/>
      <c r="O105" s="60" t="str">
        <f>IFERROR(VLOOKUP(N105,[7]DSML!E:J,6,0),"")</f>
        <v/>
      </c>
      <c r="P105" s="60" t="str">
        <f>IFERROR(VLOOKUP(N105,[7]DSML!E:G,3,0),"")</f>
        <v/>
      </c>
      <c r="Q105" s="60"/>
      <c r="R105" s="60"/>
      <c r="S105" s="59"/>
      <c r="T105" s="59"/>
      <c r="U105" s="59"/>
    </row>
    <row r="106" spans="1:21" x14ac:dyDescent="0.3">
      <c r="A106" s="56" t="s">
        <v>407</v>
      </c>
      <c r="B106" s="61"/>
      <c r="C106" s="62"/>
      <c r="D106" s="63"/>
      <c r="E106" s="63"/>
      <c r="F106" s="74" t="e">
        <f t="shared" si="1"/>
        <v>#VALUE!</v>
      </c>
      <c r="G106" s="64"/>
      <c r="H106" s="63"/>
      <c r="I106" s="63"/>
      <c r="J106" s="59"/>
      <c r="K106" s="59"/>
      <c r="L106" s="59"/>
      <c r="M106" s="61"/>
      <c r="N106" s="59"/>
      <c r="O106" s="60" t="str">
        <f>IFERROR(VLOOKUP(N106,[7]DSML!E:J,6,0),"")</f>
        <v/>
      </c>
      <c r="P106" s="60" t="str">
        <f>IFERROR(VLOOKUP(N106,[7]DSML!E:G,3,0),"")</f>
        <v/>
      </c>
      <c r="Q106" s="60"/>
      <c r="R106" s="60"/>
      <c r="S106" s="59"/>
      <c r="T106" s="59"/>
      <c r="U106" s="59"/>
    </row>
    <row r="107" spans="1:21" x14ac:dyDescent="0.3">
      <c r="A107" s="56" t="s">
        <v>408</v>
      </c>
      <c r="B107" s="61"/>
      <c r="C107" s="62"/>
      <c r="D107" s="63"/>
      <c r="E107" s="63"/>
      <c r="F107" s="74" t="e">
        <f t="shared" si="1"/>
        <v>#VALUE!</v>
      </c>
      <c r="G107" s="64"/>
      <c r="H107" s="63"/>
      <c r="I107" s="63"/>
      <c r="J107" s="59"/>
      <c r="K107" s="59"/>
      <c r="L107" s="59"/>
      <c r="M107" s="61"/>
      <c r="N107" s="59"/>
      <c r="O107" s="60" t="str">
        <f>IFERROR(VLOOKUP(N107,[7]DSML!E:J,6,0),"")</f>
        <v/>
      </c>
      <c r="P107" s="60" t="str">
        <f>IFERROR(VLOOKUP(N107,[7]DSML!E:G,3,0),"")</f>
        <v/>
      </c>
      <c r="Q107" s="60"/>
      <c r="R107" s="60"/>
      <c r="S107" s="59"/>
      <c r="T107" s="59"/>
      <c r="U107" s="59"/>
    </row>
    <row r="108" spans="1:21" x14ac:dyDescent="0.3">
      <c r="A108" s="56" t="s">
        <v>409</v>
      </c>
      <c r="B108" s="61"/>
      <c r="C108" s="62"/>
      <c r="D108" s="63"/>
      <c r="E108" s="63"/>
      <c r="F108" s="74" t="e">
        <f t="shared" si="1"/>
        <v>#VALUE!</v>
      </c>
      <c r="G108" s="64"/>
      <c r="H108" s="63"/>
      <c r="I108" s="63"/>
      <c r="J108" s="59"/>
      <c r="K108" s="59"/>
      <c r="L108" s="59"/>
      <c r="M108" s="61"/>
      <c r="N108" s="59"/>
      <c r="O108" s="60" t="str">
        <f>IFERROR(VLOOKUP(N108,[7]DSML!E:J,6,0),"")</f>
        <v/>
      </c>
      <c r="P108" s="60" t="str">
        <f>IFERROR(VLOOKUP(N108,[7]DSML!E:G,3,0),"")</f>
        <v/>
      </c>
      <c r="Q108" s="60"/>
      <c r="R108" s="60"/>
      <c r="S108" s="59"/>
      <c r="T108" s="59"/>
      <c r="U108" s="59"/>
    </row>
    <row r="109" spans="1:21" x14ac:dyDescent="0.3">
      <c r="A109" s="56" t="s">
        <v>410</v>
      </c>
      <c r="B109" s="61"/>
      <c r="C109" s="62"/>
      <c r="D109" s="63"/>
      <c r="E109" s="63"/>
      <c r="F109" s="74" t="e">
        <f t="shared" si="1"/>
        <v>#VALUE!</v>
      </c>
      <c r="G109" s="64"/>
      <c r="H109" s="63"/>
      <c r="I109" s="63"/>
      <c r="J109" s="59"/>
      <c r="K109" s="59"/>
      <c r="L109" s="59"/>
      <c r="M109" s="61"/>
      <c r="N109" s="59"/>
      <c r="O109" s="60" t="str">
        <f>IFERROR(VLOOKUP(N109,[7]DSML!E:J,6,0),"")</f>
        <v/>
      </c>
      <c r="P109" s="60" t="str">
        <f>IFERROR(VLOOKUP(N109,[7]DSML!E:G,3,0),"")</f>
        <v/>
      </c>
      <c r="Q109" s="60"/>
      <c r="R109" s="60"/>
      <c r="S109" s="59"/>
      <c r="T109" s="59"/>
      <c r="U109" s="59"/>
    </row>
    <row r="110" spans="1:21" x14ac:dyDescent="0.3">
      <c r="A110" s="56" t="s">
        <v>411</v>
      </c>
      <c r="B110" s="61"/>
      <c r="C110" s="62"/>
      <c r="D110" s="63"/>
      <c r="E110" s="63"/>
      <c r="F110" s="74" t="e">
        <f t="shared" si="1"/>
        <v>#VALUE!</v>
      </c>
      <c r="G110" s="64"/>
      <c r="H110" s="63"/>
      <c r="I110" s="63"/>
      <c r="J110" s="59"/>
      <c r="K110" s="59"/>
      <c r="L110" s="59"/>
      <c r="M110" s="61"/>
      <c r="N110" s="59"/>
      <c r="O110" s="60" t="str">
        <f>IFERROR(VLOOKUP(N110,[7]DSML!E:J,6,0),"")</f>
        <v/>
      </c>
      <c r="P110" s="60" t="str">
        <f>IFERROR(VLOOKUP(N110,[7]DSML!E:G,3,0),"")</f>
        <v/>
      </c>
      <c r="Q110" s="60"/>
      <c r="R110" s="60"/>
      <c r="S110" s="59"/>
      <c r="T110" s="59"/>
      <c r="U110" s="59"/>
    </row>
    <row r="111" spans="1:21" x14ac:dyDescent="0.3">
      <c r="A111" s="56" t="s">
        <v>412</v>
      </c>
      <c r="B111" s="61"/>
      <c r="C111" s="62"/>
      <c r="D111" s="63"/>
      <c r="E111" s="63"/>
      <c r="F111" s="74" t="e">
        <f t="shared" si="1"/>
        <v>#VALUE!</v>
      </c>
      <c r="G111" s="64"/>
      <c r="H111" s="63"/>
      <c r="I111" s="63"/>
      <c r="J111" s="59"/>
      <c r="K111" s="59"/>
      <c r="L111" s="59"/>
      <c r="M111" s="61"/>
      <c r="N111" s="59"/>
      <c r="O111" s="60" t="str">
        <f>IFERROR(VLOOKUP(N111,[7]DSML!E:J,6,0),"")</f>
        <v/>
      </c>
      <c r="P111" s="60" t="str">
        <f>IFERROR(VLOOKUP(N111,[7]DSML!E:G,3,0),"")</f>
        <v/>
      </c>
      <c r="Q111" s="60"/>
      <c r="R111" s="60"/>
      <c r="S111" s="59"/>
      <c r="T111" s="59"/>
      <c r="U111" s="59"/>
    </row>
    <row r="112" spans="1:21" x14ac:dyDescent="0.3">
      <c r="A112" s="56" t="s">
        <v>413</v>
      </c>
      <c r="B112" s="61"/>
      <c r="C112" s="62"/>
      <c r="D112" s="63"/>
      <c r="E112" s="63"/>
      <c r="F112" s="74" t="e">
        <f t="shared" si="1"/>
        <v>#VALUE!</v>
      </c>
      <c r="G112" s="64"/>
      <c r="H112" s="63"/>
      <c r="I112" s="63"/>
      <c r="J112" s="59"/>
      <c r="K112" s="59"/>
      <c r="L112" s="59"/>
      <c r="M112" s="61"/>
      <c r="N112" s="59"/>
      <c r="O112" s="60" t="str">
        <f>IFERROR(VLOOKUP(N112,[7]DSML!E:J,6,0),"")</f>
        <v/>
      </c>
      <c r="P112" s="60" t="str">
        <f>IFERROR(VLOOKUP(N112,[7]DSML!E:G,3,0),"")</f>
        <v/>
      </c>
      <c r="Q112" s="60"/>
      <c r="R112" s="60"/>
      <c r="S112" s="59"/>
      <c r="T112" s="59"/>
      <c r="U112" s="59"/>
    </row>
    <row r="113" spans="1:21" x14ac:dyDescent="0.3">
      <c r="A113" s="56" t="s">
        <v>414</v>
      </c>
      <c r="B113" s="61"/>
      <c r="C113" s="62"/>
      <c r="D113" s="63"/>
      <c r="E113" s="63"/>
      <c r="F113" s="74" t="e">
        <f t="shared" si="1"/>
        <v>#VALUE!</v>
      </c>
      <c r="G113" s="64"/>
      <c r="H113" s="63"/>
      <c r="I113" s="63"/>
      <c r="J113" s="59"/>
      <c r="K113" s="59"/>
      <c r="L113" s="59"/>
      <c r="M113" s="61"/>
      <c r="N113" s="59"/>
      <c r="O113" s="60" t="str">
        <f>IFERROR(VLOOKUP(N113,[7]DSML!E:J,6,0),"")</f>
        <v/>
      </c>
      <c r="P113" s="60" t="str">
        <f>IFERROR(VLOOKUP(N113,[7]DSML!E:G,3,0),"")</f>
        <v/>
      </c>
      <c r="Q113" s="60"/>
      <c r="R113" s="60"/>
      <c r="S113" s="59"/>
      <c r="T113" s="59"/>
      <c r="U113" s="59"/>
    </row>
    <row r="114" spans="1:21" x14ac:dyDescent="0.3">
      <c r="A114" s="56" t="s">
        <v>415</v>
      </c>
      <c r="B114" s="61"/>
      <c r="C114" s="62"/>
      <c r="D114" s="63"/>
      <c r="E114" s="63"/>
      <c r="F114" s="74" t="e">
        <f t="shared" si="1"/>
        <v>#VALUE!</v>
      </c>
      <c r="G114" s="64"/>
      <c r="H114" s="63"/>
      <c r="I114" s="63"/>
      <c r="J114" s="59"/>
      <c r="K114" s="59"/>
      <c r="L114" s="59"/>
      <c r="M114" s="61"/>
      <c r="N114" s="59"/>
      <c r="O114" s="60" t="str">
        <f>IFERROR(VLOOKUP(N114,[7]DSML!E:J,6,0),"")</f>
        <v/>
      </c>
      <c r="P114" s="60" t="str">
        <f>IFERROR(VLOOKUP(N114,[7]DSML!E:G,3,0),"")</f>
        <v/>
      </c>
      <c r="Q114" s="60"/>
      <c r="R114" s="60"/>
      <c r="S114" s="59"/>
      <c r="T114" s="59"/>
      <c r="U114" s="59"/>
    </row>
    <row r="115" spans="1:21" x14ac:dyDescent="0.3">
      <c r="A115" s="56" t="s">
        <v>416</v>
      </c>
      <c r="B115" s="61"/>
      <c r="C115" s="62"/>
      <c r="D115" s="63"/>
      <c r="E115" s="63"/>
      <c r="F115" s="74" t="e">
        <f t="shared" si="1"/>
        <v>#VALUE!</v>
      </c>
      <c r="G115" s="64"/>
      <c r="H115" s="63"/>
      <c r="I115" s="63"/>
      <c r="J115" s="59"/>
      <c r="K115" s="59"/>
      <c r="L115" s="59"/>
      <c r="M115" s="61"/>
      <c r="N115" s="59"/>
      <c r="O115" s="60" t="str">
        <f>IFERROR(VLOOKUP(N115,[7]DSML!E:J,6,0),"")</f>
        <v/>
      </c>
      <c r="P115" s="60" t="str">
        <f>IFERROR(VLOOKUP(N115,[7]DSML!E:G,3,0),"")</f>
        <v/>
      </c>
      <c r="Q115" s="60"/>
      <c r="R115" s="60"/>
      <c r="S115" s="59"/>
      <c r="T115" s="59"/>
      <c r="U115" s="59"/>
    </row>
    <row r="116" spans="1:21" x14ac:dyDescent="0.3">
      <c r="A116" s="56" t="s">
        <v>417</v>
      </c>
      <c r="B116" s="61"/>
      <c r="C116" s="62"/>
      <c r="D116" s="63"/>
      <c r="E116" s="63"/>
      <c r="F116" s="74" t="e">
        <f t="shared" si="1"/>
        <v>#VALUE!</v>
      </c>
      <c r="G116" s="64"/>
      <c r="H116" s="63"/>
      <c r="I116" s="63"/>
      <c r="J116" s="59"/>
      <c r="K116" s="59"/>
      <c r="L116" s="59"/>
      <c r="M116" s="61"/>
      <c r="N116" s="59"/>
      <c r="O116" s="60" t="str">
        <f>IFERROR(VLOOKUP(N116,[7]DSML!E:J,6,0),"")</f>
        <v/>
      </c>
      <c r="P116" s="60" t="str">
        <f>IFERROR(VLOOKUP(N116,[7]DSML!E:G,3,0),"")</f>
        <v/>
      </c>
      <c r="Q116" s="60"/>
      <c r="R116" s="60"/>
      <c r="S116" s="59"/>
      <c r="T116" s="59"/>
      <c r="U116" s="59"/>
    </row>
    <row r="117" spans="1:21" x14ac:dyDescent="0.3">
      <c r="A117" s="56" t="s">
        <v>418</v>
      </c>
      <c r="B117" s="61"/>
      <c r="C117" s="62"/>
      <c r="D117" s="63"/>
      <c r="E117" s="63"/>
      <c r="F117" s="74" t="e">
        <f t="shared" si="1"/>
        <v>#VALUE!</v>
      </c>
      <c r="G117" s="64"/>
      <c r="H117" s="63"/>
      <c r="I117" s="63"/>
      <c r="J117" s="59"/>
      <c r="K117" s="59"/>
      <c r="L117" s="59"/>
      <c r="M117" s="61"/>
      <c r="N117" s="59"/>
      <c r="O117" s="60" t="str">
        <f>IFERROR(VLOOKUP(N117,[7]DSML!E:J,6,0),"")</f>
        <v/>
      </c>
      <c r="P117" s="60" t="str">
        <f>IFERROR(VLOOKUP(N117,[7]DSML!E:G,3,0),"")</f>
        <v/>
      </c>
      <c r="Q117" s="60"/>
      <c r="R117" s="60"/>
      <c r="S117" s="59"/>
      <c r="T117" s="59"/>
      <c r="U117" s="59"/>
    </row>
    <row r="118" spans="1:21" x14ac:dyDescent="0.3">
      <c r="A118" s="56" t="s">
        <v>419</v>
      </c>
      <c r="B118" s="61"/>
      <c r="C118" s="62"/>
      <c r="D118" s="63"/>
      <c r="E118" s="63"/>
      <c r="F118" s="74" t="e">
        <f t="shared" si="1"/>
        <v>#VALUE!</v>
      </c>
      <c r="G118" s="64"/>
      <c r="H118" s="63"/>
      <c r="I118" s="63"/>
      <c r="J118" s="59"/>
      <c r="K118" s="59"/>
      <c r="L118" s="59"/>
      <c r="M118" s="61"/>
      <c r="N118" s="59"/>
      <c r="O118" s="60" t="str">
        <f>IFERROR(VLOOKUP(N118,[7]DSML!E:J,6,0),"")</f>
        <v/>
      </c>
      <c r="P118" s="60" t="str">
        <f>IFERROR(VLOOKUP(N118,[7]DSML!E:G,3,0),"")</f>
        <v/>
      </c>
      <c r="Q118" s="60"/>
      <c r="R118" s="60"/>
      <c r="S118" s="59"/>
      <c r="T118" s="59"/>
      <c r="U118" s="59"/>
    </row>
    <row r="119" spans="1:21" x14ac:dyDescent="0.3">
      <c r="A119" s="56" t="s">
        <v>420</v>
      </c>
      <c r="B119" s="61"/>
      <c r="C119" s="62"/>
      <c r="D119" s="63"/>
      <c r="E119" s="63"/>
      <c r="F119" s="74" t="e">
        <f t="shared" si="1"/>
        <v>#VALUE!</v>
      </c>
      <c r="G119" s="64"/>
      <c r="H119" s="63"/>
      <c r="I119" s="63"/>
      <c r="J119" s="59"/>
      <c r="K119" s="59"/>
      <c r="L119" s="59"/>
      <c r="M119" s="61"/>
      <c r="N119" s="59"/>
      <c r="O119" s="60" t="str">
        <f>IFERROR(VLOOKUP(N119,[7]DSML!E:J,6,0),"")</f>
        <v/>
      </c>
      <c r="P119" s="60" t="str">
        <f>IFERROR(VLOOKUP(N119,[7]DSML!E:G,3,0),"")</f>
        <v/>
      </c>
      <c r="Q119" s="60"/>
      <c r="R119" s="60"/>
      <c r="S119" s="59"/>
      <c r="T119" s="59"/>
      <c r="U119" s="59"/>
    </row>
    <row r="120" spans="1:21" x14ac:dyDescent="0.3">
      <c r="A120" s="56" t="s">
        <v>421</v>
      </c>
      <c r="B120" s="61"/>
      <c r="C120" s="62"/>
      <c r="D120" s="63"/>
      <c r="E120" s="63"/>
      <c r="F120" s="74" t="e">
        <f t="shared" si="1"/>
        <v>#VALUE!</v>
      </c>
      <c r="G120" s="64"/>
      <c r="H120" s="63"/>
      <c r="I120" s="63"/>
      <c r="J120" s="59"/>
      <c r="K120" s="59"/>
      <c r="L120" s="59"/>
      <c r="M120" s="61"/>
      <c r="N120" s="59"/>
      <c r="O120" s="60" t="str">
        <f>IFERROR(VLOOKUP(N120,[7]DSML!E:J,6,0),"")</f>
        <v/>
      </c>
      <c r="P120" s="60" t="str">
        <f>IFERROR(VLOOKUP(N120,[7]DSML!E:G,3,0),"")</f>
        <v/>
      </c>
      <c r="Q120" s="60"/>
      <c r="R120" s="60"/>
      <c r="S120" s="59"/>
      <c r="T120" s="59"/>
      <c r="U120" s="59"/>
    </row>
    <row r="121" spans="1:21" x14ac:dyDescent="0.3">
      <c r="A121" s="56" t="s">
        <v>422</v>
      </c>
      <c r="B121" s="61"/>
      <c r="C121" s="62"/>
      <c r="D121" s="63"/>
      <c r="E121" s="63"/>
      <c r="F121" s="74" t="e">
        <f t="shared" si="1"/>
        <v>#VALUE!</v>
      </c>
      <c r="G121" s="64"/>
      <c r="H121" s="63"/>
      <c r="I121" s="63"/>
      <c r="J121" s="59"/>
      <c r="K121" s="59"/>
      <c r="L121" s="59"/>
      <c r="M121" s="61"/>
      <c r="N121" s="59"/>
      <c r="O121" s="60" t="str">
        <f>IFERROR(VLOOKUP(N121,[7]DSML!E:J,6,0),"")</f>
        <v/>
      </c>
      <c r="P121" s="60" t="str">
        <f>IFERROR(VLOOKUP(N121,[7]DSML!E:G,3,0),"")</f>
        <v/>
      </c>
      <c r="Q121" s="60"/>
      <c r="R121" s="60"/>
      <c r="S121" s="59"/>
      <c r="T121" s="59"/>
      <c r="U121" s="59"/>
    </row>
    <row r="122" spans="1:21" x14ac:dyDescent="0.3">
      <c r="A122" s="56" t="s">
        <v>423</v>
      </c>
      <c r="B122" s="61"/>
      <c r="C122" s="62"/>
      <c r="D122" s="63"/>
      <c r="E122" s="63"/>
      <c r="F122" s="74" t="e">
        <f t="shared" si="1"/>
        <v>#VALUE!</v>
      </c>
      <c r="G122" s="64"/>
      <c r="H122" s="63"/>
      <c r="I122" s="63"/>
      <c r="J122" s="59"/>
      <c r="K122" s="59"/>
      <c r="L122" s="59"/>
      <c r="M122" s="61"/>
      <c r="N122" s="59"/>
      <c r="O122" s="60" t="str">
        <f>IFERROR(VLOOKUP(N122,[7]DSML!E:J,6,0),"")</f>
        <v/>
      </c>
      <c r="P122" s="60" t="str">
        <f>IFERROR(VLOOKUP(N122,[7]DSML!E:G,3,0),"")</f>
        <v/>
      </c>
      <c r="Q122" s="60"/>
      <c r="R122" s="60"/>
      <c r="S122" s="59"/>
      <c r="T122" s="59"/>
      <c r="U122" s="59"/>
    </row>
    <row r="123" spans="1:21" x14ac:dyDescent="0.3">
      <c r="A123" s="56" t="s">
        <v>424</v>
      </c>
      <c r="B123" s="61"/>
      <c r="C123" s="62"/>
      <c r="D123" s="63"/>
      <c r="E123" s="63"/>
      <c r="F123" s="74" t="e">
        <f t="shared" si="1"/>
        <v>#VALUE!</v>
      </c>
      <c r="G123" s="64"/>
      <c r="H123" s="63"/>
      <c r="I123" s="63"/>
      <c r="J123" s="59"/>
      <c r="K123" s="59"/>
      <c r="L123" s="59"/>
      <c r="M123" s="61"/>
      <c r="N123" s="59"/>
      <c r="O123" s="60" t="str">
        <f>IFERROR(VLOOKUP(N123,[7]DSML!E:J,6,0),"")</f>
        <v/>
      </c>
      <c r="P123" s="60" t="str">
        <f>IFERROR(VLOOKUP(N123,[7]DSML!E:G,3,0),"")</f>
        <v/>
      </c>
      <c r="Q123" s="60"/>
      <c r="R123" s="60"/>
      <c r="S123" s="59"/>
      <c r="T123" s="59"/>
      <c r="U123" s="59"/>
    </row>
    <row r="124" spans="1:21" x14ac:dyDescent="0.3">
      <c r="A124" s="56" t="s">
        <v>425</v>
      </c>
      <c r="B124" s="61"/>
      <c r="C124" s="62"/>
      <c r="D124" s="63"/>
      <c r="E124" s="63"/>
      <c r="F124" s="74" t="e">
        <f t="shared" si="1"/>
        <v>#VALUE!</v>
      </c>
      <c r="G124" s="64"/>
      <c r="H124" s="63"/>
      <c r="I124" s="63"/>
      <c r="J124" s="59"/>
      <c r="K124" s="59"/>
      <c r="L124" s="59"/>
      <c r="M124" s="61"/>
      <c r="N124" s="59"/>
      <c r="O124" s="60" t="str">
        <f>IFERROR(VLOOKUP(N124,[7]DSML!E:J,6,0),"")</f>
        <v/>
      </c>
      <c r="P124" s="60" t="str">
        <f>IFERROR(VLOOKUP(N124,[7]DSML!E:G,3,0),"")</f>
        <v/>
      </c>
      <c r="Q124" s="60"/>
      <c r="R124" s="60"/>
      <c r="S124" s="59"/>
      <c r="T124" s="59"/>
      <c r="U124" s="59"/>
    </row>
    <row r="125" spans="1:21" x14ac:dyDescent="0.3">
      <c r="A125" s="56" t="s">
        <v>426</v>
      </c>
      <c r="B125" s="61"/>
      <c r="C125" s="62"/>
      <c r="D125" s="63"/>
      <c r="E125" s="63"/>
      <c r="F125" s="74" t="e">
        <f t="shared" si="1"/>
        <v>#VALUE!</v>
      </c>
      <c r="G125" s="64"/>
      <c r="H125" s="63"/>
      <c r="I125" s="63"/>
      <c r="J125" s="59"/>
      <c r="K125" s="59"/>
      <c r="L125" s="59"/>
      <c r="M125" s="61"/>
      <c r="N125" s="59"/>
      <c r="O125" s="60" t="str">
        <f>IFERROR(VLOOKUP(N125,[7]DSML!E:J,6,0),"")</f>
        <v/>
      </c>
      <c r="P125" s="60" t="str">
        <f>IFERROR(VLOOKUP(N125,[7]DSML!E:G,3,0),"")</f>
        <v/>
      </c>
      <c r="Q125" s="60"/>
      <c r="R125" s="60"/>
      <c r="S125" s="59"/>
      <c r="T125" s="59"/>
      <c r="U125" s="59"/>
    </row>
    <row r="126" spans="1:21" x14ac:dyDescent="0.3">
      <c r="A126" s="56" t="s">
        <v>427</v>
      </c>
      <c r="B126" s="61"/>
      <c r="C126" s="62"/>
      <c r="D126" s="63"/>
      <c r="E126" s="63"/>
      <c r="F126" s="74" t="e">
        <f t="shared" si="1"/>
        <v>#VALUE!</v>
      </c>
      <c r="G126" s="64"/>
      <c r="H126" s="63"/>
      <c r="I126" s="63"/>
      <c r="J126" s="59"/>
      <c r="K126" s="59"/>
      <c r="L126" s="59"/>
      <c r="M126" s="61"/>
      <c r="N126" s="59"/>
      <c r="O126" s="60" t="str">
        <f>IFERROR(VLOOKUP(N126,[7]DSML!E:J,6,0),"")</f>
        <v/>
      </c>
      <c r="P126" s="60" t="str">
        <f>IFERROR(VLOOKUP(N126,[7]DSML!E:G,3,0),"")</f>
        <v/>
      </c>
      <c r="Q126" s="60"/>
      <c r="R126" s="60"/>
      <c r="S126" s="59"/>
      <c r="T126" s="59"/>
      <c r="U126" s="59"/>
    </row>
    <row r="127" spans="1:21" x14ac:dyDescent="0.3">
      <c r="A127" s="56" t="s">
        <v>428</v>
      </c>
      <c r="B127" s="61"/>
      <c r="C127" s="62"/>
      <c r="D127" s="63"/>
      <c r="E127" s="63"/>
      <c r="F127" s="74" t="e">
        <f t="shared" si="1"/>
        <v>#VALUE!</v>
      </c>
      <c r="G127" s="64"/>
      <c r="H127" s="63"/>
      <c r="I127" s="63"/>
      <c r="J127" s="59"/>
      <c r="K127" s="59"/>
      <c r="L127" s="59"/>
      <c r="M127" s="61"/>
      <c r="N127" s="59"/>
      <c r="O127" s="60" t="str">
        <f>IFERROR(VLOOKUP(N127,[7]DSML!E:J,6,0),"")</f>
        <v/>
      </c>
      <c r="P127" s="60" t="str">
        <f>IFERROR(VLOOKUP(N127,[7]DSML!E:G,3,0),"")</f>
        <v/>
      </c>
      <c r="Q127" s="60"/>
      <c r="R127" s="60"/>
      <c r="S127" s="59"/>
      <c r="T127" s="59"/>
      <c r="U127" s="59"/>
    </row>
    <row r="128" spans="1:21" x14ac:dyDescent="0.3">
      <c r="A128" s="56" t="s">
        <v>429</v>
      </c>
      <c r="B128" s="61"/>
      <c r="C128" s="62"/>
      <c r="D128" s="63"/>
      <c r="E128" s="63"/>
      <c r="F128" s="74" t="e">
        <f t="shared" si="1"/>
        <v>#VALUE!</v>
      </c>
      <c r="G128" s="64"/>
      <c r="H128" s="63"/>
      <c r="I128" s="63"/>
      <c r="J128" s="59"/>
      <c r="K128" s="59"/>
      <c r="L128" s="59"/>
      <c r="M128" s="61"/>
      <c r="N128" s="59"/>
      <c r="O128" s="60" t="str">
        <f>IFERROR(VLOOKUP(N128,[7]DSML!E:J,6,0),"")</f>
        <v/>
      </c>
      <c r="P128" s="60" t="str">
        <f>IFERROR(VLOOKUP(N128,[7]DSML!E:G,3,0),"")</f>
        <v/>
      </c>
      <c r="Q128" s="60"/>
      <c r="R128" s="60"/>
      <c r="S128" s="59"/>
      <c r="T128" s="59"/>
      <c r="U128" s="59"/>
    </row>
    <row r="129" spans="1:21" x14ac:dyDescent="0.3">
      <c r="A129" s="56" t="s">
        <v>430</v>
      </c>
      <c r="B129" s="61"/>
      <c r="C129" s="62"/>
      <c r="D129" s="63"/>
      <c r="E129" s="63"/>
      <c r="F129" s="74" t="e">
        <f t="shared" si="1"/>
        <v>#VALUE!</v>
      </c>
      <c r="G129" s="64"/>
      <c r="H129" s="63"/>
      <c r="I129" s="63"/>
      <c r="J129" s="59"/>
      <c r="K129" s="59"/>
      <c r="L129" s="59"/>
      <c r="M129" s="61"/>
      <c r="N129" s="59"/>
      <c r="O129" s="60" t="str">
        <f>IFERROR(VLOOKUP(N129,[7]DSML!E:J,6,0),"")</f>
        <v/>
      </c>
      <c r="P129" s="60" t="str">
        <f>IFERROR(VLOOKUP(N129,[7]DSML!E:G,3,0),"")</f>
        <v/>
      </c>
      <c r="Q129" s="60"/>
      <c r="R129" s="60"/>
      <c r="S129" s="59"/>
      <c r="T129" s="59"/>
      <c r="U129" s="59"/>
    </row>
    <row r="130" spans="1:21" x14ac:dyDescent="0.3">
      <c r="A130" s="56" t="s">
        <v>431</v>
      </c>
      <c r="B130" s="61"/>
      <c r="C130" s="62"/>
      <c r="D130" s="63"/>
      <c r="E130" s="63"/>
      <c r="F130" s="74" t="e">
        <f t="shared" ref="F130:F193" si="2">DATEVALUE(CONCATENATE(D130,"/",E130, "/",2023))</f>
        <v>#VALUE!</v>
      </c>
      <c r="G130" s="64"/>
      <c r="H130" s="63"/>
      <c r="I130" s="63"/>
      <c r="J130" s="59"/>
      <c r="K130" s="59"/>
      <c r="L130" s="59"/>
      <c r="M130" s="61"/>
      <c r="N130" s="59"/>
      <c r="O130" s="60" t="str">
        <f>IFERROR(VLOOKUP(N130,[7]DSML!E:J,6,0),"")</f>
        <v/>
      </c>
      <c r="P130" s="60" t="str">
        <f>IFERROR(VLOOKUP(N130,[7]DSML!E:G,3,0),"")</f>
        <v/>
      </c>
      <c r="Q130" s="60"/>
      <c r="R130" s="60"/>
      <c r="S130" s="59"/>
      <c r="T130" s="59"/>
      <c r="U130" s="59"/>
    </row>
    <row r="131" spans="1:21" x14ac:dyDescent="0.3">
      <c r="A131" s="56" t="s">
        <v>432</v>
      </c>
      <c r="B131" s="61"/>
      <c r="C131" s="62"/>
      <c r="D131" s="63"/>
      <c r="E131" s="63"/>
      <c r="F131" s="74" t="e">
        <f t="shared" si="2"/>
        <v>#VALUE!</v>
      </c>
      <c r="G131" s="64"/>
      <c r="H131" s="63"/>
      <c r="I131" s="63"/>
      <c r="J131" s="59"/>
      <c r="K131" s="59"/>
      <c r="L131" s="59"/>
      <c r="M131" s="61"/>
      <c r="N131" s="59"/>
      <c r="O131" s="60" t="str">
        <f>IFERROR(VLOOKUP(N131,[7]DSML!E:J,6,0),"")</f>
        <v/>
      </c>
      <c r="P131" s="60" t="str">
        <f>IFERROR(VLOOKUP(N131,[7]DSML!E:G,3,0),"")</f>
        <v/>
      </c>
      <c r="Q131" s="60"/>
      <c r="R131" s="60"/>
      <c r="S131" s="59"/>
      <c r="T131" s="59"/>
      <c r="U131" s="59"/>
    </row>
    <row r="132" spans="1:21" x14ac:dyDescent="0.3">
      <c r="A132" s="56" t="s">
        <v>433</v>
      </c>
      <c r="B132" s="61"/>
      <c r="C132" s="62"/>
      <c r="D132" s="63"/>
      <c r="E132" s="63"/>
      <c r="F132" s="74" t="e">
        <f t="shared" si="2"/>
        <v>#VALUE!</v>
      </c>
      <c r="G132" s="64"/>
      <c r="H132" s="63"/>
      <c r="I132" s="63"/>
      <c r="J132" s="59"/>
      <c r="K132" s="59"/>
      <c r="L132" s="59"/>
      <c r="M132" s="61"/>
      <c r="N132" s="59"/>
      <c r="O132" s="60" t="str">
        <f>IFERROR(VLOOKUP(N132,[7]DSML!E:J,6,0),"")</f>
        <v/>
      </c>
      <c r="P132" s="60" t="str">
        <f>IFERROR(VLOOKUP(N132,[7]DSML!E:G,3,0),"")</f>
        <v/>
      </c>
      <c r="Q132" s="60"/>
      <c r="R132" s="60"/>
      <c r="S132" s="59"/>
      <c r="T132" s="59"/>
      <c r="U132" s="59"/>
    </row>
    <row r="133" spans="1:21" x14ac:dyDescent="0.3">
      <c r="A133" s="56" t="s">
        <v>434</v>
      </c>
      <c r="B133" s="61"/>
      <c r="C133" s="62"/>
      <c r="D133" s="63"/>
      <c r="E133" s="63"/>
      <c r="F133" s="74" t="e">
        <f t="shared" si="2"/>
        <v>#VALUE!</v>
      </c>
      <c r="G133" s="64"/>
      <c r="H133" s="63"/>
      <c r="I133" s="63"/>
      <c r="J133" s="59"/>
      <c r="K133" s="59"/>
      <c r="L133" s="59"/>
      <c r="M133" s="61"/>
      <c r="N133" s="59"/>
      <c r="O133" s="60" t="str">
        <f>IFERROR(VLOOKUP(N133,[7]DSML!E:J,6,0),"")</f>
        <v/>
      </c>
      <c r="P133" s="60" t="str">
        <f>IFERROR(VLOOKUP(N133,[7]DSML!E:G,3,0),"")</f>
        <v/>
      </c>
      <c r="Q133" s="60"/>
      <c r="R133" s="60"/>
      <c r="S133" s="59"/>
      <c r="T133" s="59"/>
      <c r="U133" s="59"/>
    </row>
    <row r="134" spans="1:21" x14ac:dyDescent="0.3">
      <c r="A134" s="56" t="s">
        <v>435</v>
      </c>
      <c r="B134" s="61"/>
      <c r="C134" s="62"/>
      <c r="D134" s="63"/>
      <c r="E134" s="63"/>
      <c r="F134" s="74" t="e">
        <f t="shared" si="2"/>
        <v>#VALUE!</v>
      </c>
      <c r="G134" s="64"/>
      <c r="H134" s="63"/>
      <c r="I134" s="63"/>
      <c r="J134" s="59"/>
      <c r="K134" s="59"/>
      <c r="L134" s="59"/>
      <c r="M134" s="61"/>
      <c r="N134" s="59"/>
      <c r="O134" s="60" t="str">
        <f>IFERROR(VLOOKUP(N134,[7]DSML!E:J,6,0),"")</f>
        <v/>
      </c>
      <c r="P134" s="60" t="str">
        <f>IFERROR(VLOOKUP(N134,[7]DSML!E:G,3,0),"")</f>
        <v/>
      </c>
      <c r="Q134" s="60"/>
      <c r="R134" s="60"/>
      <c r="S134" s="59"/>
      <c r="T134" s="59"/>
      <c r="U134" s="59"/>
    </row>
    <row r="135" spans="1:21" x14ac:dyDescent="0.3">
      <c r="A135" s="56" t="s">
        <v>436</v>
      </c>
      <c r="B135" s="61"/>
      <c r="C135" s="62"/>
      <c r="D135" s="63"/>
      <c r="E135" s="63"/>
      <c r="F135" s="74" t="e">
        <f t="shared" si="2"/>
        <v>#VALUE!</v>
      </c>
      <c r="G135" s="64"/>
      <c r="H135" s="63"/>
      <c r="I135" s="63"/>
      <c r="J135" s="59"/>
      <c r="K135" s="59"/>
      <c r="L135" s="59"/>
      <c r="M135" s="61"/>
      <c r="N135" s="59"/>
      <c r="O135" s="60" t="str">
        <f>IFERROR(VLOOKUP(N135,[7]DSML!E:J,6,0),"")</f>
        <v/>
      </c>
      <c r="P135" s="60" t="str">
        <f>IFERROR(VLOOKUP(N135,[7]DSML!E:G,3,0),"")</f>
        <v/>
      </c>
      <c r="Q135" s="60"/>
      <c r="R135" s="60"/>
      <c r="S135" s="59"/>
      <c r="T135" s="59"/>
      <c r="U135" s="59"/>
    </row>
    <row r="136" spans="1:21" x14ac:dyDescent="0.3">
      <c r="A136" s="56" t="s">
        <v>437</v>
      </c>
      <c r="B136" s="61"/>
      <c r="C136" s="62"/>
      <c r="D136" s="63"/>
      <c r="E136" s="63"/>
      <c r="F136" s="74" t="e">
        <f t="shared" si="2"/>
        <v>#VALUE!</v>
      </c>
      <c r="G136" s="64"/>
      <c r="H136" s="63"/>
      <c r="I136" s="63"/>
      <c r="J136" s="59"/>
      <c r="K136" s="59"/>
      <c r="L136" s="59"/>
      <c r="M136" s="61"/>
      <c r="N136" s="59"/>
      <c r="O136" s="60" t="str">
        <f>IFERROR(VLOOKUP(N136,[7]DSML!E:J,6,0),"")</f>
        <v/>
      </c>
      <c r="P136" s="60" t="str">
        <f>IFERROR(VLOOKUP(N136,[7]DSML!E:G,3,0),"")</f>
        <v/>
      </c>
      <c r="Q136" s="60"/>
      <c r="R136" s="60"/>
      <c r="S136" s="59"/>
      <c r="T136" s="59"/>
      <c r="U136" s="59"/>
    </row>
    <row r="137" spans="1:21" x14ac:dyDescent="0.3">
      <c r="A137" s="56" t="s">
        <v>438</v>
      </c>
      <c r="B137" s="61"/>
      <c r="C137" s="62"/>
      <c r="D137" s="63"/>
      <c r="E137" s="63"/>
      <c r="F137" s="74" t="e">
        <f t="shared" si="2"/>
        <v>#VALUE!</v>
      </c>
      <c r="G137" s="64"/>
      <c r="H137" s="63"/>
      <c r="I137" s="63"/>
      <c r="J137" s="59"/>
      <c r="K137" s="59"/>
      <c r="L137" s="59"/>
      <c r="M137" s="61"/>
      <c r="N137" s="59"/>
      <c r="O137" s="60" t="str">
        <f>IFERROR(VLOOKUP(N137,[7]DSML!E:J,6,0),"")</f>
        <v/>
      </c>
      <c r="P137" s="60" t="str">
        <f>IFERROR(VLOOKUP(N137,[7]DSML!E:G,3,0),"")</f>
        <v/>
      </c>
      <c r="Q137" s="60"/>
      <c r="R137" s="60"/>
      <c r="S137" s="59"/>
      <c r="T137" s="59"/>
      <c r="U137" s="59"/>
    </row>
    <row r="138" spans="1:21" x14ac:dyDescent="0.3">
      <c r="A138" s="56" t="s">
        <v>439</v>
      </c>
      <c r="B138" s="61"/>
      <c r="C138" s="62"/>
      <c r="D138" s="63"/>
      <c r="E138" s="63"/>
      <c r="F138" s="74" t="e">
        <f t="shared" si="2"/>
        <v>#VALUE!</v>
      </c>
      <c r="G138" s="64"/>
      <c r="H138" s="63"/>
      <c r="I138" s="63"/>
      <c r="J138" s="59"/>
      <c r="K138" s="59"/>
      <c r="L138" s="59"/>
      <c r="M138" s="61"/>
      <c r="N138" s="59"/>
      <c r="O138" s="60" t="str">
        <f>IFERROR(VLOOKUP(N138,[7]DSML!E:J,6,0),"")</f>
        <v/>
      </c>
      <c r="P138" s="60" t="str">
        <f>IFERROR(VLOOKUP(N138,[7]DSML!E:G,3,0),"")</f>
        <v/>
      </c>
      <c r="Q138" s="60"/>
      <c r="R138" s="60"/>
      <c r="S138" s="59"/>
      <c r="T138" s="59"/>
      <c r="U138" s="59"/>
    </row>
    <row r="139" spans="1:21" x14ac:dyDescent="0.3">
      <c r="A139" s="56" t="s">
        <v>440</v>
      </c>
      <c r="B139" s="61"/>
      <c r="C139" s="62"/>
      <c r="D139" s="63"/>
      <c r="E139" s="63"/>
      <c r="F139" s="74" t="e">
        <f t="shared" si="2"/>
        <v>#VALUE!</v>
      </c>
      <c r="G139" s="64"/>
      <c r="H139" s="63"/>
      <c r="I139" s="63"/>
      <c r="J139" s="59"/>
      <c r="K139" s="59"/>
      <c r="L139" s="59"/>
      <c r="M139" s="61"/>
      <c r="N139" s="59"/>
      <c r="O139" s="60" t="str">
        <f>IFERROR(VLOOKUP(N139,[7]DSML!E:J,6,0),"")</f>
        <v/>
      </c>
      <c r="P139" s="60" t="str">
        <f>IFERROR(VLOOKUP(N139,[7]DSML!E:G,3,0),"")</f>
        <v/>
      </c>
      <c r="Q139" s="60"/>
      <c r="R139" s="60"/>
      <c r="S139" s="59"/>
      <c r="T139" s="59"/>
      <c r="U139" s="59"/>
    </row>
    <row r="140" spans="1:21" x14ac:dyDescent="0.3">
      <c r="A140" s="56" t="s">
        <v>441</v>
      </c>
      <c r="B140" s="61"/>
      <c r="C140" s="62"/>
      <c r="D140" s="63"/>
      <c r="E140" s="63"/>
      <c r="F140" s="74" t="e">
        <f t="shared" si="2"/>
        <v>#VALUE!</v>
      </c>
      <c r="G140" s="64"/>
      <c r="H140" s="63"/>
      <c r="I140" s="63"/>
      <c r="J140" s="59"/>
      <c r="K140" s="59"/>
      <c r="L140" s="59"/>
      <c r="M140" s="61"/>
      <c r="N140" s="59"/>
      <c r="O140" s="60" t="str">
        <f>IFERROR(VLOOKUP(N140,[7]DSML!E:J,6,0),"")</f>
        <v/>
      </c>
      <c r="P140" s="60" t="str">
        <f>IFERROR(VLOOKUP(N140,[7]DSML!E:G,3,0),"")</f>
        <v/>
      </c>
      <c r="Q140" s="60"/>
      <c r="R140" s="60"/>
      <c r="S140" s="59"/>
      <c r="T140" s="59"/>
      <c r="U140" s="59"/>
    </row>
    <row r="141" spans="1:21" x14ac:dyDescent="0.3">
      <c r="A141" s="56" t="s">
        <v>442</v>
      </c>
      <c r="B141" s="61"/>
      <c r="C141" s="62"/>
      <c r="D141" s="63"/>
      <c r="E141" s="63"/>
      <c r="F141" s="74" t="e">
        <f t="shared" si="2"/>
        <v>#VALUE!</v>
      </c>
      <c r="G141" s="64"/>
      <c r="H141" s="63"/>
      <c r="I141" s="63"/>
      <c r="J141" s="59"/>
      <c r="K141" s="59"/>
      <c r="L141" s="59"/>
      <c r="M141" s="61"/>
      <c r="N141" s="59"/>
      <c r="O141" s="60" t="str">
        <f>IFERROR(VLOOKUP(N141,[7]DSML!E:J,6,0),"")</f>
        <v/>
      </c>
      <c r="P141" s="60" t="str">
        <f>IFERROR(VLOOKUP(N141,[7]DSML!E:G,3,0),"")</f>
        <v/>
      </c>
      <c r="Q141" s="60"/>
      <c r="R141" s="60"/>
      <c r="S141" s="59"/>
      <c r="T141" s="59"/>
      <c r="U141" s="59"/>
    </row>
    <row r="142" spans="1:21" x14ac:dyDescent="0.3">
      <c r="A142" s="56" t="s">
        <v>443</v>
      </c>
      <c r="B142" s="61"/>
      <c r="C142" s="62"/>
      <c r="D142" s="63"/>
      <c r="E142" s="63"/>
      <c r="F142" s="74" t="e">
        <f t="shared" si="2"/>
        <v>#VALUE!</v>
      </c>
      <c r="G142" s="64"/>
      <c r="H142" s="63"/>
      <c r="I142" s="63"/>
      <c r="J142" s="59"/>
      <c r="K142" s="59"/>
      <c r="L142" s="59"/>
      <c r="M142" s="61"/>
      <c r="N142" s="59"/>
      <c r="O142" s="60" t="str">
        <f>IFERROR(VLOOKUP(N142,[7]DSML!E:J,6,0),"")</f>
        <v/>
      </c>
      <c r="P142" s="60" t="str">
        <f>IFERROR(VLOOKUP(N142,[7]DSML!E:G,3,0),"")</f>
        <v/>
      </c>
      <c r="Q142" s="60"/>
      <c r="R142" s="60"/>
      <c r="S142" s="59"/>
      <c r="T142" s="59"/>
      <c r="U142" s="59"/>
    </row>
    <row r="143" spans="1:21" x14ac:dyDescent="0.3">
      <c r="A143" s="56" t="s">
        <v>444</v>
      </c>
      <c r="B143" s="61"/>
      <c r="C143" s="62"/>
      <c r="D143" s="63"/>
      <c r="E143" s="63"/>
      <c r="F143" s="74" t="e">
        <f t="shared" si="2"/>
        <v>#VALUE!</v>
      </c>
      <c r="G143" s="64"/>
      <c r="H143" s="63"/>
      <c r="I143" s="63"/>
      <c r="J143" s="59"/>
      <c r="K143" s="59"/>
      <c r="L143" s="59"/>
      <c r="M143" s="61"/>
      <c r="N143" s="59"/>
      <c r="O143" s="60" t="str">
        <f>IFERROR(VLOOKUP(N143,[7]DSML!E:J,6,0),"")</f>
        <v/>
      </c>
      <c r="P143" s="60" t="str">
        <f>IFERROR(VLOOKUP(N143,[7]DSML!E:G,3,0),"")</f>
        <v/>
      </c>
      <c r="Q143" s="60"/>
      <c r="R143" s="60"/>
      <c r="S143" s="59"/>
      <c r="T143" s="59"/>
      <c r="U143" s="59"/>
    </row>
    <row r="144" spans="1:21" x14ac:dyDescent="0.3">
      <c r="A144" s="56" t="s">
        <v>445</v>
      </c>
      <c r="B144" s="61"/>
      <c r="C144" s="62"/>
      <c r="D144" s="63"/>
      <c r="E144" s="63"/>
      <c r="F144" s="74" t="e">
        <f t="shared" si="2"/>
        <v>#VALUE!</v>
      </c>
      <c r="G144" s="64"/>
      <c r="H144" s="63"/>
      <c r="I144" s="63"/>
      <c r="J144" s="59"/>
      <c r="K144" s="59"/>
      <c r="L144" s="59"/>
      <c r="M144" s="61"/>
      <c r="N144" s="59"/>
      <c r="O144" s="60" t="str">
        <f>IFERROR(VLOOKUP(N144,[7]DSML!E:J,6,0),"")</f>
        <v/>
      </c>
      <c r="P144" s="60" t="str">
        <f>IFERROR(VLOOKUP(N144,[7]DSML!E:G,3,0),"")</f>
        <v/>
      </c>
      <c r="Q144" s="60"/>
      <c r="R144" s="60"/>
      <c r="S144" s="59"/>
      <c r="T144" s="59"/>
      <c r="U144" s="59"/>
    </row>
    <row r="145" spans="1:21" x14ac:dyDescent="0.3">
      <c r="A145" s="56" t="s">
        <v>446</v>
      </c>
      <c r="B145" s="61"/>
      <c r="C145" s="62"/>
      <c r="D145" s="63"/>
      <c r="E145" s="63"/>
      <c r="F145" s="74" t="e">
        <f t="shared" si="2"/>
        <v>#VALUE!</v>
      </c>
      <c r="G145" s="64"/>
      <c r="H145" s="63"/>
      <c r="I145" s="63"/>
      <c r="J145" s="59"/>
      <c r="K145" s="59"/>
      <c r="L145" s="59"/>
      <c r="M145" s="61"/>
      <c r="N145" s="59"/>
      <c r="O145" s="60" t="str">
        <f>IFERROR(VLOOKUP(N145,[7]DSML!E:J,6,0),"")</f>
        <v/>
      </c>
      <c r="P145" s="60" t="str">
        <f>IFERROR(VLOOKUP(N145,[7]DSML!E:G,3,0),"")</f>
        <v/>
      </c>
      <c r="Q145" s="60"/>
      <c r="R145" s="60"/>
      <c r="S145" s="59"/>
      <c r="T145" s="59"/>
      <c r="U145" s="59"/>
    </row>
    <row r="146" spans="1:21" x14ac:dyDescent="0.3">
      <c r="A146" s="56" t="s">
        <v>447</v>
      </c>
      <c r="B146" s="61"/>
      <c r="C146" s="62"/>
      <c r="D146" s="63"/>
      <c r="E146" s="63"/>
      <c r="F146" s="74" t="e">
        <f t="shared" si="2"/>
        <v>#VALUE!</v>
      </c>
      <c r="G146" s="64"/>
      <c r="H146" s="63"/>
      <c r="I146" s="63"/>
      <c r="J146" s="59"/>
      <c r="K146" s="59"/>
      <c r="L146" s="59"/>
      <c r="M146" s="61"/>
      <c r="N146" s="59"/>
      <c r="O146" s="60" t="str">
        <f>IFERROR(VLOOKUP(N146,[7]DSML!E:J,6,0),"")</f>
        <v/>
      </c>
      <c r="P146" s="60" t="str">
        <f>IFERROR(VLOOKUP(N146,[7]DSML!E:G,3,0),"")</f>
        <v/>
      </c>
      <c r="Q146" s="60"/>
      <c r="R146" s="60"/>
      <c r="S146" s="59"/>
      <c r="T146" s="59"/>
      <c r="U146" s="59"/>
    </row>
    <row r="147" spans="1:21" x14ac:dyDescent="0.3">
      <c r="A147" s="56" t="s">
        <v>448</v>
      </c>
      <c r="B147" s="61"/>
      <c r="C147" s="62"/>
      <c r="D147" s="63"/>
      <c r="E147" s="63"/>
      <c r="F147" s="74" t="e">
        <f t="shared" si="2"/>
        <v>#VALUE!</v>
      </c>
      <c r="G147" s="64"/>
      <c r="H147" s="63"/>
      <c r="I147" s="63"/>
      <c r="J147" s="59"/>
      <c r="K147" s="59"/>
      <c r="L147" s="59"/>
      <c r="M147" s="61"/>
      <c r="N147" s="59"/>
      <c r="O147" s="60" t="str">
        <f>IFERROR(VLOOKUP(N147,[7]DSML!E:J,6,0),"")</f>
        <v/>
      </c>
      <c r="P147" s="60" t="str">
        <f>IFERROR(VLOOKUP(N147,[7]DSML!E:G,3,0),"")</f>
        <v/>
      </c>
      <c r="Q147" s="60"/>
      <c r="R147" s="60"/>
      <c r="S147" s="59"/>
      <c r="T147" s="59"/>
      <c r="U147" s="59"/>
    </row>
    <row r="148" spans="1:21" x14ac:dyDescent="0.3">
      <c r="A148" s="56" t="s">
        <v>449</v>
      </c>
      <c r="B148" s="61"/>
      <c r="C148" s="62"/>
      <c r="D148" s="63"/>
      <c r="E148" s="63"/>
      <c r="F148" s="74" t="e">
        <f t="shared" si="2"/>
        <v>#VALUE!</v>
      </c>
      <c r="G148" s="64"/>
      <c r="H148" s="63"/>
      <c r="I148" s="63"/>
      <c r="J148" s="59"/>
      <c r="K148" s="59"/>
      <c r="L148" s="59"/>
      <c r="M148" s="61"/>
      <c r="N148" s="59"/>
      <c r="O148" s="60" t="str">
        <f>IFERROR(VLOOKUP(N148,[7]DSML!E:J,6,0),"")</f>
        <v/>
      </c>
      <c r="P148" s="60" t="str">
        <f>IFERROR(VLOOKUP(N148,[7]DSML!E:G,3,0),"")</f>
        <v/>
      </c>
      <c r="Q148" s="60"/>
      <c r="R148" s="60"/>
      <c r="S148" s="59"/>
      <c r="T148" s="59"/>
      <c r="U148" s="59"/>
    </row>
    <row r="149" spans="1:21" x14ac:dyDescent="0.3">
      <c r="A149" s="56" t="s">
        <v>450</v>
      </c>
      <c r="B149" s="61"/>
      <c r="C149" s="62"/>
      <c r="D149" s="63"/>
      <c r="E149" s="63"/>
      <c r="F149" s="74" t="e">
        <f t="shared" si="2"/>
        <v>#VALUE!</v>
      </c>
      <c r="G149" s="64"/>
      <c r="H149" s="63"/>
      <c r="I149" s="63"/>
      <c r="J149" s="59"/>
      <c r="K149" s="59"/>
      <c r="L149" s="59"/>
      <c r="M149" s="61"/>
      <c r="N149" s="59"/>
      <c r="O149" s="60" t="str">
        <f>IFERROR(VLOOKUP(N149,[7]DSML!E:J,6,0),"")</f>
        <v/>
      </c>
      <c r="P149" s="60" t="str">
        <f>IFERROR(VLOOKUP(N149,[7]DSML!E:G,3,0),"")</f>
        <v/>
      </c>
      <c r="Q149" s="60"/>
      <c r="R149" s="60"/>
      <c r="S149" s="59"/>
      <c r="T149" s="59"/>
      <c r="U149" s="59"/>
    </row>
    <row r="150" spans="1:21" x14ac:dyDescent="0.3">
      <c r="A150" s="56" t="s">
        <v>451</v>
      </c>
      <c r="B150" s="61"/>
      <c r="C150" s="62"/>
      <c r="D150" s="63"/>
      <c r="E150" s="63"/>
      <c r="F150" s="74" t="e">
        <f t="shared" si="2"/>
        <v>#VALUE!</v>
      </c>
      <c r="G150" s="64"/>
      <c r="H150" s="63"/>
      <c r="I150" s="63"/>
      <c r="J150" s="59"/>
      <c r="K150" s="59"/>
      <c r="L150" s="59"/>
      <c r="M150" s="61"/>
      <c r="N150" s="59"/>
      <c r="O150" s="60" t="str">
        <f>IFERROR(VLOOKUP(N150,[7]DSML!E:J,6,0),"")</f>
        <v/>
      </c>
      <c r="P150" s="60" t="str">
        <f>IFERROR(VLOOKUP(N150,[7]DSML!E:G,3,0),"")</f>
        <v/>
      </c>
      <c r="Q150" s="60"/>
      <c r="R150" s="60"/>
      <c r="S150" s="59"/>
      <c r="T150" s="59"/>
      <c r="U150" s="59"/>
    </row>
    <row r="151" spans="1:21" x14ac:dyDescent="0.3">
      <c r="A151" s="56" t="s">
        <v>452</v>
      </c>
      <c r="B151" s="61"/>
      <c r="C151" s="62"/>
      <c r="D151" s="63"/>
      <c r="E151" s="63"/>
      <c r="F151" s="74" t="e">
        <f t="shared" si="2"/>
        <v>#VALUE!</v>
      </c>
      <c r="G151" s="64"/>
      <c r="H151" s="63"/>
      <c r="I151" s="63"/>
      <c r="J151" s="59"/>
      <c r="K151" s="59"/>
      <c r="L151" s="59"/>
      <c r="M151" s="61"/>
      <c r="N151" s="59"/>
      <c r="O151" s="60" t="str">
        <f>IFERROR(VLOOKUP(N151,[7]DSML!E:J,6,0),"")</f>
        <v/>
      </c>
      <c r="P151" s="60" t="str">
        <f>IFERROR(VLOOKUP(N151,[7]DSML!E:G,3,0),"")</f>
        <v/>
      </c>
      <c r="Q151" s="60"/>
      <c r="R151" s="60"/>
      <c r="S151" s="59"/>
      <c r="T151" s="59"/>
      <c r="U151" s="59"/>
    </row>
    <row r="152" spans="1:21" x14ac:dyDescent="0.3">
      <c r="A152" s="56" t="s">
        <v>453</v>
      </c>
      <c r="B152" s="61"/>
      <c r="C152" s="62"/>
      <c r="D152" s="63"/>
      <c r="E152" s="63"/>
      <c r="F152" s="74" t="e">
        <f t="shared" si="2"/>
        <v>#VALUE!</v>
      </c>
      <c r="G152" s="64"/>
      <c r="H152" s="63"/>
      <c r="I152" s="63"/>
      <c r="J152" s="59"/>
      <c r="K152" s="59"/>
      <c r="L152" s="59"/>
      <c r="M152" s="61"/>
      <c r="N152" s="59"/>
      <c r="O152" s="60" t="str">
        <f>IFERROR(VLOOKUP(N152,[7]DSML!E:J,6,0),"")</f>
        <v/>
      </c>
      <c r="P152" s="60" t="str">
        <f>IFERROR(VLOOKUP(N152,[7]DSML!E:G,3,0),"")</f>
        <v/>
      </c>
      <c r="Q152" s="60"/>
      <c r="R152" s="60"/>
      <c r="S152" s="59"/>
      <c r="T152" s="59"/>
      <c r="U152" s="59"/>
    </row>
    <row r="153" spans="1:21" x14ac:dyDescent="0.3">
      <c r="A153" s="56" t="s">
        <v>454</v>
      </c>
      <c r="B153" s="61"/>
      <c r="C153" s="62"/>
      <c r="D153" s="63"/>
      <c r="E153" s="63"/>
      <c r="F153" s="74" t="e">
        <f t="shared" si="2"/>
        <v>#VALUE!</v>
      </c>
      <c r="G153" s="64"/>
      <c r="H153" s="63"/>
      <c r="I153" s="63"/>
      <c r="J153" s="59"/>
      <c r="K153" s="59"/>
      <c r="L153" s="59"/>
      <c r="M153" s="61"/>
      <c r="N153" s="59"/>
      <c r="O153" s="60" t="str">
        <f>IFERROR(VLOOKUP(N153,[7]DSML!E:J,6,0),"")</f>
        <v/>
      </c>
      <c r="P153" s="60" t="str">
        <f>IFERROR(VLOOKUP(N153,[7]DSML!E:G,3,0),"")</f>
        <v/>
      </c>
      <c r="Q153" s="60"/>
      <c r="R153" s="60"/>
      <c r="S153" s="59"/>
      <c r="T153" s="59"/>
      <c r="U153" s="59"/>
    </row>
    <row r="154" spans="1:21" x14ac:dyDescent="0.3">
      <c r="A154" s="56" t="s">
        <v>455</v>
      </c>
      <c r="B154" s="61"/>
      <c r="C154" s="62"/>
      <c r="D154" s="63"/>
      <c r="E154" s="63"/>
      <c r="F154" s="74" t="e">
        <f t="shared" si="2"/>
        <v>#VALUE!</v>
      </c>
      <c r="G154" s="64"/>
      <c r="H154" s="63"/>
      <c r="I154" s="63"/>
      <c r="J154" s="59"/>
      <c r="K154" s="59"/>
      <c r="L154" s="59"/>
      <c r="M154" s="61"/>
      <c r="N154" s="59"/>
      <c r="O154" s="60" t="str">
        <f>IFERROR(VLOOKUP(N154,[7]DSML!E:J,6,0),"")</f>
        <v/>
      </c>
      <c r="P154" s="60" t="str">
        <f>IFERROR(VLOOKUP(N154,[7]DSML!E:G,3,0),"")</f>
        <v/>
      </c>
      <c r="Q154" s="60"/>
      <c r="R154" s="60"/>
      <c r="S154" s="59"/>
      <c r="T154" s="59"/>
      <c r="U154" s="59"/>
    </row>
    <row r="155" spans="1:21" x14ac:dyDescent="0.3">
      <c r="A155" s="56" t="s">
        <v>456</v>
      </c>
      <c r="B155" s="61"/>
      <c r="C155" s="62"/>
      <c r="D155" s="63"/>
      <c r="E155" s="63"/>
      <c r="F155" s="74" t="e">
        <f t="shared" si="2"/>
        <v>#VALUE!</v>
      </c>
      <c r="G155" s="64"/>
      <c r="H155" s="63"/>
      <c r="I155" s="63"/>
      <c r="J155" s="59"/>
      <c r="K155" s="59"/>
      <c r="L155" s="59"/>
      <c r="M155" s="61"/>
      <c r="N155" s="59"/>
      <c r="O155" s="60" t="str">
        <f>IFERROR(VLOOKUP(N155,[7]DSML!E:J,6,0),"")</f>
        <v/>
      </c>
      <c r="P155" s="60" t="str">
        <f>IFERROR(VLOOKUP(N155,[7]DSML!E:G,3,0),"")</f>
        <v/>
      </c>
      <c r="Q155" s="60"/>
      <c r="R155" s="60"/>
      <c r="S155" s="59"/>
      <c r="T155" s="59"/>
      <c r="U155" s="59"/>
    </row>
    <row r="156" spans="1:21" x14ac:dyDescent="0.3">
      <c r="A156" s="56" t="s">
        <v>457</v>
      </c>
      <c r="B156" s="61"/>
      <c r="C156" s="62"/>
      <c r="D156" s="63"/>
      <c r="E156" s="63"/>
      <c r="F156" s="74" t="e">
        <f t="shared" si="2"/>
        <v>#VALUE!</v>
      </c>
      <c r="G156" s="64"/>
      <c r="H156" s="63"/>
      <c r="I156" s="63"/>
      <c r="J156" s="59"/>
      <c r="K156" s="59"/>
      <c r="L156" s="59"/>
      <c r="M156" s="61"/>
      <c r="N156" s="59"/>
      <c r="O156" s="60" t="str">
        <f>IFERROR(VLOOKUP(N156,[7]DSML!E:J,6,0),"")</f>
        <v/>
      </c>
      <c r="P156" s="60" t="str">
        <f>IFERROR(VLOOKUP(N156,[7]DSML!E:G,3,0),"")</f>
        <v/>
      </c>
      <c r="Q156" s="60"/>
      <c r="R156" s="60"/>
      <c r="S156" s="59"/>
      <c r="T156" s="59"/>
      <c r="U156" s="59"/>
    </row>
    <row r="157" spans="1:21" x14ac:dyDescent="0.3">
      <c r="A157" s="56" t="s">
        <v>458</v>
      </c>
      <c r="B157" s="61"/>
      <c r="C157" s="62"/>
      <c r="D157" s="63"/>
      <c r="E157" s="63"/>
      <c r="F157" s="74" t="e">
        <f t="shared" si="2"/>
        <v>#VALUE!</v>
      </c>
      <c r="G157" s="64"/>
      <c r="H157" s="63"/>
      <c r="I157" s="63"/>
      <c r="J157" s="59"/>
      <c r="K157" s="59"/>
      <c r="L157" s="59"/>
      <c r="M157" s="61"/>
      <c r="N157" s="59"/>
      <c r="O157" s="60" t="str">
        <f>IFERROR(VLOOKUP(N157,[7]DSML!E:J,6,0),"")</f>
        <v/>
      </c>
      <c r="P157" s="60" t="str">
        <f>IFERROR(VLOOKUP(N157,[7]DSML!E:G,3,0),"")</f>
        <v/>
      </c>
      <c r="Q157" s="60"/>
      <c r="R157" s="60"/>
      <c r="S157" s="59"/>
      <c r="T157" s="59"/>
      <c r="U157" s="59"/>
    </row>
    <row r="158" spans="1:21" x14ac:dyDescent="0.3">
      <c r="A158" s="56" t="s">
        <v>459</v>
      </c>
      <c r="B158" s="61"/>
      <c r="C158" s="62"/>
      <c r="D158" s="63"/>
      <c r="E158" s="63"/>
      <c r="F158" s="74" t="e">
        <f t="shared" si="2"/>
        <v>#VALUE!</v>
      </c>
      <c r="G158" s="64"/>
      <c r="H158" s="63"/>
      <c r="I158" s="63"/>
      <c r="J158" s="59"/>
      <c r="K158" s="59"/>
      <c r="L158" s="59"/>
      <c r="M158" s="61"/>
      <c r="N158" s="59"/>
      <c r="O158" s="60" t="str">
        <f>IFERROR(VLOOKUP(N158,[7]DSML!E:J,6,0),"")</f>
        <v/>
      </c>
      <c r="P158" s="60" t="str">
        <f>IFERROR(VLOOKUP(N158,[7]DSML!E:G,3,0),"")</f>
        <v/>
      </c>
      <c r="Q158" s="60"/>
      <c r="R158" s="60"/>
      <c r="S158" s="59"/>
      <c r="T158" s="59"/>
      <c r="U158" s="59"/>
    </row>
    <row r="159" spans="1:21" x14ac:dyDescent="0.3">
      <c r="A159" s="56" t="s">
        <v>460</v>
      </c>
      <c r="B159" s="61"/>
      <c r="C159" s="62"/>
      <c r="D159" s="63"/>
      <c r="E159" s="63"/>
      <c r="F159" s="74" t="e">
        <f t="shared" si="2"/>
        <v>#VALUE!</v>
      </c>
      <c r="G159" s="64"/>
      <c r="H159" s="63"/>
      <c r="I159" s="63"/>
      <c r="J159" s="59"/>
      <c r="K159" s="59"/>
      <c r="L159" s="59"/>
      <c r="M159" s="61"/>
      <c r="N159" s="59"/>
      <c r="O159" s="60" t="str">
        <f>IFERROR(VLOOKUP(N159,[7]DSML!E:J,6,0),"")</f>
        <v/>
      </c>
      <c r="P159" s="60" t="str">
        <f>IFERROR(VLOOKUP(N159,[7]DSML!E:G,3,0),"")</f>
        <v/>
      </c>
      <c r="Q159" s="60"/>
      <c r="R159" s="60"/>
      <c r="S159" s="59"/>
      <c r="T159" s="59"/>
      <c r="U159" s="59"/>
    </row>
    <row r="160" spans="1:21" x14ac:dyDescent="0.3">
      <c r="A160" s="56" t="s">
        <v>461</v>
      </c>
      <c r="B160" s="61"/>
      <c r="C160" s="62"/>
      <c r="D160" s="63"/>
      <c r="E160" s="63"/>
      <c r="F160" s="74" t="e">
        <f t="shared" si="2"/>
        <v>#VALUE!</v>
      </c>
      <c r="G160" s="64"/>
      <c r="H160" s="63"/>
      <c r="I160" s="63"/>
      <c r="J160" s="59"/>
      <c r="K160" s="59"/>
      <c r="L160" s="59"/>
      <c r="M160" s="61"/>
      <c r="N160" s="59"/>
      <c r="O160" s="60" t="str">
        <f>IFERROR(VLOOKUP(N160,[7]DSML!E:J,6,0),"")</f>
        <v/>
      </c>
      <c r="P160" s="60" t="str">
        <f>IFERROR(VLOOKUP(N160,[7]DSML!E:G,3,0),"")</f>
        <v/>
      </c>
      <c r="Q160" s="60"/>
      <c r="R160" s="60"/>
      <c r="S160" s="59"/>
      <c r="T160" s="59"/>
      <c r="U160" s="59"/>
    </row>
    <row r="161" spans="1:21" x14ac:dyDescent="0.3">
      <c r="A161" s="56" t="s">
        <v>462</v>
      </c>
      <c r="B161" s="61"/>
      <c r="C161" s="62"/>
      <c r="D161" s="63"/>
      <c r="E161" s="63"/>
      <c r="F161" s="74" t="e">
        <f t="shared" si="2"/>
        <v>#VALUE!</v>
      </c>
      <c r="G161" s="64"/>
      <c r="H161" s="63"/>
      <c r="I161" s="63"/>
      <c r="J161" s="59"/>
      <c r="K161" s="59"/>
      <c r="L161" s="59"/>
      <c r="M161" s="61"/>
      <c r="N161" s="59"/>
      <c r="O161" s="60" t="str">
        <f>IFERROR(VLOOKUP(N161,[7]DSML!E:J,6,0),"")</f>
        <v/>
      </c>
      <c r="P161" s="60" t="str">
        <f>IFERROR(VLOOKUP(N161,[7]DSML!E:G,3,0),"")</f>
        <v/>
      </c>
      <c r="Q161" s="60"/>
      <c r="R161" s="60"/>
      <c r="S161" s="59"/>
      <c r="T161" s="59"/>
      <c r="U161" s="59"/>
    </row>
    <row r="162" spans="1:21" x14ac:dyDescent="0.3">
      <c r="A162" s="56" t="s">
        <v>463</v>
      </c>
      <c r="B162" s="61"/>
      <c r="C162" s="62"/>
      <c r="D162" s="63"/>
      <c r="E162" s="63"/>
      <c r="F162" s="74" t="e">
        <f t="shared" si="2"/>
        <v>#VALUE!</v>
      </c>
      <c r="G162" s="64"/>
      <c r="H162" s="63"/>
      <c r="I162" s="63"/>
      <c r="J162" s="59"/>
      <c r="K162" s="59"/>
      <c r="L162" s="59"/>
      <c r="M162" s="61"/>
      <c r="N162" s="59"/>
      <c r="O162" s="60" t="str">
        <f>IFERROR(VLOOKUP(N162,[7]DSML!E:J,6,0),"")</f>
        <v/>
      </c>
      <c r="P162" s="60" t="str">
        <f>IFERROR(VLOOKUP(N162,[7]DSML!E:G,3,0),"")</f>
        <v/>
      </c>
      <c r="Q162" s="60"/>
      <c r="R162" s="60"/>
      <c r="S162" s="59"/>
      <c r="T162" s="59"/>
      <c r="U162" s="59"/>
    </row>
    <row r="163" spans="1:21" x14ac:dyDescent="0.3">
      <c r="A163" s="56" t="s">
        <v>464</v>
      </c>
      <c r="B163" s="61"/>
      <c r="C163" s="62"/>
      <c r="D163" s="63"/>
      <c r="E163" s="63"/>
      <c r="F163" s="74" t="e">
        <f t="shared" si="2"/>
        <v>#VALUE!</v>
      </c>
      <c r="G163" s="64"/>
      <c r="H163" s="63"/>
      <c r="I163" s="63"/>
      <c r="J163" s="59"/>
      <c r="K163" s="59"/>
      <c r="L163" s="59"/>
      <c r="M163" s="61"/>
      <c r="N163" s="59"/>
      <c r="O163" s="60" t="str">
        <f>IFERROR(VLOOKUP(N163,[7]DSML!E:J,6,0),"")</f>
        <v/>
      </c>
      <c r="P163" s="60" t="str">
        <f>IFERROR(VLOOKUP(N163,[7]DSML!E:G,3,0),"")</f>
        <v/>
      </c>
      <c r="Q163" s="60"/>
      <c r="R163" s="60"/>
      <c r="S163" s="59"/>
      <c r="T163" s="59"/>
      <c r="U163" s="59"/>
    </row>
    <row r="164" spans="1:21" x14ac:dyDescent="0.3">
      <c r="A164" s="56" t="s">
        <v>465</v>
      </c>
      <c r="B164" s="61"/>
      <c r="C164" s="62"/>
      <c r="D164" s="63"/>
      <c r="E164" s="63"/>
      <c r="F164" s="74" t="e">
        <f t="shared" si="2"/>
        <v>#VALUE!</v>
      </c>
      <c r="G164" s="64"/>
      <c r="H164" s="63"/>
      <c r="I164" s="63"/>
      <c r="J164" s="59"/>
      <c r="K164" s="59"/>
      <c r="L164" s="59"/>
      <c r="M164" s="61"/>
      <c r="N164" s="59"/>
      <c r="O164" s="60" t="str">
        <f>IFERROR(VLOOKUP(N164,[7]DSML!E:J,6,0),"")</f>
        <v/>
      </c>
      <c r="P164" s="60" t="str">
        <f>IFERROR(VLOOKUP(N164,[7]DSML!E:G,3,0),"")</f>
        <v/>
      </c>
      <c r="Q164" s="60"/>
      <c r="R164" s="60"/>
      <c r="S164" s="59"/>
      <c r="T164" s="59"/>
      <c r="U164" s="59"/>
    </row>
    <row r="165" spans="1:21" x14ac:dyDescent="0.3">
      <c r="A165" s="56" t="s">
        <v>466</v>
      </c>
      <c r="B165" s="61"/>
      <c r="C165" s="62"/>
      <c r="D165" s="63"/>
      <c r="E165" s="63"/>
      <c r="F165" s="74" t="e">
        <f t="shared" si="2"/>
        <v>#VALUE!</v>
      </c>
      <c r="G165" s="64"/>
      <c r="H165" s="63"/>
      <c r="I165" s="63"/>
      <c r="J165" s="59"/>
      <c r="K165" s="59"/>
      <c r="L165" s="59"/>
      <c r="M165" s="61"/>
      <c r="N165" s="59"/>
      <c r="O165" s="60" t="str">
        <f>IFERROR(VLOOKUP(N165,[7]DSML!E:J,6,0),"")</f>
        <v/>
      </c>
      <c r="P165" s="60" t="str">
        <f>IFERROR(VLOOKUP(N165,[7]DSML!E:G,3,0),"")</f>
        <v/>
      </c>
      <c r="Q165" s="60"/>
      <c r="R165" s="60"/>
      <c r="S165" s="59"/>
      <c r="T165" s="59"/>
      <c r="U165" s="59"/>
    </row>
    <row r="166" spans="1:21" x14ac:dyDescent="0.3">
      <c r="A166" s="56" t="s">
        <v>467</v>
      </c>
      <c r="B166" s="61"/>
      <c r="C166" s="62"/>
      <c r="D166" s="63"/>
      <c r="E166" s="63"/>
      <c r="F166" s="74" t="e">
        <f t="shared" si="2"/>
        <v>#VALUE!</v>
      </c>
      <c r="G166" s="64"/>
      <c r="H166" s="63"/>
      <c r="I166" s="63"/>
      <c r="J166" s="59"/>
      <c r="K166" s="59"/>
      <c r="L166" s="59"/>
      <c r="M166" s="61"/>
      <c r="N166" s="59"/>
      <c r="O166" s="60" t="str">
        <f>IFERROR(VLOOKUP(N166,[7]DSML!E:J,6,0),"")</f>
        <v/>
      </c>
      <c r="P166" s="60" t="str">
        <f>IFERROR(VLOOKUP(N166,[7]DSML!E:G,3,0),"")</f>
        <v/>
      </c>
      <c r="Q166" s="60"/>
      <c r="R166" s="60"/>
      <c r="S166" s="59"/>
      <c r="T166" s="59"/>
      <c r="U166" s="59"/>
    </row>
    <row r="167" spans="1:21" x14ac:dyDescent="0.3">
      <c r="A167" s="56" t="s">
        <v>468</v>
      </c>
      <c r="B167" s="61"/>
      <c r="C167" s="62"/>
      <c r="D167" s="63"/>
      <c r="E167" s="63"/>
      <c r="F167" s="74" t="e">
        <f t="shared" si="2"/>
        <v>#VALUE!</v>
      </c>
      <c r="G167" s="64"/>
      <c r="H167" s="63"/>
      <c r="I167" s="63"/>
      <c r="J167" s="59"/>
      <c r="K167" s="59"/>
      <c r="L167" s="59"/>
      <c r="M167" s="61"/>
      <c r="N167" s="59"/>
      <c r="O167" s="60" t="str">
        <f>IFERROR(VLOOKUP(N167,[7]DSML!E:J,6,0),"")</f>
        <v/>
      </c>
      <c r="P167" s="60" t="str">
        <f>IFERROR(VLOOKUP(N167,[7]DSML!E:G,3,0),"")</f>
        <v/>
      </c>
      <c r="Q167" s="60"/>
      <c r="R167" s="60"/>
      <c r="S167" s="59"/>
      <c r="T167" s="59"/>
      <c r="U167" s="59"/>
    </row>
    <row r="168" spans="1:21" x14ac:dyDescent="0.3">
      <c r="A168" s="56" t="s">
        <v>469</v>
      </c>
      <c r="B168" s="61"/>
      <c r="C168" s="62"/>
      <c r="D168" s="63"/>
      <c r="E168" s="63"/>
      <c r="F168" s="74" t="e">
        <f t="shared" si="2"/>
        <v>#VALUE!</v>
      </c>
      <c r="G168" s="64"/>
      <c r="H168" s="63"/>
      <c r="I168" s="63"/>
      <c r="J168" s="59"/>
      <c r="K168" s="59"/>
      <c r="L168" s="59"/>
      <c r="M168" s="61"/>
      <c r="N168" s="59"/>
      <c r="O168" s="60" t="str">
        <f>IFERROR(VLOOKUP(N168,[7]DSML!E:J,6,0),"")</f>
        <v/>
      </c>
      <c r="P168" s="60" t="str">
        <f>IFERROR(VLOOKUP(N168,[7]DSML!E:G,3,0),"")</f>
        <v/>
      </c>
      <c r="Q168" s="60"/>
      <c r="R168" s="60"/>
      <c r="S168" s="59"/>
      <c r="T168" s="59"/>
      <c r="U168" s="59"/>
    </row>
    <row r="169" spans="1:21" x14ac:dyDescent="0.3">
      <c r="A169" s="56" t="s">
        <v>470</v>
      </c>
      <c r="B169" s="61"/>
      <c r="C169" s="62"/>
      <c r="D169" s="63"/>
      <c r="E169" s="63"/>
      <c r="F169" s="74" t="e">
        <f t="shared" si="2"/>
        <v>#VALUE!</v>
      </c>
      <c r="G169" s="64"/>
      <c r="H169" s="63"/>
      <c r="I169" s="63"/>
      <c r="J169" s="59"/>
      <c r="K169" s="59"/>
      <c r="L169" s="59"/>
      <c r="M169" s="61"/>
      <c r="N169" s="59"/>
      <c r="O169" s="60" t="str">
        <f>IFERROR(VLOOKUP(N169,[7]DSML!E:J,6,0),"")</f>
        <v/>
      </c>
      <c r="P169" s="60" t="str">
        <f>IFERROR(VLOOKUP(N169,[7]DSML!E:G,3,0),"")</f>
        <v/>
      </c>
      <c r="Q169" s="60"/>
      <c r="R169" s="60"/>
      <c r="S169" s="59"/>
      <c r="T169" s="59"/>
      <c r="U169" s="59"/>
    </row>
    <row r="170" spans="1:21" x14ac:dyDescent="0.3">
      <c r="A170" s="56" t="s">
        <v>471</v>
      </c>
      <c r="B170" s="61"/>
      <c r="C170" s="62"/>
      <c r="D170" s="63"/>
      <c r="E170" s="63"/>
      <c r="F170" s="74" t="e">
        <f t="shared" si="2"/>
        <v>#VALUE!</v>
      </c>
      <c r="G170" s="64"/>
      <c r="H170" s="63"/>
      <c r="I170" s="63"/>
      <c r="J170" s="59"/>
      <c r="K170" s="59"/>
      <c r="L170" s="59"/>
      <c r="M170" s="61"/>
      <c r="N170" s="59"/>
      <c r="O170" s="60" t="str">
        <f>IFERROR(VLOOKUP(N170,[7]DSML!E:J,6,0),"")</f>
        <v/>
      </c>
      <c r="P170" s="60" t="str">
        <f>IFERROR(VLOOKUP(N170,[7]DSML!E:G,3,0),"")</f>
        <v/>
      </c>
      <c r="Q170" s="60"/>
      <c r="R170" s="60"/>
      <c r="S170" s="59"/>
      <c r="T170" s="59"/>
      <c r="U170" s="59"/>
    </row>
    <row r="171" spans="1:21" x14ac:dyDescent="0.3">
      <c r="A171" s="56" t="s">
        <v>472</v>
      </c>
      <c r="B171" s="61"/>
      <c r="C171" s="62"/>
      <c r="D171" s="63"/>
      <c r="E171" s="63"/>
      <c r="F171" s="74" t="e">
        <f t="shared" si="2"/>
        <v>#VALUE!</v>
      </c>
      <c r="G171" s="64"/>
      <c r="H171" s="63"/>
      <c r="I171" s="63"/>
      <c r="J171" s="59"/>
      <c r="K171" s="59"/>
      <c r="L171" s="59"/>
      <c r="M171" s="61"/>
      <c r="N171" s="59"/>
      <c r="O171" s="60" t="str">
        <f>IFERROR(VLOOKUP(N171,[7]DSML!E:J,6,0),"")</f>
        <v/>
      </c>
      <c r="P171" s="60" t="str">
        <f>IFERROR(VLOOKUP(N171,[7]DSML!E:G,3,0),"")</f>
        <v/>
      </c>
      <c r="Q171" s="60"/>
      <c r="R171" s="60"/>
      <c r="S171" s="59"/>
      <c r="T171" s="59"/>
      <c r="U171" s="59"/>
    </row>
    <row r="172" spans="1:21" x14ac:dyDescent="0.3">
      <c r="A172" s="56" t="s">
        <v>473</v>
      </c>
      <c r="B172" s="61"/>
      <c r="C172" s="62"/>
      <c r="D172" s="63"/>
      <c r="E172" s="63"/>
      <c r="F172" s="74" t="e">
        <f t="shared" si="2"/>
        <v>#VALUE!</v>
      </c>
      <c r="G172" s="64"/>
      <c r="H172" s="63"/>
      <c r="I172" s="63"/>
      <c r="J172" s="59"/>
      <c r="K172" s="59"/>
      <c r="L172" s="59"/>
      <c r="M172" s="61"/>
      <c r="N172" s="59"/>
      <c r="O172" s="60" t="str">
        <f>IFERROR(VLOOKUP(N172,[7]DSML!E:J,6,0),"")</f>
        <v/>
      </c>
      <c r="P172" s="60" t="str">
        <f>IFERROR(VLOOKUP(N172,[7]DSML!E:G,3,0),"")</f>
        <v/>
      </c>
      <c r="Q172" s="60"/>
      <c r="R172" s="60"/>
      <c r="S172" s="59"/>
      <c r="T172" s="59"/>
      <c r="U172" s="59"/>
    </row>
    <row r="173" spans="1:21" x14ac:dyDescent="0.3">
      <c r="A173" s="56" t="s">
        <v>474</v>
      </c>
      <c r="B173" s="61"/>
      <c r="C173" s="62"/>
      <c r="D173" s="63"/>
      <c r="E173" s="63"/>
      <c r="F173" s="74" t="e">
        <f t="shared" si="2"/>
        <v>#VALUE!</v>
      </c>
      <c r="G173" s="64"/>
      <c r="H173" s="63"/>
      <c r="I173" s="63"/>
      <c r="J173" s="59"/>
      <c r="K173" s="59"/>
      <c r="L173" s="59"/>
      <c r="M173" s="61"/>
      <c r="N173" s="59"/>
      <c r="O173" s="60" t="str">
        <f>IFERROR(VLOOKUP(N173,[7]DSML!E:J,6,0),"")</f>
        <v/>
      </c>
      <c r="P173" s="60" t="str">
        <f>IFERROR(VLOOKUP(N173,[7]DSML!E:G,3,0),"")</f>
        <v/>
      </c>
      <c r="Q173" s="60"/>
      <c r="R173" s="60"/>
      <c r="S173" s="59"/>
      <c r="T173" s="59"/>
      <c r="U173" s="59"/>
    </row>
    <row r="174" spans="1:21" x14ac:dyDescent="0.3">
      <c r="A174" s="56" t="s">
        <v>475</v>
      </c>
      <c r="B174" s="61"/>
      <c r="C174" s="62"/>
      <c r="D174" s="63"/>
      <c r="E174" s="63"/>
      <c r="F174" s="74" t="e">
        <f t="shared" si="2"/>
        <v>#VALUE!</v>
      </c>
      <c r="G174" s="64"/>
      <c r="H174" s="63"/>
      <c r="I174" s="63"/>
      <c r="J174" s="59"/>
      <c r="K174" s="59"/>
      <c r="L174" s="59"/>
      <c r="M174" s="61"/>
      <c r="N174" s="59"/>
      <c r="O174" s="60" t="str">
        <f>IFERROR(VLOOKUP(N174,[7]DSML!E:J,6,0),"")</f>
        <v/>
      </c>
      <c r="P174" s="60" t="str">
        <f>IFERROR(VLOOKUP(N174,[7]DSML!E:G,3,0),"")</f>
        <v/>
      </c>
      <c r="Q174" s="60"/>
      <c r="R174" s="60"/>
      <c r="S174" s="59"/>
      <c r="T174" s="59"/>
      <c r="U174" s="59"/>
    </row>
    <row r="175" spans="1:21" x14ac:dyDescent="0.3">
      <c r="A175" s="56" t="s">
        <v>476</v>
      </c>
      <c r="B175" s="61"/>
      <c r="C175" s="62"/>
      <c r="D175" s="63"/>
      <c r="E175" s="63"/>
      <c r="F175" s="74" t="e">
        <f t="shared" si="2"/>
        <v>#VALUE!</v>
      </c>
      <c r="G175" s="64"/>
      <c r="H175" s="63"/>
      <c r="I175" s="63"/>
      <c r="J175" s="59"/>
      <c r="K175" s="59"/>
      <c r="L175" s="59"/>
      <c r="M175" s="61"/>
      <c r="N175" s="59"/>
      <c r="O175" s="60" t="str">
        <f>IFERROR(VLOOKUP(N175,[7]DSML!E:J,6,0),"")</f>
        <v/>
      </c>
      <c r="P175" s="60" t="str">
        <f>IFERROR(VLOOKUP(N175,[7]DSML!E:G,3,0),"")</f>
        <v/>
      </c>
      <c r="Q175" s="60"/>
      <c r="R175" s="60"/>
      <c r="S175" s="59"/>
      <c r="T175" s="59"/>
      <c r="U175" s="59"/>
    </row>
    <row r="176" spans="1:21" x14ac:dyDescent="0.3">
      <c r="A176" s="56" t="s">
        <v>477</v>
      </c>
      <c r="B176" s="61"/>
      <c r="C176" s="62"/>
      <c r="D176" s="63"/>
      <c r="E176" s="63"/>
      <c r="F176" s="74" t="e">
        <f t="shared" si="2"/>
        <v>#VALUE!</v>
      </c>
      <c r="G176" s="64"/>
      <c r="H176" s="63"/>
      <c r="I176" s="63"/>
      <c r="J176" s="59"/>
      <c r="K176" s="59"/>
      <c r="L176" s="59"/>
      <c r="M176" s="61"/>
      <c r="N176" s="59"/>
      <c r="O176" s="60" t="str">
        <f>IFERROR(VLOOKUP(N176,[7]DSML!E:J,6,0),"")</f>
        <v/>
      </c>
      <c r="P176" s="60" t="str">
        <f>IFERROR(VLOOKUP(N176,[7]DSML!E:G,3,0),"")</f>
        <v/>
      </c>
      <c r="Q176" s="60"/>
      <c r="R176" s="60"/>
      <c r="S176" s="59"/>
      <c r="T176" s="59"/>
      <c r="U176" s="59"/>
    </row>
    <row r="177" spans="1:21" x14ac:dyDescent="0.3">
      <c r="A177" s="56" t="s">
        <v>478</v>
      </c>
      <c r="B177" s="61"/>
      <c r="C177" s="62"/>
      <c r="D177" s="63"/>
      <c r="E177" s="63"/>
      <c r="F177" s="74" t="e">
        <f t="shared" si="2"/>
        <v>#VALUE!</v>
      </c>
      <c r="G177" s="64"/>
      <c r="H177" s="63"/>
      <c r="I177" s="63"/>
      <c r="J177" s="59"/>
      <c r="K177" s="59"/>
      <c r="L177" s="59"/>
      <c r="M177" s="61"/>
      <c r="N177" s="59"/>
      <c r="O177" s="60" t="str">
        <f>IFERROR(VLOOKUP(N177,[7]DSML!E:J,6,0),"")</f>
        <v/>
      </c>
      <c r="P177" s="60" t="str">
        <f>IFERROR(VLOOKUP(N177,[7]DSML!E:G,3,0),"")</f>
        <v/>
      </c>
      <c r="Q177" s="60"/>
      <c r="R177" s="60"/>
      <c r="S177" s="59"/>
      <c r="T177" s="59"/>
      <c r="U177" s="59"/>
    </row>
    <row r="178" spans="1:21" x14ac:dyDescent="0.3">
      <c r="A178" s="56" t="s">
        <v>479</v>
      </c>
      <c r="B178" s="61"/>
      <c r="C178" s="62"/>
      <c r="D178" s="63"/>
      <c r="E178" s="63"/>
      <c r="F178" s="74" t="e">
        <f t="shared" si="2"/>
        <v>#VALUE!</v>
      </c>
      <c r="G178" s="64"/>
      <c r="H178" s="63"/>
      <c r="I178" s="63"/>
      <c r="J178" s="59"/>
      <c r="K178" s="59"/>
      <c r="L178" s="59"/>
      <c r="M178" s="61"/>
      <c r="N178" s="59"/>
      <c r="O178" s="60" t="str">
        <f>IFERROR(VLOOKUP(N178,[7]DSML!E:J,6,0),"")</f>
        <v/>
      </c>
      <c r="P178" s="60" t="str">
        <f>IFERROR(VLOOKUP(N178,[7]DSML!E:G,3,0),"")</f>
        <v/>
      </c>
      <c r="Q178" s="60"/>
      <c r="R178" s="60"/>
      <c r="S178" s="59"/>
      <c r="T178" s="59"/>
      <c r="U178" s="59"/>
    </row>
    <row r="179" spans="1:21" x14ac:dyDescent="0.3">
      <c r="A179" s="56" t="s">
        <v>480</v>
      </c>
      <c r="B179" s="61"/>
      <c r="C179" s="62"/>
      <c r="D179" s="63"/>
      <c r="E179" s="63"/>
      <c r="F179" s="74" t="e">
        <f t="shared" si="2"/>
        <v>#VALUE!</v>
      </c>
      <c r="G179" s="64"/>
      <c r="H179" s="63"/>
      <c r="I179" s="63"/>
      <c r="J179" s="59"/>
      <c r="K179" s="59"/>
      <c r="L179" s="59"/>
      <c r="M179" s="61"/>
      <c r="N179" s="59"/>
      <c r="O179" s="60" t="str">
        <f>IFERROR(VLOOKUP(N179,[7]DSML!E:J,6,0),"")</f>
        <v/>
      </c>
      <c r="P179" s="60" t="str">
        <f>IFERROR(VLOOKUP(N179,[7]DSML!E:G,3,0),"")</f>
        <v/>
      </c>
      <c r="Q179" s="60"/>
      <c r="R179" s="60"/>
      <c r="S179" s="59"/>
      <c r="T179" s="59"/>
      <c r="U179" s="59"/>
    </row>
    <row r="180" spans="1:21" x14ac:dyDescent="0.3">
      <c r="A180" s="56" t="s">
        <v>481</v>
      </c>
      <c r="B180" s="61"/>
      <c r="C180" s="62"/>
      <c r="D180" s="63"/>
      <c r="E180" s="63"/>
      <c r="F180" s="74" t="e">
        <f t="shared" si="2"/>
        <v>#VALUE!</v>
      </c>
      <c r="G180" s="64"/>
      <c r="H180" s="63"/>
      <c r="I180" s="63"/>
      <c r="J180" s="59"/>
      <c r="K180" s="59"/>
      <c r="L180" s="59"/>
      <c r="M180" s="61"/>
      <c r="N180" s="59"/>
      <c r="O180" s="60" t="str">
        <f>IFERROR(VLOOKUP(N180,[7]DSML!E:J,6,0),"")</f>
        <v/>
      </c>
      <c r="P180" s="60" t="str">
        <f>IFERROR(VLOOKUP(N180,[7]DSML!E:G,3,0),"")</f>
        <v/>
      </c>
      <c r="Q180" s="60"/>
      <c r="R180" s="60"/>
      <c r="S180" s="59"/>
      <c r="T180" s="59"/>
      <c r="U180" s="59"/>
    </row>
    <row r="181" spans="1:21" x14ac:dyDescent="0.3">
      <c r="A181" s="56" t="s">
        <v>482</v>
      </c>
      <c r="B181" s="61"/>
      <c r="C181" s="62"/>
      <c r="D181" s="63"/>
      <c r="E181" s="63"/>
      <c r="F181" s="74" t="e">
        <f t="shared" si="2"/>
        <v>#VALUE!</v>
      </c>
      <c r="G181" s="64"/>
      <c r="H181" s="63"/>
      <c r="I181" s="63"/>
      <c r="J181" s="59"/>
      <c r="K181" s="59"/>
      <c r="L181" s="59"/>
      <c r="M181" s="61"/>
      <c r="N181" s="59"/>
      <c r="O181" s="60" t="str">
        <f>IFERROR(VLOOKUP(N181,[7]DSML!E:J,6,0),"")</f>
        <v/>
      </c>
      <c r="P181" s="60" t="str">
        <f>IFERROR(VLOOKUP(N181,[7]DSML!E:G,3,0),"")</f>
        <v/>
      </c>
      <c r="Q181" s="60"/>
      <c r="R181" s="60"/>
      <c r="S181" s="59"/>
      <c r="T181" s="59"/>
      <c r="U181" s="59"/>
    </row>
    <row r="182" spans="1:21" x14ac:dyDescent="0.3">
      <c r="A182" s="56" t="s">
        <v>483</v>
      </c>
      <c r="B182" s="61"/>
      <c r="C182" s="62"/>
      <c r="D182" s="63"/>
      <c r="E182" s="63"/>
      <c r="F182" s="74" t="e">
        <f t="shared" si="2"/>
        <v>#VALUE!</v>
      </c>
      <c r="G182" s="64"/>
      <c r="H182" s="63"/>
      <c r="I182" s="63"/>
      <c r="J182" s="59"/>
      <c r="K182" s="59"/>
      <c r="L182" s="59"/>
      <c r="M182" s="61"/>
      <c r="N182" s="59"/>
      <c r="O182" s="60" t="str">
        <f>IFERROR(VLOOKUP(N182,[7]DSML!E:J,6,0),"")</f>
        <v/>
      </c>
      <c r="P182" s="60" t="str">
        <f>IFERROR(VLOOKUP(N182,[7]DSML!E:G,3,0),"")</f>
        <v/>
      </c>
      <c r="Q182" s="60"/>
      <c r="R182" s="60"/>
      <c r="S182" s="59"/>
      <c r="T182" s="59"/>
      <c r="U182" s="59"/>
    </row>
    <row r="183" spans="1:21" x14ac:dyDescent="0.3">
      <c r="A183" s="56" t="s">
        <v>484</v>
      </c>
      <c r="B183" s="61"/>
      <c r="C183" s="62"/>
      <c r="D183" s="63"/>
      <c r="E183" s="63"/>
      <c r="F183" s="74" t="e">
        <f t="shared" si="2"/>
        <v>#VALUE!</v>
      </c>
      <c r="G183" s="64"/>
      <c r="H183" s="63"/>
      <c r="I183" s="63"/>
      <c r="J183" s="59"/>
      <c r="K183" s="59"/>
      <c r="L183" s="59"/>
      <c r="M183" s="61"/>
      <c r="N183" s="59"/>
      <c r="O183" s="60" t="str">
        <f>IFERROR(VLOOKUP(N183,[7]DSML!E:J,6,0),"")</f>
        <v/>
      </c>
      <c r="P183" s="60" t="str">
        <f>IFERROR(VLOOKUP(N183,[7]DSML!E:G,3,0),"")</f>
        <v/>
      </c>
      <c r="Q183" s="60"/>
      <c r="R183" s="60"/>
      <c r="S183" s="59"/>
      <c r="T183" s="59"/>
      <c r="U183" s="59"/>
    </row>
    <row r="184" spans="1:21" x14ac:dyDescent="0.3">
      <c r="A184" s="56" t="s">
        <v>485</v>
      </c>
      <c r="B184" s="61"/>
      <c r="C184" s="62"/>
      <c r="D184" s="63"/>
      <c r="E184" s="63"/>
      <c r="F184" s="74" t="e">
        <f t="shared" si="2"/>
        <v>#VALUE!</v>
      </c>
      <c r="G184" s="64"/>
      <c r="H184" s="63"/>
      <c r="I184" s="63"/>
      <c r="J184" s="59"/>
      <c r="K184" s="59"/>
      <c r="L184" s="59"/>
      <c r="M184" s="61"/>
      <c r="N184" s="59"/>
      <c r="O184" s="60" t="str">
        <f>IFERROR(VLOOKUP(N184,[7]DSML!E:J,6,0),"")</f>
        <v/>
      </c>
      <c r="P184" s="60" t="str">
        <f>IFERROR(VLOOKUP(N184,[7]DSML!E:G,3,0),"")</f>
        <v/>
      </c>
      <c r="Q184" s="60"/>
      <c r="R184" s="60"/>
      <c r="S184" s="59"/>
      <c r="T184" s="59"/>
      <c r="U184" s="59"/>
    </row>
    <row r="185" spans="1:21" x14ac:dyDescent="0.3">
      <c r="A185" s="56" t="s">
        <v>486</v>
      </c>
      <c r="B185" s="61"/>
      <c r="C185" s="62"/>
      <c r="D185" s="63"/>
      <c r="E185" s="63"/>
      <c r="F185" s="74" t="e">
        <f t="shared" si="2"/>
        <v>#VALUE!</v>
      </c>
      <c r="G185" s="64"/>
      <c r="H185" s="63"/>
      <c r="I185" s="63"/>
      <c r="J185" s="59"/>
      <c r="K185" s="59"/>
      <c r="L185" s="59"/>
      <c r="M185" s="61"/>
      <c r="N185" s="59"/>
      <c r="O185" s="60" t="str">
        <f>IFERROR(VLOOKUP(N185,[7]DSML!E:J,6,0),"")</f>
        <v/>
      </c>
      <c r="P185" s="60" t="str">
        <f>IFERROR(VLOOKUP(N185,[7]DSML!E:G,3,0),"")</f>
        <v/>
      </c>
      <c r="Q185" s="60"/>
      <c r="R185" s="60"/>
      <c r="S185" s="59"/>
      <c r="T185" s="59"/>
      <c r="U185" s="59"/>
    </row>
    <row r="186" spans="1:21" x14ac:dyDescent="0.3">
      <c r="A186" s="56" t="s">
        <v>487</v>
      </c>
      <c r="B186" s="61"/>
      <c r="C186" s="62"/>
      <c r="D186" s="63"/>
      <c r="E186" s="63"/>
      <c r="F186" s="74" t="e">
        <f t="shared" si="2"/>
        <v>#VALUE!</v>
      </c>
      <c r="G186" s="64"/>
      <c r="H186" s="63"/>
      <c r="I186" s="63"/>
      <c r="J186" s="59"/>
      <c r="K186" s="59"/>
      <c r="L186" s="59"/>
      <c r="M186" s="61"/>
      <c r="N186" s="59"/>
      <c r="O186" s="60" t="str">
        <f>IFERROR(VLOOKUP(N186,[7]DSML!E:J,6,0),"")</f>
        <v/>
      </c>
      <c r="P186" s="60" t="str">
        <f>IFERROR(VLOOKUP(N186,[7]DSML!E:G,3,0),"")</f>
        <v/>
      </c>
      <c r="Q186" s="60"/>
      <c r="R186" s="60"/>
      <c r="S186" s="59"/>
      <c r="T186" s="59"/>
      <c r="U186" s="59"/>
    </row>
    <row r="187" spans="1:21" x14ac:dyDescent="0.3">
      <c r="A187" s="56" t="s">
        <v>488</v>
      </c>
      <c r="B187" s="61"/>
      <c r="C187" s="62"/>
      <c r="D187" s="63"/>
      <c r="E187" s="63"/>
      <c r="F187" s="74" t="e">
        <f t="shared" si="2"/>
        <v>#VALUE!</v>
      </c>
      <c r="G187" s="64"/>
      <c r="H187" s="63"/>
      <c r="I187" s="63"/>
      <c r="J187" s="59"/>
      <c r="K187" s="59"/>
      <c r="L187" s="59"/>
      <c r="M187" s="61"/>
      <c r="N187" s="59"/>
      <c r="O187" s="60" t="str">
        <f>IFERROR(VLOOKUP(N187,[7]DSML!E:J,6,0),"")</f>
        <v/>
      </c>
      <c r="P187" s="60" t="str">
        <f>IFERROR(VLOOKUP(N187,[7]DSML!E:G,3,0),"")</f>
        <v/>
      </c>
      <c r="Q187" s="60"/>
      <c r="R187" s="60"/>
      <c r="S187" s="59"/>
      <c r="T187" s="59"/>
      <c r="U187" s="59"/>
    </row>
    <row r="188" spans="1:21" x14ac:dyDescent="0.3">
      <c r="A188" s="56" t="s">
        <v>489</v>
      </c>
      <c r="B188" s="61"/>
      <c r="C188" s="62"/>
      <c r="D188" s="63"/>
      <c r="E188" s="63"/>
      <c r="F188" s="74" t="e">
        <f t="shared" si="2"/>
        <v>#VALUE!</v>
      </c>
      <c r="G188" s="64"/>
      <c r="H188" s="63"/>
      <c r="I188" s="63"/>
      <c r="J188" s="59"/>
      <c r="K188" s="59"/>
      <c r="L188" s="59"/>
      <c r="M188" s="61"/>
      <c r="N188" s="59"/>
      <c r="O188" s="60" t="str">
        <f>IFERROR(VLOOKUP(N188,[7]DSML!E:J,6,0),"")</f>
        <v/>
      </c>
      <c r="P188" s="60" t="str">
        <f>IFERROR(VLOOKUP(N188,[7]DSML!E:G,3,0),"")</f>
        <v/>
      </c>
      <c r="Q188" s="60"/>
      <c r="R188" s="60"/>
      <c r="S188" s="59"/>
      <c r="T188" s="59"/>
      <c r="U188" s="59"/>
    </row>
    <row r="189" spans="1:21" x14ac:dyDescent="0.3">
      <c r="A189" s="56" t="s">
        <v>490</v>
      </c>
      <c r="B189" s="61"/>
      <c r="C189" s="62"/>
      <c r="D189" s="63"/>
      <c r="E189" s="63"/>
      <c r="F189" s="74" t="e">
        <f t="shared" si="2"/>
        <v>#VALUE!</v>
      </c>
      <c r="G189" s="64"/>
      <c r="H189" s="63"/>
      <c r="I189" s="63"/>
      <c r="J189" s="59"/>
      <c r="K189" s="59"/>
      <c r="L189" s="59"/>
      <c r="M189" s="61"/>
      <c r="N189" s="59"/>
      <c r="O189" s="60" t="str">
        <f>IFERROR(VLOOKUP(N189,[7]DSML!E:J,6,0),"")</f>
        <v/>
      </c>
      <c r="P189" s="60" t="str">
        <f>IFERROR(VLOOKUP(N189,[7]DSML!E:G,3,0),"")</f>
        <v/>
      </c>
      <c r="Q189" s="60"/>
      <c r="R189" s="60"/>
      <c r="S189" s="59"/>
      <c r="T189" s="59"/>
      <c r="U189" s="59"/>
    </row>
    <row r="190" spans="1:21" x14ac:dyDescent="0.3">
      <c r="A190" s="56" t="s">
        <v>491</v>
      </c>
      <c r="B190" s="61"/>
      <c r="C190" s="62"/>
      <c r="D190" s="63"/>
      <c r="E190" s="63"/>
      <c r="F190" s="74" t="e">
        <f t="shared" si="2"/>
        <v>#VALUE!</v>
      </c>
      <c r="G190" s="64"/>
      <c r="H190" s="63"/>
      <c r="I190" s="63"/>
      <c r="J190" s="59"/>
      <c r="K190" s="59"/>
      <c r="L190" s="59"/>
      <c r="M190" s="61"/>
      <c r="N190" s="59"/>
      <c r="O190" s="60" t="str">
        <f>IFERROR(VLOOKUP(N190,[7]DSML!E:J,6,0),"")</f>
        <v/>
      </c>
      <c r="P190" s="60" t="str">
        <f>IFERROR(VLOOKUP(N190,[7]DSML!E:G,3,0),"")</f>
        <v/>
      </c>
      <c r="Q190" s="60"/>
      <c r="R190" s="60"/>
      <c r="S190" s="59"/>
      <c r="T190" s="59"/>
      <c r="U190" s="59"/>
    </row>
    <row r="191" spans="1:21" x14ac:dyDescent="0.3">
      <c r="A191" s="56" t="s">
        <v>492</v>
      </c>
      <c r="B191" s="61"/>
      <c r="C191" s="62"/>
      <c r="D191" s="63"/>
      <c r="E191" s="63"/>
      <c r="F191" s="74" t="e">
        <f t="shared" si="2"/>
        <v>#VALUE!</v>
      </c>
      <c r="G191" s="64"/>
      <c r="H191" s="63"/>
      <c r="I191" s="63"/>
      <c r="J191" s="59"/>
      <c r="K191" s="59"/>
      <c r="L191" s="59"/>
      <c r="M191" s="61"/>
      <c r="N191" s="59"/>
      <c r="O191" s="60" t="str">
        <f>IFERROR(VLOOKUP(N191,[7]DSML!E:J,6,0),"")</f>
        <v/>
      </c>
      <c r="P191" s="60" t="str">
        <f>IFERROR(VLOOKUP(N191,[7]DSML!E:G,3,0),"")</f>
        <v/>
      </c>
      <c r="Q191" s="60"/>
      <c r="R191" s="60"/>
      <c r="S191" s="59"/>
      <c r="T191" s="59"/>
      <c r="U191" s="59"/>
    </row>
    <row r="192" spans="1:21" x14ac:dyDescent="0.3">
      <c r="A192" s="56" t="s">
        <v>493</v>
      </c>
      <c r="B192" s="61"/>
      <c r="C192" s="62"/>
      <c r="D192" s="63"/>
      <c r="E192" s="63"/>
      <c r="F192" s="74" t="e">
        <f t="shared" si="2"/>
        <v>#VALUE!</v>
      </c>
      <c r="G192" s="64"/>
      <c r="H192" s="63"/>
      <c r="I192" s="63"/>
      <c r="J192" s="59"/>
      <c r="K192" s="59"/>
      <c r="L192" s="59"/>
      <c r="M192" s="61"/>
      <c r="N192" s="59"/>
      <c r="O192" s="60" t="str">
        <f>IFERROR(VLOOKUP(N192,[7]DSML!E:J,6,0),"")</f>
        <v/>
      </c>
      <c r="P192" s="60" t="str">
        <f>IFERROR(VLOOKUP(N192,[7]DSML!E:G,3,0),"")</f>
        <v/>
      </c>
      <c r="Q192" s="60"/>
      <c r="R192" s="60"/>
      <c r="S192" s="59"/>
      <c r="T192" s="59"/>
      <c r="U192" s="59"/>
    </row>
    <row r="193" spans="1:21" x14ac:dyDescent="0.3">
      <c r="A193" s="56" t="s">
        <v>494</v>
      </c>
      <c r="B193" s="61"/>
      <c r="C193" s="62"/>
      <c r="D193" s="63"/>
      <c r="E193" s="63"/>
      <c r="F193" s="74" t="e">
        <f t="shared" si="2"/>
        <v>#VALUE!</v>
      </c>
      <c r="G193" s="64"/>
      <c r="H193" s="63"/>
      <c r="I193" s="63"/>
      <c r="J193" s="59"/>
      <c r="K193" s="59"/>
      <c r="L193" s="59"/>
      <c r="M193" s="61"/>
      <c r="N193" s="59"/>
      <c r="O193" s="60" t="str">
        <f>IFERROR(VLOOKUP(N193,[7]DSML!E:J,6,0),"")</f>
        <v/>
      </c>
      <c r="P193" s="60" t="str">
        <f>IFERROR(VLOOKUP(N193,[7]DSML!E:G,3,0),"")</f>
        <v/>
      </c>
      <c r="Q193" s="60"/>
      <c r="R193" s="60"/>
      <c r="S193" s="59"/>
      <c r="T193" s="59"/>
      <c r="U193" s="59"/>
    </row>
    <row r="194" spans="1:21" x14ac:dyDescent="0.3">
      <c r="A194" s="56" t="s">
        <v>495</v>
      </c>
      <c r="B194" s="61"/>
      <c r="C194" s="62"/>
      <c r="D194" s="63"/>
      <c r="E194" s="63"/>
      <c r="F194" s="74" t="e">
        <f t="shared" ref="F194:F257" si="3">DATEVALUE(CONCATENATE(D194,"/",E194, "/",2023))</f>
        <v>#VALUE!</v>
      </c>
      <c r="G194" s="64"/>
      <c r="H194" s="63"/>
      <c r="I194" s="63"/>
      <c r="J194" s="59"/>
      <c r="K194" s="59"/>
      <c r="L194" s="59"/>
      <c r="M194" s="61"/>
      <c r="N194" s="59"/>
      <c r="O194" s="60" t="str">
        <f>IFERROR(VLOOKUP(N194,[7]DSML!E:J,6,0),"")</f>
        <v/>
      </c>
      <c r="P194" s="60" t="str">
        <f>IFERROR(VLOOKUP(N194,[7]DSML!E:G,3,0),"")</f>
        <v/>
      </c>
      <c r="Q194" s="60"/>
      <c r="R194" s="60"/>
      <c r="S194" s="59"/>
      <c r="T194" s="59"/>
      <c r="U194" s="59"/>
    </row>
    <row r="195" spans="1:21" x14ac:dyDescent="0.3">
      <c r="A195" s="56" t="s">
        <v>496</v>
      </c>
      <c r="B195" s="61"/>
      <c r="C195" s="62"/>
      <c r="D195" s="63"/>
      <c r="E195" s="63"/>
      <c r="F195" s="74" t="e">
        <f t="shared" si="3"/>
        <v>#VALUE!</v>
      </c>
      <c r="G195" s="64"/>
      <c r="H195" s="63"/>
      <c r="I195" s="63"/>
      <c r="J195" s="59"/>
      <c r="K195" s="59"/>
      <c r="L195" s="59"/>
      <c r="M195" s="61"/>
      <c r="N195" s="59"/>
      <c r="O195" s="60" t="str">
        <f>IFERROR(VLOOKUP(N195,[7]DSML!E:J,6,0),"")</f>
        <v/>
      </c>
      <c r="P195" s="60" t="str">
        <f>IFERROR(VLOOKUP(N195,[7]DSML!E:G,3,0),"")</f>
        <v/>
      </c>
      <c r="Q195" s="60"/>
      <c r="R195" s="60"/>
      <c r="S195" s="59"/>
      <c r="T195" s="59"/>
      <c r="U195" s="59"/>
    </row>
    <row r="196" spans="1:21" x14ac:dyDescent="0.3">
      <c r="A196" s="56" t="s">
        <v>497</v>
      </c>
      <c r="B196" s="61"/>
      <c r="C196" s="62"/>
      <c r="D196" s="63"/>
      <c r="E196" s="63"/>
      <c r="F196" s="74" t="e">
        <f t="shared" si="3"/>
        <v>#VALUE!</v>
      </c>
      <c r="G196" s="64"/>
      <c r="H196" s="63"/>
      <c r="I196" s="63"/>
      <c r="J196" s="59"/>
      <c r="K196" s="59"/>
      <c r="L196" s="59"/>
      <c r="M196" s="61"/>
      <c r="N196" s="59"/>
      <c r="O196" s="60" t="str">
        <f>IFERROR(VLOOKUP(N196,[7]DSML!E:J,6,0),"")</f>
        <v/>
      </c>
      <c r="P196" s="60" t="str">
        <f>IFERROR(VLOOKUP(N196,[7]DSML!E:G,3,0),"")</f>
        <v/>
      </c>
      <c r="Q196" s="60"/>
      <c r="R196" s="60"/>
      <c r="S196" s="59"/>
      <c r="T196" s="59"/>
      <c r="U196" s="59"/>
    </row>
    <row r="197" spans="1:21" x14ac:dyDescent="0.3">
      <c r="A197" s="56" t="s">
        <v>498</v>
      </c>
      <c r="B197" s="61"/>
      <c r="C197" s="62"/>
      <c r="D197" s="63"/>
      <c r="E197" s="63"/>
      <c r="F197" s="74" t="e">
        <f t="shared" si="3"/>
        <v>#VALUE!</v>
      </c>
      <c r="G197" s="64"/>
      <c r="H197" s="63"/>
      <c r="I197" s="63"/>
      <c r="J197" s="59"/>
      <c r="K197" s="59"/>
      <c r="L197" s="59"/>
      <c r="M197" s="61"/>
      <c r="N197" s="59"/>
      <c r="O197" s="60" t="str">
        <f>IFERROR(VLOOKUP(N197,[7]DSML!E:J,6,0),"")</f>
        <v/>
      </c>
      <c r="P197" s="60" t="str">
        <f>IFERROR(VLOOKUP(N197,[7]DSML!E:G,3,0),"")</f>
        <v/>
      </c>
      <c r="Q197" s="60"/>
      <c r="R197" s="60"/>
      <c r="S197" s="59"/>
      <c r="T197" s="59"/>
      <c r="U197" s="59"/>
    </row>
    <row r="198" spans="1:21" x14ac:dyDescent="0.3">
      <c r="A198" s="56" t="s">
        <v>499</v>
      </c>
      <c r="B198" s="61"/>
      <c r="C198" s="62"/>
      <c r="D198" s="63"/>
      <c r="E198" s="63"/>
      <c r="F198" s="74" t="e">
        <f t="shared" si="3"/>
        <v>#VALUE!</v>
      </c>
      <c r="G198" s="64"/>
      <c r="H198" s="63"/>
      <c r="I198" s="63"/>
      <c r="J198" s="59"/>
      <c r="K198" s="59"/>
      <c r="L198" s="59"/>
      <c r="M198" s="61"/>
      <c r="N198" s="59"/>
      <c r="O198" s="60" t="str">
        <f>IFERROR(VLOOKUP(N198,[7]DSML!E:J,6,0),"")</f>
        <v/>
      </c>
      <c r="P198" s="60" t="str">
        <f>IFERROR(VLOOKUP(N198,[7]DSML!E:G,3,0),"")</f>
        <v/>
      </c>
      <c r="Q198" s="60"/>
      <c r="R198" s="60"/>
      <c r="S198" s="59"/>
      <c r="T198" s="59"/>
      <c r="U198" s="59"/>
    </row>
    <row r="199" spans="1:21" x14ac:dyDescent="0.3">
      <c r="A199" s="56" t="s">
        <v>500</v>
      </c>
      <c r="B199" s="61"/>
      <c r="C199" s="62"/>
      <c r="D199" s="63"/>
      <c r="E199" s="63"/>
      <c r="F199" s="74" t="e">
        <f t="shared" si="3"/>
        <v>#VALUE!</v>
      </c>
      <c r="G199" s="64"/>
      <c r="H199" s="63"/>
      <c r="I199" s="63"/>
      <c r="J199" s="59"/>
      <c r="K199" s="59"/>
      <c r="L199" s="59"/>
      <c r="M199" s="61"/>
      <c r="N199" s="59"/>
      <c r="O199" s="60" t="str">
        <f>IFERROR(VLOOKUP(N199,[7]DSML!E:J,6,0),"")</f>
        <v/>
      </c>
      <c r="P199" s="60" t="str">
        <f>IFERROR(VLOOKUP(N199,[7]DSML!E:G,3,0),"")</f>
        <v/>
      </c>
      <c r="Q199" s="60"/>
      <c r="R199" s="60"/>
      <c r="S199" s="59"/>
      <c r="T199" s="59"/>
      <c r="U199" s="59"/>
    </row>
    <row r="200" spans="1:21" x14ac:dyDescent="0.3">
      <c r="A200" s="56" t="s">
        <v>501</v>
      </c>
      <c r="B200" s="61"/>
      <c r="C200" s="62"/>
      <c r="D200" s="63"/>
      <c r="E200" s="63"/>
      <c r="F200" s="74" t="e">
        <f t="shared" si="3"/>
        <v>#VALUE!</v>
      </c>
      <c r="G200" s="64"/>
      <c r="H200" s="63"/>
      <c r="I200" s="63"/>
      <c r="J200" s="59"/>
      <c r="K200" s="59"/>
      <c r="L200" s="59"/>
      <c r="M200" s="61"/>
      <c r="N200" s="59"/>
      <c r="O200" s="60" t="str">
        <f>IFERROR(VLOOKUP(N200,[7]DSML!E:J,6,0),"")</f>
        <v/>
      </c>
      <c r="P200" s="60" t="str">
        <f>IFERROR(VLOOKUP(N200,[7]DSML!E:G,3,0),"")</f>
        <v/>
      </c>
      <c r="Q200" s="60"/>
      <c r="R200" s="60"/>
      <c r="S200" s="59"/>
      <c r="T200" s="59"/>
      <c r="U200" s="59"/>
    </row>
    <row r="201" spans="1:21" x14ac:dyDescent="0.3">
      <c r="A201" s="56" t="s">
        <v>502</v>
      </c>
      <c r="B201" s="61"/>
      <c r="C201" s="62"/>
      <c r="D201" s="63"/>
      <c r="E201" s="63"/>
      <c r="F201" s="74" t="e">
        <f t="shared" si="3"/>
        <v>#VALUE!</v>
      </c>
      <c r="G201" s="64"/>
      <c r="H201" s="63"/>
      <c r="I201" s="63"/>
      <c r="J201" s="59"/>
      <c r="K201" s="59"/>
      <c r="L201" s="59"/>
      <c r="M201" s="61"/>
      <c r="N201" s="59"/>
      <c r="O201" s="60" t="str">
        <f>IFERROR(VLOOKUP(N201,[7]DSML!E:J,6,0),"")</f>
        <v/>
      </c>
      <c r="P201" s="60" t="str">
        <f>IFERROR(VLOOKUP(N201,[7]DSML!E:G,3,0),"")</f>
        <v/>
      </c>
      <c r="Q201" s="60"/>
      <c r="R201" s="60"/>
      <c r="S201" s="59"/>
      <c r="T201" s="59"/>
      <c r="U201" s="59"/>
    </row>
    <row r="202" spans="1:21" x14ac:dyDescent="0.3">
      <c r="A202" s="56" t="s">
        <v>503</v>
      </c>
      <c r="B202" s="61"/>
      <c r="C202" s="62"/>
      <c r="D202" s="63"/>
      <c r="E202" s="63"/>
      <c r="F202" s="74" t="e">
        <f t="shared" si="3"/>
        <v>#VALUE!</v>
      </c>
      <c r="G202" s="64"/>
      <c r="H202" s="63"/>
      <c r="I202" s="63"/>
      <c r="J202" s="59"/>
      <c r="K202" s="59"/>
      <c r="L202" s="59"/>
      <c r="M202" s="61"/>
      <c r="N202" s="59"/>
      <c r="O202" s="60" t="str">
        <f>IFERROR(VLOOKUP(N202,[7]DSML!E:J,6,0),"")</f>
        <v/>
      </c>
      <c r="P202" s="60" t="str">
        <f>IFERROR(VLOOKUP(N202,[7]DSML!E:G,3,0),"")</f>
        <v/>
      </c>
      <c r="Q202" s="60"/>
      <c r="R202" s="60"/>
      <c r="S202" s="59"/>
      <c r="T202" s="59"/>
      <c r="U202" s="59"/>
    </row>
    <row r="203" spans="1:21" x14ac:dyDescent="0.3">
      <c r="A203" s="56" t="s">
        <v>504</v>
      </c>
      <c r="B203" s="61"/>
      <c r="C203" s="62"/>
      <c r="D203" s="63"/>
      <c r="E203" s="63"/>
      <c r="F203" s="74" t="e">
        <f t="shared" si="3"/>
        <v>#VALUE!</v>
      </c>
      <c r="G203" s="64"/>
      <c r="H203" s="63"/>
      <c r="I203" s="63"/>
      <c r="J203" s="59"/>
      <c r="K203" s="59"/>
      <c r="L203" s="59"/>
      <c r="M203" s="61"/>
      <c r="N203" s="59"/>
      <c r="O203" s="60" t="str">
        <f>IFERROR(VLOOKUP(N203,[7]DSML!E:J,6,0),"")</f>
        <v/>
      </c>
      <c r="P203" s="60" t="str">
        <f>IFERROR(VLOOKUP(N203,[7]DSML!E:G,3,0),"")</f>
        <v/>
      </c>
      <c r="Q203" s="60"/>
      <c r="R203" s="60"/>
      <c r="S203" s="59"/>
      <c r="T203" s="59"/>
      <c r="U203" s="59"/>
    </row>
    <row r="204" spans="1:21" x14ac:dyDescent="0.3">
      <c r="A204" s="56" t="s">
        <v>505</v>
      </c>
      <c r="B204" s="61"/>
      <c r="C204" s="62"/>
      <c r="D204" s="63"/>
      <c r="E204" s="63"/>
      <c r="F204" s="74" t="e">
        <f t="shared" si="3"/>
        <v>#VALUE!</v>
      </c>
      <c r="G204" s="64"/>
      <c r="H204" s="63"/>
      <c r="I204" s="63"/>
      <c r="J204" s="59"/>
      <c r="K204" s="59"/>
      <c r="L204" s="59"/>
      <c r="M204" s="61"/>
      <c r="N204" s="59"/>
      <c r="O204" s="60" t="str">
        <f>IFERROR(VLOOKUP(N204,[7]DSML!E:J,6,0),"")</f>
        <v/>
      </c>
      <c r="P204" s="60" t="str">
        <f>IFERROR(VLOOKUP(N204,[7]DSML!E:G,3,0),"")</f>
        <v/>
      </c>
      <c r="Q204" s="60"/>
      <c r="R204" s="60"/>
      <c r="S204" s="59"/>
      <c r="T204" s="59"/>
      <c r="U204" s="59"/>
    </row>
    <row r="205" spans="1:21" x14ac:dyDescent="0.3">
      <c r="A205" s="56" t="s">
        <v>506</v>
      </c>
      <c r="B205" s="61"/>
      <c r="C205" s="62"/>
      <c r="D205" s="63"/>
      <c r="E205" s="63"/>
      <c r="F205" s="74" t="e">
        <f t="shared" si="3"/>
        <v>#VALUE!</v>
      </c>
      <c r="G205" s="64"/>
      <c r="H205" s="63"/>
      <c r="I205" s="63"/>
      <c r="J205" s="59"/>
      <c r="K205" s="59"/>
      <c r="L205" s="59"/>
      <c r="M205" s="61"/>
      <c r="N205" s="59"/>
      <c r="O205" s="60" t="str">
        <f>IFERROR(VLOOKUP(N205,[7]DSML!E:J,6,0),"")</f>
        <v/>
      </c>
      <c r="P205" s="60" t="str">
        <f>IFERROR(VLOOKUP(N205,[7]DSML!E:G,3,0),"")</f>
        <v/>
      </c>
      <c r="Q205" s="60"/>
      <c r="R205" s="60"/>
      <c r="S205" s="59"/>
      <c r="T205" s="59"/>
      <c r="U205" s="59"/>
    </row>
    <row r="206" spans="1:21" x14ac:dyDescent="0.3">
      <c r="A206" s="56" t="s">
        <v>507</v>
      </c>
      <c r="B206" s="61"/>
      <c r="C206" s="62"/>
      <c r="D206" s="63"/>
      <c r="E206" s="63"/>
      <c r="F206" s="74" t="e">
        <f t="shared" si="3"/>
        <v>#VALUE!</v>
      </c>
      <c r="G206" s="64"/>
      <c r="H206" s="63"/>
      <c r="I206" s="63"/>
      <c r="J206" s="59"/>
      <c r="K206" s="59"/>
      <c r="L206" s="59"/>
      <c r="M206" s="61"/>
      <c r="N206" s="59"/>
      <c r="O206" s="60" t="str">
        <f>IFERROR(VLOOKUP(N206,[7]DSML!E:J,6,0),"")</f>
        <v/>
      </c>
      <c r="P206" s="60" t="str">
        <f>IFERROR(VLOOKUP(N206,[7]DSML!E:G,3,0),"")</f>
        <v/>
      </c>
      <c r="Q206" s="60"/>
      <c r="R206" s="60"/>
      <c r="S206" s="59"/>
      <c r="T206" s="59"/>
      <c r="U206" s="59"/>
    </row>
    <row r="207" spans="1:21" x14ac:dyDescent="0.3">
      <c r="A207" s="56" t="s">
        <v>508</v>
      </c>
      <c r="B207" s="61"/>
      <c r="C207" s="62"/>
      <c r="D207" s="63"/>
      <c r="E207" s="63"/>
      <c r="F207" s="74" t="e">
        <f t="shared" si="3"/>
        <v>#VALUE!</v>
      </c>
      <c r="G207" s="64"/>
      <c r="H207" s="63"/>
      <c r="I207" s="63"/>
      <c r="J207" s="59"/>
      <c r="K207" s="59"/>
      <c r="L207" s="59"/>
      <c r="M207" s="61"/>
      <c r="N207" s="59"/>
      <c r="O207" s="60" t="str">
        <f>IFERROR(VLOOKUP(N207,[7]DSML!E:J,6,0),"")</f>
        <v/>
      </c>
      <c r="P207" s="60" t="str">
        <f>IFERROR(VLOOKUP(N207,[7]DSML!E:G,3,0),"")</f>
        <v/>
      </c>
      <c r="Q207" s="60"/>
      <c r="R207" s="60"/>
      <c r="S207" s="59"/>
      <c r="T207" s="59"/>
      <c r="U207" s="59"/>
    </row>
    <row r="208" spans="1:21" x14ac:dyDescent="0.3">
      <c r="A208" s="56" t="s">
        <v>509</v>
      </c>
      <c r="B208" s="61"/>
      <c r="C208" s="62"/>
      <c r="D208" s="63"/>
      <c r="E208" s="63"/>
      <c r="F208" s="74" t="e">
        <f t="shared" si="3"/>
        <v>#VALUE!</v>
      </c>
      <c r="G208" s="64"/>
      <c r="H208" s="63"/>
      <c r="I208" s="63"/>
      <c r="J208" s="59"/>
      <c r="K208" s="59"/>
      <c r="L208" s="59"/>
      <c r="M208" s="61"/>
      <c r="N208" s="59"/>
      <c r="O208" s="60" t="str">
        <f>IFERROR(VLOOKUP(N208,[7]DSML!E:J,6,0),"")</f>
        <v/>
      </c>
      <c r="P208" s="60" t="str">
        <f>IFERROR(VLOOKUP(N208,[7]DSML!E:G,3,0),"")</f>
        <v/>
      </c>
      <c r="Q208" s="60"/>
      <c r="R208" s="60"/>
      <c r="S208" s="59"/>
      <c r="T208" s="59"/>
      <c r="U208" s="59"/>
    </row>
    <row r="209" spans="1:21" x14ac:dyDescent="0.3">
      <c r="A209" s="56" t="s">
        <v>510</v>
      </c>
      <c r="B209" s="61"/>
      <c r="C209" s="62"/>
      <c r="D209" s="63"/>
      <c r="E209" s="63"/>
      <c r="F209" s="74" t="e">
        <f t="shared" si="3"/>
        <v>#VALUE!</v>
      </c>
      <c r="G209" s="64"/>
      <c r="H209" s="63"/>
      <c r="I209" s="63"/>
      <c r="J209" s="59"/>
      <c r="K209" s="59"/>
      <c r="L209" s="59"/>
      <c r="M209" s="61"/>
      <c r="N209" s="59"/>
      <c r="O209" s="60" t="str">
        <f>IFERROR(VLOOKUP(N209,[7]DSML!E:J,6,0),"")</f>
        <v/>
      </c>
      <c r="P209" s="60" t="str">
        <f>IFERROR(VLOOKUP(N209,[7]DSML!E:G,3,0),"")</f>
        <v/>
      </c>
      <c r="Q209" s="60"/>
      <c r="R209" s="60"/>
      <c r="S209" s="59"/>
      <c r="T209" s="59"/>
      <c r="U209" s="59"/>
    </row>
    <row r="210" spans="1:21" x14ac:dyDescent="0.3">
      <c r="A210" s="56" t="s">
        <v>511</v>
      </c>
      <c r="B210" s="61"/>
      <c r="C210" s="62"/>
      <c r="D210" s="63"/>
      <c r="E210" s="63"/>
      <c r="F210" s="74" t="e">
        <f t="shared" si="3"/>
        <v>#VALUE!</v>
      </c>
      <c r="G210" s="64"/>
      <c r="H210" s="63"/>
      <c r="I210" s="63"/>
      <c r="J210" s="59"/>
      <c r="K210" s="59"/>
      <c r="L210" s="59"/>
      <c r="M210" s="61"/>
      <c r="N210" s="59"/>
      <c r="O210" s="60" t="str">
        <f>IFERROR(VLOOKUP(N210,[7]DSML!E:J,6,0),"")</f>
        <v/>
      </c>
      <c r="P210" s="60" t="str">
        <f>IFERROR(VLOOKUP(N210,[7]DSML!E:G,3,0),"")</f>
        <v/>
      </c>
      <c r="Q210" s="60"/>
      <c r="R210" s="60"/>
      <c r="S210" s="59"/>
      <c r="T210" s="59"/>
      <c r="U210" s="59"/>
    </row>
    <row r="211" spans="1:21" x14ac:dyDescent="0.3">
      <c r="A211" s="56" t="s">
        <v>512</v>
      </c>
      <c r="B211" s="61"/>
      <c r="C211" s="62"/>
      <c r="D211" s="63"/>
      <c r="E211" s="63"/>
      <c r="F211" s="74" t="e">
        <f t="shared" si="3"/>
        <v>#VALUE!</v>
      </c>
      <c r="G211" s="64"/>
      <c r="H211" s="63"/>
      <c r="I211" s="63"/>
      <c r="J211" s="59"/>
      <c r="K211" s="59"/>
      <c r="L211" s="59"/>
      <c r="M211" s="61"/>
      <c r="N211" s="59"/>
      <c r="O211" s="60" t="str">
        <f>IFERROR(VLOOKUP(N211,[7]DSML!E:J,6,0),"")</f>
        <v/>
      </c>
      <c r="P211" s="60" t="str">
        <f>IFERROR(VLOOKUP(N211,[7]DSML!E:G,3,0),"")</f>
        <v/>
      </c>
      <c r="Q211" s="60"/>
      <c r="R211" s="60"/>
      <c r="S211" s="59"/>
      <c r="T211" s="59"/>
      <c r="U211" s="59"/>
    </row>
    <row r="212" spans="1:21" x14ac:dyDescent="0.3">
      <c r="A212" s="56" t="s">
        <v>513</v>
      </c>
      <c r="B212" s="61"/>
      <c r="C212" s="62"/>
      <c r="D212" s="63"/>
      <c r="E212" s="63"/>
      <c r="F212" s="74" t="e">
        <f t="shared" si="3"/>
        <v>#VALUE!</v>
      </c>
      <c r="G212" s="64"/>
      <c r="H212" s="63"/>
      <c r="I212" s="63"/>
      <c r="J212" s="59"/>
      <c r="K212" s="59"/>
      <c r="L212" s="59"/>
      <c r="M212" s="61"/>
      <c r="N212" s="59"/>
      <c r="O212" s="60" t="str">
        <f>IFERROR(VLOOKUP(N212,[7]DSML!E:J,6,0),"")</f>
        <v/>
      </c>
      <c r="P212" s="60" t="str">
        <f>IFERROR(VLOOKUP(N212,[7]DSML!E:G,3,0),"")</f>
        <v/>
      </c>
      <c r="Q212" s="60"/>
      <c r="R212" s="60"/>
      <c r="S212" s="59"/>
      <c r="T212" s="59"/>
      <c r="U212" s="59"/>
    </row>
    <row r="213" spans="1:21" x14ac:dyDescent="0.3">
      <c r="A213" s="56" t="s">
        <v>514</v>
      </c>
      <c r="B213" s="61"/>
      <c r="C213" s="62"/>
      <c r="D213" s="63"/>
      <c r="E213" s="63"/>
      <c r="F213" s="74" t="e">
        <f t="shared" si="3"/>
        <v>#VALUE!</v>
      </c>
      <c r="G213" s="64"/>
      <c r="H213" s="63"/>
      <c r="I213" s="63"/>
      <c r="J213" s="59"/>
      <c r="K213" s="59"/>
      <c r="L213" s="59"/>
      <c r="M213" s="61"/>
      <c r="N213" s="59"/>
      <c r="O213" s="60" t="str">
        <f>IFERROR(VLOOKUP(N213,[7]DSML!E:J,6,0),"")</f>
        <v/>
      </c>
      <c r="P213" s="60" t="str">
        <f>IFERROR(VLOOKUP(N213,[7]DSML!E:G,3,0),"")</f>
        <v/>
      </c>
      <c r="Q213" s="60"/>
      <c r="R213" s="60"/>
      <c r="S213" s="59"/>
      <c r="T213" s="59"/>
      <c r="U213" s="59"/>
    </row>
    <row r="214" spans="1:21" x14ac:dyDescent="0.3">
      <c r="A214" s="56" t="s">
        <v>515</v>
      </c>
      <c r="B214" s="61"/>
      <c r="C214" s="62"/>
      <c r="D214" s="63"/>
      <c r="E214" s="63"/>
      <c r="F214" s="74" t="e">
        <f t="shared" si="3"/>
        <v>#VALUE!</v>
      </c>
      <c r="G214" s="64"/>
      <c r="H214" s="63"/>
      <c r="I214" s="63"/>
      <c r="J214" s="59"/>
      <c r="K214" s="59"/>
      <c r="L214" s="59"/>
      <c r="M214" s="61"/>
      <c r="N214" s="59"/>
      <c r="O214" s="60" t="str">
        <f>IFERROR(VLOOKUP(N214,[7]DSML!E:J,6,0),"")</f>
        <v/>
      </c>
      <c r="P214" s="60" t="str">
        <f>IFERROR(VLOOKUP(N214,[7]DSML!E:G,3,0),"")</f>
        <v/>
      </c>
      <c r="Q214" s="60"/>
      <c r="R214" s="60"/>
      <c r="S214" s="59"/>
      <c r="T214" s="59"/>
      <c r="U214" s="59"/>
    </row>
    <row r="215" spans="1:21" x14ac:dyDescent="0.3">
      <c r="A215" s="56" t="s">
        <v>516</v>
      </c>
      <c r="B215" s="61"/>
      <c r="C215" s="62"/>
      <c r="D215" s="63"/>
      <c r="E215" s="63"/>
      <c r="F215" s="74" t="e">
        <f t="shared" si="3"/>
        <v>#VALUE!</v>
      </c>
      <c r="G215" s="64"/>
      <c r="H215" s="63"/>
      <c r="I215" s="63"/>
      <c r="J215" s="59"/>
      <c r="K215" s="59"/>
      <c r="L215" s="59"/>
      <c r="M215" s="61"/>
      <c r="N215" s="59"/>
      <c r="O215" s="60" t="str">
        <f>IFERROR(VLOOKUP(N215,[7]DSML!E:J,6,0),"")</f>
        <v/>
      </c>
      <c r="P215" s="60" t="str">
        <f>IFERROR(VLOOKUP(N215,[7]DSML!E:G,3,0),"")</f>
        <v/>
      </c>
      <c r="Q215" s="60"/>
      <c r="R215" s="60"/>
      <c r="S215" s="59"/>
      <c r="T215" s="59"/>
      <c r="U215" s="59"/>
    </row>
    <row r="216" spans="1:21" x14ac:dyDescent="0.3">
      <c r="A216" s="56" t="s">
        <v>517</v>
      </c>
      <c r="B216" s="61"/>
      <c r="C216" s="62"/>
      <c r="D216" s="63"/>
      <c r="E216" s="63"/>
      <c r="F216" s="74" t="e">
        <f t="shared" si="3"/>
        <v>#VALUE!</v>
      </c>
      <c r="G216" s="64"/>
      <c r="H216" s="63"/>
      <c r="I216" s="63"/>
      <c r="J216" s="59"/>
      <c r="K216" s="59"/>
      <c r="L216" s="59"/>
      <c r="M216" s="61"/>
      <c r="N216" s="59"/>
      <c r="O216" s="60" t="str">
        <f>IFERROR(VLOOKUP(N216,[7]DSML!E:J,6,0),"")</f>
        <v/>
      </c>
      <c r="P216" s="60" t="str">
        <f>IFERROR(VLOOKUP(N216,[7]DSML!E:G,3,0),"")</f>
        <v/>
      </c>
      <c r="Q216" s="60"/>
      <c r="R216" s="60"/>
      <c r="S216" s="59"/>
      <c r="T216" s="59"/>
      <c r="U216" s="59"/>
    </row>
    <row r="217" spans="1:21" x14ac:dyDescent="0.3">
      <c r="A217" s="56" t="s">
        <v>518</v>
      </c>
      <c r="B217" s="61"/>
      <c r="C217" s="62"/>
      <c r="D217" s="63"/>
      <c r="E217" s="63"/>
      <c r="F217" s="74" t="e">
        <f t="shared" si="3"/>
        <v>#VALUE!</v>
      </c>
      <c r="G217" s="64"/>
      <c r="H217" s="63"/>
      <c r="I217" s="63"/>
      <c r="J217" s="59"/>
      <c r="K217" s="59"/>
      <c r="L217" s="59"/>
      <c r="M217" s="61"/>
      <c r="N217" s="59"/>
      <c r="O217" s="60" t="str">
        <f>IFERROR(VLOOKUP(N217,[7]DSML!E:J,6,0),"")</f>
        <v/>
      </c>
      <c r="P217" s="60" t="str">
        <f>IFERROR(VLOOKUP(N217,[7]DSML!E:G,3,0),"")</f>
        <v/>
      </c>
      <c r="Q217" s="60"/>
      <c r="R217" s="60"/>
      <c r="S217" s="59"/>
      <c r="T217" s="59"/>
      <c r="U217" s="59"/>
    </row>
    <row r="218" spans="1:21" x14ac:dyDescent="0.3">
      <c r="A218" s="56" t="s">
        <v>519</v>
      </c>
      <c r="B218" s="61"/>
      <c r="C218" s="62"/>
      <c r="D218" s="63"/>
      <c r="E218" s="63"/>
      <c r="F218" s="74" t="e">
        <f t="shared" si="3"/>
        <v>#VALUE!</v>
      </c>
      <c r="G218" s="64"/>
      <c r="H218" s="63"/>
      <c r="I218" s="63"/>
      <c r="J218" s="59"/>
      <c r="K218" s="59"/>
      <c r="L218" s="59"/>
      <c r="M218" s="61"/>
      <c r="N218" s="59"/>
      <c r="O218" s="60" t="str">
        <f>IFERROR(VLOOKUP(N218,[7]DSML!E:J,6,0),"")</f>
        <v/>
      </c>
      <c r="P218" s="60" t="str">
        <f>IFERROR(VLOOKUP(N218,[7]DSML!E:G,3,0),"")</f>
        <v/>
      </c>
      <c r="Q218" s="60"/>
      <c r="R218" s="60"/>
      <c r="S218" s="59"/>
      <c r="T218" s="59"/>
      <c r="U218" s="59"/>
    </row>
    <row r="219" spans="1:21" x14ac:dyDescent="0.3">
      <c r="A219" s="56" t="s">
        <v>520</v>
      </c>
      <c r="B219" s="61"/>
      <c r="C219" s="62"/>
      <c r="D219" s="63"/>
      <c r="E219" s="63"/>
      <c r="F219" s="74" t="e">
        <f t="shared" si="3"/>
        <v>#VALUE!</v>
      </c>
      <c r="G219" s="64"/>
      <c r="H219" s="63"/>
      <c r="I219" s="63"/>
      <c r="J219" s="59"/>
      <c r="K219" s="59"/>
      <c r="L219" s="59"/>
      <c r="M219" s="61"/>
      <c r="N219" s="59"/>
      <c r="O219" s="60" t="str">
        <f>IFERROR(VLOOKUP(N219,[7]DSML!E:J,6,0),"")</f>
        <v/>
      </c>
      <c r="P219" s="60" t="str">
        <f>IFERROR(VLOOKUP(N219,[7]DSML!E:G,3,0),"")</f>
        <v/>
      </c>
      <c r="Q219" s="60"/>
      <c r="R219" s="60"/>
      <c r="S219" s="59"/>
      <c r="T219" s="59"/>
      <c r="U219" s="59"/>
    </row>
    <row r="220" spans="1:21" x14ac:dyDescent="0.3">
      <c r="A220" s="56" t="s">
        <v>521</v>
      </c>
      <c r="B220" s="61"/>
      <c r="C220" s="62"/>
      <c r="D220" s="63"/>
      <c r="E220" s="63"/>
      <c r="F220" s="74" t="e">
        <f t="shared" si="3"/>
        <v>#VALUE!</v>
      </c>
      <c r="G220" s="64"/>
      <c r="H220" s="63"/>
      <c r="I220" s="63"/>
      <c r="J220" s="59"/>
      <c r="K220" s="59"/>
      <c r="L220" s="59"/>
      <c r="M220" s="61"/>
      <c r="N220" s="59"/>
      <c r="O220" s="60" t="str">
        <f>IFERROR(VLOOKUP(N220,[7]DSML!E:J,6,0),"")</f>
        <v/>
      </c>
      <c r="P220" s="60" t="str">
        <f>IFERROR(VLOOKUP(N220,[7]DSML!E:G,3,0),"")</f>
        <v/>
      </c>
      <c r="Q220" s="60"/>
      <c r="R220" s="60"/>
      <c r="S220" s="59"/>
      <c r="T220" s="59"/>
      <c r="U220" s="59"/>
    </row>
    <row r="221" spans="1:21" x14ac:dyDescent="0.3">
      <c r="A221" s="56" t="s">
        <v>522</v>
      </c>
      <c r="B221" s="61"/>
      <c r="C221" s="62"/>
      <c r="D221" s="63"/>
      <c r="E221" s="63"/>
      <c r="F221" s="74" t="e">
        <f t="shared" si="3"/>
        <v>#VALUE!</v>
      </c>
      <c r="G221" s="64"/>
      <c r="H221" s="63"/>
      <c r="I221" s="63"/>
      <c r="J221" s="59"/>
      <c r="K221" s="59"/>
      <c r="L221" s="59"/>
      <c r="M221" s="61"/>
      <c r="N221" s="59"/>
      <c r="O221" s="60" t="str">
        <f>IFERROR(VLOOKUP(N221,[7]DSML!E:J,6,0),"")</f>
        <v/>
      </c>
      <c r="P221" s="60" t="str">
        <f>IFERROR(VLOOKUP(N221,[7]DSML!E:G,3,0),"")</f>
        <v/>
      </c>
      <c r="Q221" s="60"/>
      <c r="R221" s="60"/>
      <c r="S221" s="59"/>
      <c r="T221" s="59"/>
      <c r="U221" s="59"/>
    </row>
    <row r="222" spans="1:21" x14ac:dyDescent="0.3">
      <c r="A222" s="56" t="s">
        <v>523</v>
      </c>
      <c r="B222" s="61"/>
      <c r="C222" s="62"/>
      <c r="D222" s="63"/>
      <c r="E222" s="63"/>
      <c r="F222" s="74" t="e">
        <f t="shared" si="3"/>
        <v>#VALUE!</v>
      </c>
      <c r="G222" s="64"/>
      <c r="H222" s="63"/>
      <c r="I222" s="63"/>
      <c r="J222" s="59"/>
      <c r="K222" s="59"/>
      <c r="L222" s="59"/>
      <c r="M222" s="61"/>
      <c r="N222" s="59"/>
      <c r="O222" s="60" t="str">
        <f>IFERROR(VLOOKUP(N222,[7]DSML!E:J,6,0),"")</f>
        <v/>
      </c>
      <c r="P222" s="60" t="str">
        <f>IFERROR(VLOOKUP(N222,[7]DSML!E:G,3,0),"")</f>
        <v/>
      </c>
      <c r="Q222" s="60"/>
      <c r="R222" s="60"/>
      <c r="S222" s="59"/>
      <c r="T222" s="59"/>
      <c r="U222" s="59"/>
    </row>
    <row r="223" spans="1:21" x14ac:dyDescent="0.3">
      <c r="A223" s="56" t="s">
        <v>524</v>
      </c>
      <c r="B223" s="61"/>
      <c r="C223" s="62"/>
      <c r="D223" s="63"/>
      <c r="E223" s="63"/>
      <c r="F223" s="74" t="e">
        <f t="shared" si="3"/>
        <v>#VALUE!</v>
      </c>
      <c r="G223" s="64"/>
      <c r="H223" s="63"/>
      <c r="I223" s="63"/>
      <c r="J223" s="59"/>
      <c r="K223" s="59"/>
      <c r="L223" s="59"/>
      <c r="M223" s="61"/>
      <c r="N223" s="59"/>
      <c r="O223" s="60" t="str">
        <f>IFERROR(VLOOKUP(N223,[7]DSML!E:J,6,0),"")</f>
        <v/>
      </c>
      <c r="P223" s="60" t="str">
        <f>IFERROR(VLOOKUP(N223,[7]DSML!E:G,3,0),"")</f>
        <v/>
      </c>
      <c r="Q223" s="60"/>
      <c r="R223" s="60"/>
      <c r="S223" s="59"/>
      <c r="T223" s="59"/>
      <c r="U223" s="59"/>
    </row>
    <row r="224" spans="1:21" x14ac:dyDescent="0.3">
      <c r="A224" s="56" t="s">
        <v>525</v>
      </c>
      <c r="B224" s="61"/>
      <c r="C224" s="62"/>
      <c r="D224" s="63"/>
      <c r="E224" s="63"/>
      <c r="F224" s="74" t="e">
        <f t="shared" si="3"/>
        <v>#VALUE!</v>
      </c>
      <c r="G224" s="64"/>
      <c r="H224" s="63"/>
      <c r="I224" s="63"/>
      <c r="J224" s="59"/>
      <c r="K224" s="59"/>
      <c r="L224" s="59"/>
      <c r="M224" s="61"/>
      <c r="N224" s="59"/>
      <c r="O224" s="60" t="str">
        <f>IFERROR(VLOOKUP(N224,[7]DSML!E:J,6,0),"")</f>
        <v/>
      </c>
      <c r="P224" s="60" t="str">
        <f>IFERROR(VLOOKUP(N224,[7]DSML!E:G,3,0),"")</f>
        <v/>
      </c>
      <c r="Q224" s="60"/>
      <c r="R224" s="60"/>
      <c r="S224" s="59"/>
      <c r="T224" s="59"/>
      <c r="U224" s="59"/>
    </row>
    <row r="225" spans="1:21" x14ac:dyDescent="0.3">
      <c r="A225" s="56" t="s">
        <v>526</v>
      </c>
      <c r="B225" s="61"/>
      <c r="C225" s="62"/>
      <c r="D225" s="63"/>
      <c r="E225" s="63"/>
      <c r="F225" s="74" t="e">
        <f t="shared" si="3"/>
        <v>#VALUE!</v>
      </c>
      <c r="G225" s="64"/>
      <c r="H225" s="63"/>
      <c r="I225" s="63"/>
      <c r="J225" s="59"/>
      <c r="K225" s="59"/>
      <c r="L225" s="59"/>
      <c r="M225" s="61"/>
      <c r="N225" s="59"/>
      <c r="O225" s="60" t="str">
        <f>IFERROR(VLOOKUP(N225,[7]DSML!E:J,6,0),"")</f>
        <v/>
      </c>
      <c r="P225" s="60" t="str">
        <f>IFERROR(VLOOKUP(N225,[7]DSML!E:G,3,0),"")</f>
        <v/>
      </c>
      <c r="Q225" s="60"/>
      <c r="R225" s="60"/>
      <c r="S225" s="59"/>
      <c r="T225" s="59"/>
      <c r="U225" s="59"/>
    </row>
    <row r="226" spans="1:21" x14ac:dyDescent="0.3">
      <c r="A226" s="56" t="s">
        <v>527</v>
      </c>
      <c r="B226" s="61"/>
      <c r="C226" s="62"/>
      <c r="D226" s="63"/>
      <c r="E226" s="63"/>
      <c r="F226" s="74" t="e">
        <f t="shared" si="3"/>
        <v>#VALUE!</v>
      </c>
      <c r="G226" s="64"/>
      <c r="H226" s="63"/>
      <c r="I226" s="63"/>
      <c r="J226" s="59"/>
      <c r="K226" s="59"/>
      <c r="L226" s="59"/>
      <c r="M226" s="61"/>
      <c r="N226" s="59"/>
      <c r="O226" s="60" t="str">
        <f>IFERROR(VLOOKUP(N226,[7]DSML!E:J,6,0),"")</f>
        <v/>
      </c>
      <c r="P226" s="60" t="str">
        <f>IFERROR(VLOOKUP(N226,[7]DSML!E:G,3,0),"")</f>
        <v/>
      </c>
      <c r="Q226" s="60"/>
      <c r="R226" s="60"/>
      <c r="S226" s="59"/>
      <c r="T226" s="59"/>
      <c r="U226" s="59"/>
    </row>
    <row r="227" spans="1:21" x14ac:dyDescent="0.3">
      <c r="A227" s="56" t="s">
        <v>528</v>
      </c>
      <c r="B227" s="61"/>
      <c r="C227" s="62"/>
      <c r="D227" s="63"/>
      <c r="E227" s="63"/>
      <c r="F227" s="74" t="e">
        <f t="shared" si="3"/>
        <v>#VALUE!</v>
      </c>
      <c r="G227" s="64"/>
      <c r="H227" s="63"/>
      <c r="I227" s="63"/>
      <c r="J227" s="59"/>
      <c r="K227" s="59"/>
      <c r="L227" s="59"/>
      <c r="M227" s="61"/>
      <c r="N227" s="59"/>
      <c r="O227" s="60" t="str">
        <f>IFERROR(VLOOKUP(N227,[7]DSML!E:J,6,0),"")</f>
        <v/>
      </c>
      <c r="P227" s="60" t="str">
        <f>IFERROR(VLOOKUP(N227,[7]DSML!E:G,3,0),"")</f>
        <v/>
      </c>
      <c r="Q227" s="60"/>
      <c r="R227" s="60"/>
      <c r="S227" s="59"/>
      <c r="T227" s="59"/>
      <c r="U227" s="59"/>
    </row>
    <row r="228" spans="1:21" x14ac:dyDescent="0.3">
      <c r="A228" s="56" t="s">
        <v>529</v>
      </c>
      <c r="B228" s="61"/>
      <c r="C228" s="62"/>
      <c r="D228" s="63"/>
      <c r="E228" s="63"/>
      <c r="F228" s="74" t="e">
        <f t="shared" si="3"/>
        <v>#VALUE!</v>
      </c>
      <c r="G228" s="64"/>
      <c r="H228" s="63"/>
      <c r="I228" s="63"/>
      <c r="J228" s="59"/>
      <c r="K228" s="59"/>
      <c r="L228" s="59"/>
      <c r="M228" s="61"/>
      <c r="N228" s="59"/>
      <c r="O228" s="60" t="str">
        <f>IFERROR(VLOOKUP(N228,[7]DSML!E:J,6,0),"")</f>
        <v/>
      </c>
      <c r="P228" s="60" t="str">
        <f>IFERROR(VLOOKUP(N228,[7]DSML!E:G,3,0),"")</f>
        <v/>
      </c>
      <c r="Q228" s="60"/>
      <c r="R228" s="60"/>
      <c r="S228" s="59"/>
      <c r="T228" s="59"/>
      <c r="U228" s="59"/>
    </row>
    <row r="229" spans="1:21" x14ac:dyDescent="0.3">
      <c r="A229" s="56" t="s">
        <v>530</v>
      </c>
      <c r="B229" s="61"/>
      <c r="C229" s="62"/>
      <c r="D229" s="63"/>
      <c r="E229" s="63"/>
      <c r="F229" s="74" t="e">
        <f t="shared" si="3"/>
        <v>#VALUE!</v>
      </c>
      <c r="G229" s="64"/>
      <c r="H229" s="63"/>
      <c r="I229" s="63"/>
      <c r="J229" s="59"/>
      <c r="K229" s="59"/>
      <c r="L229" s="59"/>
      <c r="M229" s="61"/>
      <c r="N229" s="59"/>
      <c r="O229" s="60" t="str">
        <f>IFERROR(VLOOKUP(N229,[7]DSML!E:J,6,0),"")</f>
        <v/>
      </c>
      <c r="P229" s="60" t="str">
        <f>IFERROR(VLOOKUP(N229,[7]DSML!E:G,3,0),"")</f>
        <v/>
      </c>
      <c r="Q229" s="60"/>
      <c r="R229" s="60"/>
      <c r="S229" s="59"/>
      <c r="T229" s="59"/>
      <c r="U229" s="59"/>
    </row>
    <row r="230" spans="1:21" x14ac:dyDescent="0.3">
      <c r="A230" s="56" t="s">
        <v>531</v>
      </c>
      <c r="B230" s="61"/>
      <c r="C230" s="62"/>
      <c r="D230" s="63"/>
      <c r="E230" s="63"/>
      <c r="F230" s="74" t="e">
        <f t="shared" si="3"/>
        <v>#VALUE!</v>
      </c>
      <c r="G230" s="64"/>
      <c r="H230" s="63"/>
      <c r="I230" s="63"/>
      <c r="J230" s="59"/>
      <c r="K230" s="59"/>
      <c r="L230" s="59"/>
      <c r="M230" s="61"/>
      <c r="N230" s="59"/>
      <c r="O230" s="60" t="str">
        <f>IFERROR(VLOOKUP(N230,[7]DSML!E:J,6,0),"")</f>
        <v/>
      </c>
      <c r="P230" s="60" t="str">
        <f>IFERROR(VLOOKUP(N230,[7]DSML!E:G,3,0),"")</f>
        <v/>
      </c>
      <c r="Q230" s="60"/>
      <c r="R230" s="60"/>
      <c r="S230" s="59"/>
      <c r="T230" s="59"/>
      <c r="U230" s="59"/>
    </row>
    <row r="231" spans="1:21" x14ac:dyDescent="0.3">
      <c r="A231" s="56" t="s">
        <v>532</v>
      </c>
      <c r="B231" s="61"/>
      <c r="C231" s="62"/>
      <c r="D231" s="63"/>
      <c r="E231" s="63"/>
      <c r="F231" s="74" t="e">
        <f t="shared" si="3"/>
        <v>#VALUE!</v>
      </c>
      <c r="G231" s="64"/>
      <c r="H231" s="63"/>
      <c r="I231" s="63"/>
      <c r="J231" s="59"/>
      <c r="K231" s="59"/>
      <c r="L231" s="59"/>
      <c r="M231" s="61"/>
      <c r="N231" s="59"/>
      <c r="O231" s="60" t="str">
        <f>IFERROR(VLOOKUP(N231,[7]DSML!E:J,6,0),"")</f>
        <v/>
      </c>
      <c r="P231" s="60" t="str">
        <f>IFERROR(VLOOKUP(N231,[7]DSML!E:G,3,0),"")</f>
        <v/>
      </c>
      <c r="Q231" s="60"/>
      <c r="R231" s="60"/>
      <c r="S231" s="59"/>
      <c r="T231" s="59"/>
      <c r="U231" s="59"/>
    </row>
    <row r="232" spans="1:21" x14ac:dyDescent="0.3">
      <c r="A232" s="56" t="s">
        <v>533</v>
      </c>
      <c r="B232" s="61"/>
      <c r="C232" s="62"/>
      <c r="D232" s="63"/>
      <c r="E232" s="63"/>
      <c r="F232" s="74" t="e">
        <f t="shared" si="3"/>
        <v>#VALUE!</v>
      </c>
      <c r="G232" s="64"/>
      <c r="H232" s="63"/>
      <c r="I232" s="63"/>
      <c r="J232" s="59"/>
      <c r="K232" s="59"/>
      <c r="L232" s="59"/>
      <c r="M232" s="61"/>
      <c r="N232" s="59"/>
      <c r="O232" s="60" t="str">
        <f>IFERROR(VLOOKUP(N232,[7]DSML!E:J,6,0),"")</f>
        <v/>
      </c>
      <c r="P232" s="60" t="str">
        <f>IFERROR(VLOOKUP(N232,[7]DSML!E:G,3,0),"")</f>
        <v/>
      </c>
      <c r="Q232" s="60"/>
      <c r="R232" s="60"/>
      <c r="S232" s="59"/>
      <c r="T232" s="59"/>
      <c r="U232" s="59"/>
    </row>
    <row r="233" spans="1:21" x14ac:dyDescent="0.3">
      <c r="A233" s="56" t="s">
        <v>534</v>
      </c>
      <c r="B233" s="61"/>
      <c r="C233" s="62"/>
      <c r="D233" s="63"/>
      <c r="E233" s="63"/>
      <c r="F233" s="74" t="e">
        <f t="shared" si="3"/>
        <v>#VALUE!</v>
      </c>
      <c r="G233" s="64"/>
      <c r="H233" s="63"/>
      <c r="I233" s="63"/>
      <c r="J233" s="59"/>
      <c r="K233" s="59"/>
      <c r="L233" s="59"/>
      <c r="M233" s="61"/>
      <c r="N233" s="59"/>
      <c r="O233" s="60" t="str">
        <f>IFERROR(VLOOKUP(N233,[7]DSML!E:J,6,0),"")</f>
        <v/>
      </c>
      <c r="P233" s="60" t="str">
        <f>IFERROR(VLOOKUP(N233,[7]DSML!E:G,3,0),"")</f>
        <v/>
      </c>
      <c r="Q233" s="60"/>
      <c r="R233" s="60"/>
      <c r="S233" s="59"/>
      <c r="T233" s="59"/>
      <c r="U233" s="59"/>
    </row>
    <row r="234" spans="1:21" x14ac:dyDescent="0.3">
      <c r="A234" s="56" t="s">
        <v>535</v>
      </c>
      <c r="B234" s="61"/>
      <c r="C234" s="62"/>
      <c r="D234" s="63"/>
      <c r="E234" s="63"/>
      <c r="F234" s="74" t="e">
        <f t="shared" si="3"/>
        <v>#VALUE!</v>
      </c>
      <c r="G234" s="64"/>
      <c r="H234" s="63"/>
      <c r="I234" s="63"/>
      <c r="J234" s="59"/>
      <c r="K234" s="59"/>
      <c r="L234" s="59"/>
      <c r="M234" s="61"/>
      <c r="N234" s="59"/>
      <c r="O234" s="60" t="str">
        <f>IFERROR(VLOOKUP(N234,[7]DSML!E:J,6,0),"")</f>
        <v/>
      </c>
      <c r="P234" s="60" t="str">
        <f>IFERROR(VLOOKUP(N234,[7]DSML!E:G,3,0),"")</f>
        <v/>
      </c>
      <c r="Q234" s="60"/>
      <c r="R234" s="60"/>
      <c r="S234" s="59"/>
      <c r="T234" s="59"/>
      <c r="U234" s="59"/>
    </row>
    <row r="235" spans="1:21" x14ac:dyDescent="0.3">
      <c r="A235" s="56" t="s">
        <v>536</v>
      </c>
      <c r="B235" s="61"/>
      <c r="C235" s="62"/>
      <c r="D235" s="63"/>
      <c r="E235" s="63"/>
      <c r="F235" s="74" t="e">
        <f t="shared" si="3"/>
        <v>#VALUE!</v>
      </c>
      <c r="G235" s="64"/>
      <c r="H235" s="63"/>
      <c r="I235" s="63"/>
      <c r="J235" s="59"/>
      <c r="K235" s="59"/>
      <c r="L235" s="59"/>
      <c r="M235" s="61"/>
      <c r="N235" s="59"/>
      <c r="O235" s="60" t="str">
        <f>IFERROR(VLOOKUP(N235,[7]DSML!E:J,6,0),"")</f>
        <v/>
      </c>
      <c r="P235" s="60" t="str">
        <f>IFERROR(VLOOKUP(N235,[7]DSML!E:G,3,0),"")</f>
        <v/>
      </c>
      <c r="Q235" s="60"/>
      <c r="R235" s="60"/>
      <c r="S235" s="59"/>
      <c r="T235" s="59"/>
      <c r="U235" s="59"/>
    </row>
    <row r="236" spans="1:21" x14ac:dyDescent="0.3">
      <c r="A236" s="56" t="s">
        <v>537</v>
      </c>
      <c r="B236" s="61"/>
      <c r="C236" s="62"/>
      <c r="D236" s="63"/>
      <c r="E236" s="63"/>
      <c r="F236" s="74" t="e">
        <f t="shared" si="3"/>
        <v>#VALUE!</v>
      </c>
      <c r="G236" s="64"/>
      <c r="H236" s="63"/>
      <c r="I236" s="63"/>
      <c r="J236" s="59"/>
      <c r="K236" s="59"/>
      <c r="L236" s="59"/>
      <c r="M236" s="61"/>
      <c r="N236" s="59"/>
      <c r="O236" s="60" t="str">
        <f>IFERROR(VLOOKUP(N236,[7]DSML!E:J,6,0),"")</f>
        <v/>
      </c>
      <c r="P236" s="60" t="str">
        <f>IFERROR(VLOOKUP(N236,[7]DSML!E:G,3,0),"")</f>
        <v/>
      </c>
      <c r="Q236" s="60"/>
      <c r="R236" s="60"/>
      <c r="S236" s="59"/>
      <c r="T236" s="59"/>
      <c r="U236" s="59"/>
    </row>
    <row r="237" spans="1:21" x14ac:dyDescent="0.3">
      <c r="A237" s="56" t="s">
        <v>538</v>
      </c>
      <c r="B237" s="61"/>
      <c r="C237" s="62"/>
      <c r="D237" s="63"/>
      <c r="E237" s="63"/>
      <c r="F237" s="74" t="e">
        <f t="shared" si="3"/>
        <v>#VALUE!</v>
      </c>
      <c r="G237" s="64"/>
      <c r="H237" s="63"/>
      <c r="I237" s="63"/>
      <c r="J237" s="59"/>
      <c r="K237" s="59"/>
      <c r="L237" s="59"/>
      <c r="M237" s="61"/>
      <c r="N237" s="59"/>
      <c r="O237" s="60" t="str">
        <f>IFERROR(VLOOKUP(N237,[7]DSML!E:J,6,0),"")</f>
        <v/>
      </c>
      <c r="P237" s="60" t="str">
        <f>IFERROR(VLOOKUP(N237,[7]DSML!E:G,3,0),"")</f>
        <v/>
      </c>
      <c r="Q237" s="60"/>
      <c r="R237" s="60"/>
      <c r="S237" s="59"/>
      <c r="T237" s="59"/>
      <c r="U237" s="59"/>
    </row>
    <row r="238" spans="1:21" x14ac:dyDescent="0.3">
      <c r="A238" s="56" t="s">
        <v>539</v>
      </c>
      <c r="B238" s="61"/>
      <c r="C238" s="62"/>
      <c r="D238" s="63"/>
      <c r="E238" s="63"/>
      <c r="F238" s="74" t="e">
        <f t="shared" si="3"/>
        <v>#VALUE!</v>
      </c>
      <c r="G238" s="64"/>
      <c r="H238" s="63"/>
      <c r="I238" s="63"/>
      <c r="J238" s="59"/>
      <c r="K238" s="59"/>
      <c r="L238" s="59"/>
      <c r="M238" s="61"/>
      <c r="N238" s="59"/>
      <c r="O238" s="60" t="str">
        <f>IFERROR(VLOOKUP(N238,[7]DSML!E:J,6,0),"")</f>
        <v/>
      </c>
      <c r="P238" s="60" t="str">
        <f>IFERROR(VLOOKUP(N238,[7]DSML!E:G,3,0),"")</f>
        <v/>
      </c>
      <c r="Q238" s="60"/>
      <c r="R238" s="60"/>
      <c r="S238" s="59"/>
      <c r="T238" s="59"/>
      <c r="U238" s="59"/>
    </row>
    <row r="239" spans="1:21" x14ac:dyDescent="0.3">
      <c r="A239" s="56" t="s">
        <v>540</v>
      </c>
      <c r="B239" s="61"/>
      <c r="C239" s="62"/>
      <c r="D239" s="63"/>
      <c r="E239" s="63"/>
      <c r="F239" s="74" t="e">
        <f t="shared" si="3"/>
        <v>#VALUE!</v>
      </c>
      <c r="G239" s="64"/>
      <c r="H239" s="63"/>
      <c r="I239" s="63"/>
      <c r="J239" s="59"/>
      <c r="K239" s="59"/>
      <c r="L239" s="59"/>
      <c r="M239" s="61"/>
      <c r="N239" s="59"/>
      <c r="O239" s="60" t="str">
        <f>IFERROR(VLOOKUP(N239,[7]DSML!E:J,6,0),"")</f>
        <v/>
      </c>
      <c r="P239" s="60" t="str">
        <f>IFERROR(VLOOKUP(N239,[7]DSML!E:G,3,0),"")</f>
        <v/>
      </c>
      <c r="Q239" s="60"/>
      <c r="R239" s="60"/>
      <c r="S239" s="59"/>
      <c r="T239" s="59"/>
      <c r="U239" s="59"/>
    </row>
    <row r="240" spans="1:21" x14ac:dyDescent="0.3">
      <c r="A240" s="56" t="s">
        <v>541</v>
      </c>
      <c r="B240" s="61"/>
      <c r="C240" s="62"/>
      <c r="D240" s="63"/>
      <c r="E240" s="63"/>
      <c r="F240" s="74" t="e">
        <f t="shared" si="3"/>
        <v>#VALUE!</v>
      </c>
      <c r="G240" s="64"/>
      <c r="H240" s="63"/>
      <c r="I240" s="63"/>
      <c r="J240" s="59"/>
      <c r="K240" s="59"/>
      <c r="L240" s="59"/>
      <c r="M240" s="61"/>
      <c r="N240" s="59"/>
      <c r="O240" s="60" t="str">
        <f>IFERROR(VLOOKUP(N240,[7]DSML!E:J,6,0),"")</f>
        <v/>
      </c>
      <c r="P240" s="60" t="str">
        <f>IFERROR(VLOOKUP(N240,[7]DSML!E:G,3,0),"")</f>
        <v/>
      </c>
      <c r="Q240" s="60"/>
      <c r="R240" s="60"/>
      <c r="S240" s="59"/>
      <c r="T240" s="59"/>
      <c r="U240" s="59"/>
    </row>
    <row r="241" spans="1:21" x14ac:dyDescent="0.3">
      <c r="A241" s="56" t="s">
        <v>542</v>
      </c>
      <c r="B241" s="61"/>
      <c r="C241" s="62"/>
      <c r="D241" s="63"/>
      <c r="E241" s="63"/>
      <c r="F241" s="74" t="e">
        <f t="shared" si="3"/>
        <v>#VALUE!</v>
      </c>
      <c r="G241" s="64"/>
      <c r="H241" s="63"/>
      <c r="I241" s="63"/>
      <c r="J241" s="59"/>
      <c r="K241" s="59"/>
      <c r="L241" s="59"/>
      <c r="M241" s="61"/>
      <c r="N241" s="59"/>
      <c r="O241" s="60" t="str">
        <f>IFERROR(VLOOKUP(N241,[7]DSML!E:J,6,0),"")</f>
        <v/>
      </c>
      <c r="P241" s="60" t="str">
        <f>IFERROR(VLOOKUP(N241,[7]DSML!E:G,3,0),"")</f>
        <v/>
      </c>
      <c r="Q241" s="60"/>
      <c r="R241" s="60"/>
      <c r="S241" s="59"/>
      <c r="T241" s="59"/>
      <c r="U241" s="59"/>
    </row>
    <row r="242" spans="1:21" x14ac:dyDescent="0.3">
      <c r="A242" s="56" t="s">
        <v>543</v>
      </c>
      <c r="B242" s="61"/>
      <c r="C242" s="62"/>
      <c r="D242" s="63"/>
      <c r="E242" s="63"/>
      <c r="F242" s="74" t="e">
        <f t="shared" si="3"/>
        <v>#VALUE!</v>
      </c>
      <c r="G242" s="64"/>
      <c r="H242" s="63"/>
      <c r="I242" s="63"/>
      <c r="J242" s="59"/>
      <c r="K242" s="59"/>
      <c r="L242" s="59"/>
      <c r="M242" s="61"/>
      <c r="N242" s="59"/>
      <c r="O242" s="60" t="str">
        <f>IFERROR(VLOOKUP(N242,[7]DSML!E:J,6,0),"")</f>
        <v/>
      </c>
      <c r="P242" s="60" t="str">
        <f>IFERROR(VLOOKUP(N242,[7]DSML!E:G,3,0),"")</f>
        <v/>
      </c>
      <c r="Q242" s="60"/>
      <c r="R242" s="60"/>
      <c r="S242" s="59"/>
      <c r="T242" s="59"/>
      <c r="U242" s="59"/>
    </row>
    <row r="243" spans="1:21" x14ac:dyDescent="0.3">
      <c r="A243" s="56" t="s">
        <v>544</v>
      </c>
      <c r="B243" s="61"/>
      <c r="C243" s="62"/>
      <c r="D243" s="63"/>
      <c r="E243" s="63"/>
      <c r="F243" s="74" t="e">
        <f t="shared" si="3"/>
        <v>#VALUE!</v>
      </c>
      <c r="G243" s="64"/>
      <c r="H243" s="63"/>
      <c r="I243" s="63"/>
      <c r="J243" s="59"/>
      <c r="K243" s="59"/>
      <c r="L243" s="59"/>
      <c r="M243" s="61"/>
      <c r="N243" s="59"/>
      <c r="O243" s="60" t="str">
        <f>IFERROR(VLOOKUP(N243,[7]DSML!E:J,6,0),"")</f>
        <v/>
      </c>
      <c r="P243" s="60" t="str">
        <f>IFERROR(VLOOKUP(N243,[7]DSML!E:G,3,0),"")</f>
        <v/>
      </c>
      <c r="Q243" s="60"/>
      <c r="R243" s="60"/>
      <c r="S243" s="59"/>
      <c r="T243" s="59"/>
      <c r="U243" s="59"/>
    </row>
    <row r="244" spans="1:21" x14ac:dyDescent="0.3">
      <c r="A244" s="56" t="s">
        <v>545</v>
      </c>
      <c r="B244" s="61"/>
      <c r="C244" s="62"/>
      <c r="D244" s="63"/>
      <c r="E244" s="63"/>
      <c r="F244" s="74" t="e">
        <f t="shared" si="3"/>
        <v>#VALUE!</v>
      </c>
      <c r="G244" s="64"/>
      <c r="H244" s="63"/>
      <c r="I244" s="63"/>
      <c r="J244" s="59"/>
      <c r="K244" s="59"/>
      <c r="L244" s="59"/>
      <c r="M244" s="61"/>
      <c r="N244" s="59"/>
      <c r="O244" s="60" t="str">
        <f>IFERROR(VLOOKUP(N244,[7]DSML!E:J,6,0),"")</f>
        <v/>
      </c>
      <c r="P244" s="60" t="str">
        <f>IFERROR(VLOOKUP(N244,[7]DSML!E:G,3,0),"")</f>
        <v/>
      </c>
      <c r="Q244" s="60"/>
      <c r="R244" s="60"/>
      <c r="S244" s="59"/>
      <c r="T244" s="59"/>
      <c r="U244" s="59"/>
    </row>
    <row r="245" spans="1:21" x14ac:dyDescent="0.3">
      <c r="A245" s="56" t="s">
        <v>546</v>
      </c>
      <c r="B245" s="61"/>
      <c r="C245" s="62"/>
      <c r="D245" s="63"/>
      <c r="E245" s="63"/>
      <c r="F245" s="74" t="e">
        <f t="shared" si="3"/>
        <v>#VALUE!</v>
      </c>
      <c r="G245" s="64"/>
      <c r="H245" s="63"/>
      <c r="I245" s="63"/>
      <c r="J245" s="59"/>
      <c r="K245" s="59"/>
      <c r="L245" s="59"/>
      <c r="M245" s="61"/>
      <c r="N245" s="59"/>
      <c r="O245" s="60" t="str">
        <f>IFERROR(VLOOKUP(N245,[7]DSML!E:J,6,0),"")</f>
        <v/>
      </c>
      <c r="P245" s="60" t="str">
        <f>IFERROR(VLOOKUP(N245,[7]DSML!E:G,3,0),"")</f>
        <v/>
      </c>
      <c r="Q245" s="60"/>
      <c r="R245" s="60"/>
      <c r="S245" s="59"/>
      <c r="T245" s="59"/>
      <c r="U245" s="59"/>
    </row>
    <row r="246" spans="1:21" x14ac:dyDescent="0.3">
      <c r="A246" s="56" t="s">
        <v>547</v>
      </c>
      <c r="B246" s="61"/>
      <c r="C246" s="62"/>
      <c r="D246" s="63"/>
      <c r="E246" s="63"/>
      <c r="F246" s="74" t="e">
        <f t="shared" si="3"/>
        <v>#VALUE!</v>
      </c>
      <c r="G246" s="64"/>
      <c r="H246" s="63"/>
      <c r="I246" s="63"/>
      <c r="J246" s="59"/>
      <c r="K246" s="59"/>
      <c r="L246" s="59"/>
      <c r="M246" s="61"/>
      <c r="N246" s="59"/>
      <c r="O246" s="60" t="str">
        <f>IFERROR(VLOOKUP(N246,[7]DSML!E:J,6,0),"")</f>
        <v/>
      </c>
      <c r="P246" s="60" t="str">
        <f>IFERROR(VLOOKUP(N246,[7]DSML!E:G,3,0),"")</f>
        <v/>
      </c>
      <c r="Q246" s="60"/>
      <c r="R246" s="60"/>
      <c r="S246" s="59"/>
      <c r="T246" s="59"/>
      <c r="U246" s="59"/>
    </row>
    <row r="247" spans="1:21" x14ac:dyDescent="0.3">
      <c r="A247" s="56" t="s">
        <v>548</v>
      </c>
      <c r="B247" s="61"/>
      <c r="C247" s="62"/>
      <c r="D247" s="63"/>
      <c r="E247" s="63"/>
      <c r="F247" s="74" t="e">
        <f t="shared" si="3"/>
        <v>#VALUE!</v>
      </c>
      <c r="G247" s="64"/>
      <c r="H247" s="63"/>
      <c r="I247" s="63"/>
      <c r="J247" s="59"/>
      <c r="K247" s="59"/>
      <c r="L247" s="59"/>
      <c r="M247" s="61"/>
      <c r="N247" s="59"/>
      <c r="O247" s="60" t="str">
        <f>IFERROR(VLOOKUP(N247,[7]DSML!E:J,6,0),"")</f>
        <v/>
      </c>
      <c r="P247" s="60" t="str">
        <f>IFERROR(VLOOKUP(N247,[7]DSML!E:G,3,0),"")</f>
        <v/>
      </c>
      <c r="Q247" s="60"/>
      <c r="R247" s="60"/>
      <c r="S247" s="59"/>
      <c r="T247" s="59"/>
      <c r="U247" s="59"/>
    </row>
    <row r="248" spans="1:21" x14ac:dyDescent="0.3">
      <c r="A248" s="56" t="s">
        <v>549</v>
      </c>
      <c r="B248" s="61"/>
      <c r="C248" s="62"/>
      <c r="D248" s="63"/>
      <c r="E248" s="63"/>
      <c r="F248" s="74" t="e">
        <f t="shared" si="3"/>
        <v>#VALUE!</v>
      </c>
      <c r="G248" s="64"/>
      <c r="H248" s="63"/>
      <c r="I248" s="63"/>
      <c r="J248" s="59"/>
      <c r="K248" s="59"/>
      <c r="L248" s="59"/>
      <c r="M248" s="61"/>
      <c r="N248" s="59"/>
      <c r="O248" s="60" t="str">
        <f>IFERROR(VLOOKUP(N248,[7]DSML!E:J,6,0),"")</f>
        <v/>
      </c>
      <c r="P248" s="60" t="str">
        <f>IFERROR(VLOOKUP(N248,[7]DSML!E:G,3,0),"")</f>
        <v/>
      </c>
      <c r="Q248" s="60"/>
      <c r="R248" s="60"/>
      <c r="S248" s="59"/>
      <c r="T248" s="59"/>
      <c r="U248" s="59"/>
    </row>
    <row r="249" spans="1:21" x14ac:dyDescent="0.3">
      <c r="A249" s="56" t="s">
        <v>550</v>
      </c>
      <c r="B249" s="61"/>
      <c r="C249" s="62"/>
      <c r="D249" s="63"/>
      <c r="E249" s="63"/>
      <c r="F249" s="74" t="e">
        <f t="shared" si="3"/>
        <v>#VALUE!</v>
      </c>
      <c r="G249" s="64"/>
      <c r="H249" s="63"/>
      <c r="I249" s="63"/>
      <c r="J249" s="59"/>
      <c r="K249" s="59"/>
      <c r="L249" s="59"/>
      <c r="M249" s="61"/>
      <c r="N249" s="59"/>
      <c r="O249" s="60" t="str">
        <f>IFERROR(VLOOKUP(N249,[7]DSML!E:J,6,0),"")</f>
        <v/>
      </c>
      <c r="P249" s="60" t="str">
        <f>IFERROR(VLOOKUP(N249,[7]DSML!E:G,3,0),"")</f>
        <v/>
      </c>
      <c r="Q249" s="60"/>
      <c r="R249" s="60"/>
      <c r="S249" s="59"/>
      <c r="T249" s="59"/>
      <c r="U249" s="59"/>
    </row>
    <row r="250" spans="1:21" x14ac:dyDescent="0.3">
      <c r="A250" s="56" t="s">
        <v>551</v>
      </c>
      <c r="B250" s="61"/>
      <c r="C250" s="62"/>
      <c r="D250" s="63"/>
      <c r="E250" s="63"/>
      <c r="F250" s="74" t="e">
        <f t="shared" si="3"/>
        <v>#VALUE!</v>
      </c>
      <c r="G250" s="64"/>
      <c r="H250" s="63"/>
      <c r="I250" s="63"/>
      <c r="J250" s="59"/>
      <c r="K250" s="59"/>
      <c r="L250" s="59"/>
      <c r="M250" s="61"/>
      <c r="N250" s="59"/>
      <c r="O250" s="60" t="str">
        <f>IFERROR(VLOOKUP(N250,[7]DSML!E:J,6,0),"")</f>
        <v/>
      </c>
      <c r="P250" s="60" t="str">
        <f>IFERROR(VLOOKUP(N250,[7]DSML!E:G,3,0),"")</f>
        <v/>
      </c>
      <c r="Q250" s="60"/>
      <c r="R250" s="60"/>
      <c r="S250" s="59"/>
      <c r="T250" s="59"/>
      <c r="U250" s="59"/>
    </row>
    <row r="251" spans="1:21" x14ac:dyDescent="0.3">
      <c r="A251" s="56" t="s">
        <v>552</v>
      </c>
      <c r="B251" s="61"/>
      <c r="C251" s="62"/>
      <c r="D251" s="63"/>
      <c r="E251" s="63"/>
      <c r="F251" s="74" t="e">
        <f t="shared" si="3"/>
        <v>#VALUE!</v>
      </c>
      <c r="G251" s="64"/>
      <c r="H251" s="63"/>
      <c r="I251" s="63"/>
      <c r="J251" s="59"/>
      <c r="K251" s="59"/>
      <c r="L251" s="59"/>
      <c r="M251" s="61"/>
      <c r="N251" s="59"/>
      <c r="O251" s="60" t="str">
        <f>IFERROR(VLOOKUP(N251,[7]DSML!E:J,6,0),"")</f>
        <v/>
      </c>
      <c r="P251" s="60" t="str">
        <f>IFERROR(VLOOKUP(N251,[7]DSML!E:G,3,0),"")</f>
        <v/>
      </c>
      <c r="Q251" s="60"/>
      <c r="R251" s="60"/>
      <c r="S251" s="59"/>
      <c r="T251" s="59"/>
      <c r="U251" s="59"/>
    </row>
    <row r="252" spans="1:21" x14ac:dyDescent="0.3">
      <c r="A252" s="56" t="s">
        <v>553</v>
      </c>
      <c r="B252" s="61"/>
      <c r="C252" s="62"/>
      <c r="D252" s="63"/>
      <c r="E252" s="63"/>
      <c r="F252" s="74" t="e">
        <f t="shared" si="3"/>
        <v>#VALUE!</v>
      </c>
      <c r="G252" s="64"/>
      <c r="H252" s="63"/>
      <c r="I252" s="63"/>
      <c r="J252" s="59"/>
      <c r="K252" s="59"/>
      <c r="L252" s="59"/>
      <c r="M252" s="61"/>
      <c r="N252" s="59"/>
      <c r="O252" s="60" t="str">
        <f>IFERROR(VLOOKUP(N252,[7]DSML!E:J,6,0),"")</f>
        <v/>
      </c>
      <c r="P252" s="60" t="str">
        <f>IFERROR(VLOOKUP(N252,[7]DSML!E:G,3,0),"")</f>
        <v/>
      </c>
      <c r="Q252" s="60"/>
      <c r="R252" s="60"/>
      <c r="S252" s="59"/>
      <c r="T252" s="59"/>
      <c r="U252" s="59"/>
    </row>
    <row r="253" spans="1:21" x14ac:dyDescent="0.3">
      <c r="A253" s="56" t="s">
        <v>554</v>
      </c>
      <c r="B253" s="61"/>
      <c r="C253" s="62"/>
      <c r="D253" s="63"/>
      <c r="E253" s="63"/>
      <c r="F253" s="74" t="e">
        <f t="shared" si="3"/>
        <v>#VALUE!</v>
      </c>
      <c r="G253" s="64"/>
      <c r="H253" s="63"/>
      <c r="I253" s="63"/>
      <c r="J253" s="59"/>
      <c r="K253" s="59"/>
      <c r="L253" s="59"/>
      <c r="M253" s="61"/>
      <c r="N253" s="59"/>
      <c r="O253" s="60" t="str">
        <f>IFERROR(VLOOKUP(N253,[7]DSML!E:J,6,0),"")</f>
        <v/>
      </c>
      <c r="P253" s="60" t="str">
        <f>IFERROR(VLOOKUP(N253,[7]DSML!E:G,3,0),"")</f>
        <v/>
      </c>
      <c r="Q253" s="60"/>
      <c r="R253" s="60"/>
      <c r="S253" s="59"/>
      <c r="T253" s="59"/>
      <c r="U253" s="59"/>
    </row>
    <row r="254" spans="1:21" x14ac:dyDescent="0.3">
      <c r="A254" s="56" t="s">
        <v>555</v>
      </c>
      <c r="B254" s="61"/>
      <c r="C254" s="62"/>
      <c r="D254" s="63"/>
      <c r="E254" s="63"/>
      <c r="F254" s="74" t="e">
        <f t="shared" si="3"/>
        <v>#VALUE!</v>
      </c>
      <c r="G254" s="64"/>
      <c r="H254" s="63"/>
      <c r="I254" s="63"/>
      <c r="J254" s="59"/>
      <c r="K254" s="59"/>
      <c r="L254" s="59"/>
      <c r="M254" s="61"/>
      <c r="N254" s="59"/>
      <c r="O254" s="60" t="str">
        <f>IFERROR(VLOOKUP(N254,[7]DSML!E:J,6,0),"")</f>
        <v/>
      </c>
      <c r="P254" s="60" t="str">
        <f>IFERROR(VLOOKUP(N254,[7]DSML!E:G,3,0),"")</f>
        <v/>
      </c>
      <c r="Q254" s="60"/>
      <c r="R254" s="60"/>
      <c r="S254" s="59"/>
      <c r="T254" s="59"/>
      <c r="U254" s="59"/>
    </row>
    <row r="255" spans="1:21" x14ac:dyDescent="0.3">
      <c r="A255" s="56" t="s">
        <v>556</v>
      </c>
      <c r="B255" s="61"/>
      <c r="C255" s="62"/>
      <c r="D255" s="63"/>
      <c r="E255" s="63"/>
      <c r="F255" s="74" t="e">
        <f t="shared" si="3"/>
        <v>#VALUE!</v>
      </c>
      <c r="G255" s="64"/>
      <c r="H255" s="63"/>
      <c r="I255" s="63"/>
      <c r="J255" s="59"/>
      <c r="K255" s="59"/>
      <c r="L255" s="59"/>
      <c r="M255" s="61"/>
      <c r="N255" s="59"/>
      <c r="O255" s="60" t="str">
        <f>IFERROR(VLOOKUP(N255,[7]DSML!E:J,6,0),"")</f>
        <v/>
      </c>
      <c r="P255" s="60" t="str">
        <f>IFERROR(VLOOKUP(N255,[7]DSML!E:G,3,0),"")</f>
        <v/>
      </c>
      <c r="Q255" s="60"/>
      <c r="R255" s="60"/>
      <c r="S255" s="59"/>
      <c r="T255" s="59"/>
      <c r="U255" s="59"/>
    </row>
    <row r="256" spans="1:21" x14ac:dyDescent="0.3">
      <c r="A256" s="56" t="s">
        <v>557</v>
      </c>
      <c r="B256" s="61"/>
      <c r="C256" s="62"/>
      <c r="D256" s="63"/>
      <c r="E256" s="63"/>
      <c r="F256" s="74" t="e">
        <f t="shared" si="3"/>
        <v>#VALUE!</v>
      </c>
      <c r="G256" s="64"/>
      <c r="H256" s="63"/>
      <c r="I256" s="63"/>
      <c r="J256" s="59"/>
      <c r="K256" s="59"/>
      <c r="L256" s="59"/>
      <c r="M256" s="61"/>
      <c r="N256" s="59"/>
      <c r="O256" s="60" t="str">
        <f>IFERROR(VLOOKUP(N256,[7]DSML!E:J,6,0),"")</f>
        <v/>
      </c>
      <c r="P256" s="60" t="str">
        <f>IFERROR(VLOOKUP(N256,[7]DSML!E:G,3,0),"")</f>
        <v/>
      </c>
      <c r="Q256" s="60"/>
      <c r="R256" s="60"/>
      <c r="S256" s="59"/>
      <c r="T256" s="59"/>
      <c r="U256" s="59"/>
    </row>
    <row r="257" spans="1:21" x14ac:dyDescent="0.3">
      <c r="A257" s="56" t="s">
        <v>558</v>
      </c>
      <c r="B257" s="61"/>
      <c r="C257" s="62"/>
      <c r="D257" s="63"/>
      <c r="E257" s="63"/>
      <c r="F257" s="74" t="e">
        <f t="shared" si="3"/>
        <v>#VALUE!</v>
      </c>
      <c r="G257" s="64"/>
      <c r="H257" s="63"/>
      <c r="I257" s="63"/>
      <c r="J257" s="59"/>
      <c r="K257" s="59"/>
      <c r="L257" s="59"/>
      <c r="M257" s="61"/>
      <c r="N257" s="59"/>
      <c r="O257" s="60" t="str">
        <f>IFERROR(VLOOKUP(N257,[7]DSML!E:J,6,0),"")</f>
        <v/>
      </c>
      <c r="P257" s="60" t="str">
        <f>IFERROR(VLOOKUP(N257,[7]DSML!E:G,3,0),"")</f>
        <v/>
      </c>
      <c r="Q257" s="60"/>
      <c r="R257" s="60"/>
      <c r="S257" s="59"/>
      <c r="T257" s="59"/>
      <c r="U257" s="59"/>
    </row>
    <row r="258" spans="1:21" x14ac:dyDescent="0.3">
      <c r="A258" s="56" t="s">
        <v>559</v>
      </c>
      <c r="B258" s="61"/>
      <c r="C258" s="62"/>
      <c r="D258" s="63"/>
      <c r="E258" s="63"/>
      <c r="F258" s="74" t="e">
        <f t="shared" ref="F258:F321" si="4">DATEVALUE(CONCATENATE(D258,"/",E258, "/",2023))</f>
        <v>#VALUE!</v>
      </c>
      <c r="G258" s="64"/>
      <c r="H258" s="63"/>
      <c r="I258" s="63"/>
      <c r="J258" s="59"/>
      <c r="K258" s="59"/>
      <c r="L258" s="59"/>
      <c r="M258" s="61"/>
      <c r="N258" s="59"/>
      <c r="O258" s="60" t="str">
        <f>IFERROR(VLOOKUP(N258,[7]DSML!E:J,6,0),"")</f>
        <v/>
      </c>
      <c r="P258" s="60" t="str">
        <f>IFERROR(VLOOKUP(N258,[7]DSML!E:G,3,0),"")</f>
        <v/>
      </c>
      <c r="Q258" s="60"/>
      <c r="R258" s="60"/>
      <c r="S258" s="59"/>
      <c r="T258" s="59"/>
      <c r="U258" s="59"/>
    </row>
    <row r="259" spans="1:21" x14ac:dyDescent="0.3">
      <c r="A259" s="56" t="s">
        <v>560</v>
      </c>
      <c r="B259" s="61"/>
      <c r="C259" s="62"/>
      <c r="D259" s="63"/>
      <c r="E259" s="63"/>
      <c r="F259" s="74" t="e">
        <f t="shared" si="4"/>
        <v>#VALUE!</v>
      </c>
      <c r="G259" s="64"/>
      <c r="H259" s="63"/>
      <c r="I259" s="63"/>
      <c r="J259" s="59"/>
      <c r="K259" s="59"/>
      <c r="L259" s="59"/>
      <c r="M259" s="61"/>
      <c r="N259" s="59"/>
      <c r="O259" s="60" t="str">
        <f>IFERROR(VLOOKUP(N259,[7]DSML!E:J,6,0),"")</f>
        <v/>
      </c>
      <c r="P259" s="60" t="str">
        <f>IFERROR(VLOOKUP(N259,[7]DSML!E:G,3,0),"")</f>
        <v/>
      </c>
      <c r="Q259" s="60"/>
      <c r="R259" s="60"/>
      <c r="S259" s="59"/>
      <c r="T259" s="59"/>
      <c r="U259" s="59"/>
    </row>
    <row r="260" spans="1:21" x14ac:dyDescent="0.3">
      <c r="A260" s="56" t="s">
        <v>561</v>
      </c>
      <c r="B260" s="61"/>
      <c r="C260" s="62"/>
      <c r="D260" s="63"/>
      <c r="E260" s="63"/>
      <c r="F260" s="74" t="e">
        <f t="shared" si="4"/>
        <v>#VALUE!</v>
      </c>
      <c r="G260" s="64"/>
      <c r="H260" s="63"/>
      <c r="I260" s="63"/>
      <c r="J260" s="59"/>
      <c r="K260" s="59"/>
      <c r="L260" s="59"/>
      <c r="M260" s="61"/>
      <c r="N260" s="59"/>
      <c r="O260" s="60" t="str">
        <f>IFERROR(VLOOKUP(N260,[7]DSML!E:J,6,0),"")</f>
        <v/>
      </c>
      <c r="P260" s="60" t="str">
        <f>IFERROR(VLOOKUP(N260,[7]DSML!E:G,3,0),"")</f>
        <v/>
      </c>
      <c r="Q260" s="60"/>
      <c r="R260" s="60"/>
      <c r="S260" s="59"/>
      <c r="T260" s="59"/>
      <c r="U260" s="59"/>
    </row>
    <row r="261" spans="1:21" x14ac:dyDescent="0.3">
      <c r="A261" s="56" t="s">
        <v>562</v>
      </c>
      <c r="B261" s="61"/>
      <c r="C261" s="62"/>
      <c r="D261" s="63"/>
      <c r="E261" s="63"/>
      <c r="F261" s="74" t="e">
        <f t="shared" si="4"/>
        <v>#VALUE!</v>
      </c>
      <c r="G261" s="64"/>
      <c r="H261" s="63"/>
      <c r="I261" s="63"/>
      <c r="J261" s="59"/>
      <c r="K261" s="59"/>
      <c r="L261" s="59"/>
      <c r="M261" s="61"/>
      <c r="N261" s="59"/>
      <c r="O261" s="60" t="str">
        <f>IFERROR(VLOOKUP(N261,[7]DSML!E:J,6,0),"")</f>
        <v/>
      </c>
      <c r="P261" s="60" t="str">
        <f>IFERROR(VLOOKUP(N261,[7]DSML!E:G,3,0),"")</f>
        <v/>
      </c>
      <c r="Q261" s="60"/>
      <c r="R261" s="60"/>
      <c r="S261" s="59"/>
      <c r="T261" s="59"/>
      <c r="U261" s="59"/>
    </row>
    <row r="262" spans="1:21" x14ac:dyDescent="0.3">
      <c r="A262" s="56" t="s">
        <v>563</v>
      </c>
      <c r="B262" s="61"/>
      <c r="C262" s="62"/>
      <c r="D262" s="63"/>
      <c r="E262" s="63"/>
      <c r="F262" s="74" t="e">
        <f t="shared" si="4"/>
        <v>#VALUE!</v>
      </c>
      <c r="G262" s="64"/>
      <c r="H262" s="63"/>
      <c r="I262" s="63"/>
      <c r="J262" s="59"/>
      <c r="K262" s="59"/>
      <c r="L262" s="59"/>
      <c r="M262" s="61"/>
      <c r="N262" s="59"/>
      <c r="O262" s="60" t="str">
        <f>IFERROR(VLOOKUP(N262,[7]DSML!E:J,6,0),"")</f>
        <v/>
      </c>
      <c r="P262" s="60" t="str">
        <f>IFERROR(VLOOKUP(N262,[7]DSML!E:G,3,0),"")</f>
        <v/>
      </c>
      <c r="Q262" s="60"/>
      <c r="R262" s="60"/>
      <c r="S262" s="59"/>
      <c r="T262" s="59"/>
      <c r="U262" s="59"/>
    </row>
    <row r="263" spans="1:21" x14ac:dyDescent="0.3">
      <c r="A263" s="56" t="s">
        <v>564</v>
      </c>
      <c r="B263" s="61"/>
      <c r="C263" s="62"/>
      <c r="D263" s="63"/>
      <c r="E263" s="63"/>
      <c r="F263" s="74" t="e">
        <f t="shared" si="4"/>
        <v>#VALUE!</v>
      </c>
      <c r="G263" s="64"/>
      <c r="H263" s="63"/>
      <c r="I263" s="63"/>
      <c r="J263" s="59"/>
      <c r="K263" s="59"/>
      <c r="L263" s="59"/>
      <c r="M263" s="61"/>
      <c r="N263" s="59"/>
      <c r="O263" s="60" t="str">
        <f>IFERROR(VLOOKUP(N263,[7]DSML!E:J,6,0),"")</f>
        <v/>
      </c>
      <c r="P263" s="60" t="str">
        <f>IFERROR(VLOOKUP(N263,[7]DSML!E:G,3,0),"")</f>
        <v/>
      </c>
      <c r="Q263" s="60"/>
      <c r="R263" s="60"/>
      <c r="S263" s="59"/>
      <c r="T263" s="59"/>
      <c r="U263" s="59"/>
    </row>
    <row r="264" spans="1:21" x14ac:dyDescent="0.3">
      <c r="A264" s="56" t="s">
        <v>565</v>
      </c>
      <c r="B264" s="61"/>
      <c r="C264" s="62"/>
      <c r="D264" s="63"/>
      <c r="E264" s="63"/>
      <c r="F264" s="74" t="e">
        <f t="shared" si="4"/>
        <v>#VALUE!</v>
      </c>
      <c r="G264" s="64"/>
      <c r="H264" s="63"/>
      <c r="I264" s="63"/>
      <c r="J264" s="59"/>
      <c r="K264" s="59"/>
      <c r="L264" s="59"/>
      <c r="M264" s="61"/>
      <c r="N264" s="59"/>
      <c r="O264" s="60" t="str">
        <f>IFERROR(VLOOKUP(N264,[7]DSML!E:J,6,0),"")</f>
        <v/>
      </c>
      <c r="P264" s="60" t="str">
        <f>IFERROR(VLOOKUP(N264,[7]DSML!E:G,3,0),"")</f>
        <v/>
      </c>
      <c r="Q264" s="60"/>
      <c r="R264" s="60"/>
      <c r="S264" s="59"/>
      <c r="T264" s="59"/>
      <c r="U264" s="59"/>
    </row>
    <row r="265" spans="1:21" x14ac:dyDescent="0.3">
      <c r="A265" s="56" t="s">
        <v>566</v>
      </c>
      <c r="B265" s="61"/>
      <c r="C265" s="62"/>
      <c r="D265" s="63"/>
      <c r="E265" s="63"/>
      <c r="F265" s="74" t="e">
        <f t="shared" si="4"/>
        <v>#VALUE!</v>
      </c>
      <c r="G265" s="64"/>
      <c r="H265" s="63"/>
      <c r="I265" s="63"/>
      <c r="J265" s="59"/>
      <c r="K265" s="59"/>
      <c r="L265" s="59"/>
      <c r="M265" s="61"/>
      <c r="N265" s="59"/>
      <c r="O265" s="60" t="str">
        <f>IFERROR(VLOOKUP(N265,[7]DSML!E:J,6,0),"")</f>
        <v/>
      </c>
      <c r="P265" s="60" t="str">
        <f>IFERROR(VLOOKUP(N265,[7]DSML!E:G,3,0),"")</f>
        <v/>
      </c>
      <c r="Q265" s="60"/>
      <c r="R265" s="60"/>
      <c r="S265" s="59"/>
      <c r="T265" s="59"/>
      <c r="U265" s="59"/>
    </row>
    <row r="266" spans="1:21" x14ac:dyDescent="0.3">
      <c r="A266" s="56" t="s">
        <v>567</v>
      </c>
      <c r="B266" s="61"/>
      <c r="C266" s="62"/>
      <c r="D266" s="63"/>
      <c r="E266" s="63"/>
      <c r="F266" s="74" t="e">
        <f t="shared" si="4"/>
        <v>#VALUE!</v>
      </c>
      <c r="G266" s="64"/>
      <c r="H266" s="63"/>
      <c r="I266" s="63"/>
      <c r="J266" s="59"/>
      <c r="K266" s="59"/>
      <c r="L266" s="59"/>
      <c r="M266" s="61"/>
      <c r="N266" s="59"/>
      <c r="O266" s="60" t="str">
        <f>IFERROR(VLOOKUP(N266,[7]DSML!E:J,6,0),"")</f>
        <v/>
      </c>
      <c r="P266" s="60" t="str">
        <f>IFERROR(VLOOKUP(N266,[7]DSML!E:G,3,0),"")</f>
        <v/>
      </c>
      <c r="Q266" s="60"/>
      <c r="R266" s="60"/>
      <c r="S266" s="59"/>
      <c r="T266" s="59"/>
      <c r="U266" s="59"/>
    </row>
    <row r="267" spans="1:21" x14ac:dyDescent="0.3">
      <c r="A267" s="56" t="s">
        <v>568</v>
      </c>
      <c r="B267" s="61"/>
      <c r="C267" s="62"/>
      <c r="D267" s="63"/>
      <c r="E267" s="63"/>
      <c r="F267" s="74" t="e">
        <f t="shared" si="4"/>
        <v>#VALUE!</v>
      </c>
      <c r="G267" s="64"/>
      <c r="H267" s="63"/>
      <c r="I267" s="63"/>
      <c r="J267" s="59"/>
      <c r="K267" s="59"/>
      <c r="L267" s="59"/>
      <c r="M267" s="61"/>
      <c r="N267" s="59"/>
      <c r="O267" s="60" t="str">
        <f>IFERROR(VLOOKUP(N267,[7]DSML!E:J,6,0),"")</f>
        <v/>
      </c>
      <c r="P267" s="60" t="str">
        <f>IFERROR(VLOOKUP(N267,[7]DSML!E:G,3,0),"")</f>
        <v/>
      </c>
      <c r="Q267" s="60"/>
      <c r="R267" s="60"/>
      <c r="S267" s="59"/>
      <c r="T267" s="59"/>
      <c r="U267" s="59"/>
    </row>
    <row r="268" spans="1:21" x14ac:dyDescent="0.3">
      <c r="A268" s="56" t="s">
        <v>569</v>
      </c>
      <c r="B268" s="61"/>
      <c r="C268" s="62"/>
      <c r="D268" s="63"/>
      <c r="E268" s="63"/>
      <c r="F268" s="74" t="e">
        <f t="shared" si="4"/>
        <v>#VALUE!</v>
      </c>
      <c r="G268" s="64"/>
      <c r="H268" s="63"/>
      <c r="I268" s="63"/>
      <c r="J268" s="59"/>
      <c r="K268" s="59"/>
      <c r="L268" s="59"/>
      <c r="M268" s="61"/>
      <c r="N268" s="59"/>
      <c r="O268" s="60" t="str">
        <f>IFERROR(VLOOKUP(N268,[7]DSML!E:J,6,0),"")</f>
        <v/>
      </c>
      <c r="P268" s="60" t="str">
        <f>IFERROR(VLOOKUP(N268,[7]DSML!E:G,3,0),"")</f>
        <v/>
      </c>
      <c r="Q268" s="60"/>
      <c r="R268" s="60"/>
      <c r="S268" s="59"/>
      <c r="T268" s="59"/>
      <c r="U268" s="59"/>
    </row>
    <row r="269" spans="1:21" x14ac:dyDescent="0.3">
      <c r="A269" s="56" t="s">
        <v>570</v>
      </c>
      <c r="B269" s="61"/>
      <c r="C269" s="62"/>
      <c r="D269" s="63"/>
      <c r="E269" s="63"/>
      <c r="F269" s="74" t="e">
        <f t="shared" si="4"/>
        <v>#VALUE!</v>
      </c>
      <c r="G269" s="64"/>
      <c r="H269" s="63"/>
      <c r="I269" s="63"/>
      <c r="J269" s="59"/>
      <c r="K269" s="59"/>
      <c r="L269" s="59"/>
      <c r="M269" s="61"/>
      <c r="N269" s="59"/>
      <c r="O269" s="60" t="str">
        <f>IFERROR(VLOOKUP(N269,[7]DSML!E:J,6,0),"")</f>
        <v/>
      </c>
      <c r="P269" s="60" t="str">
        <f>IFERROR(VLOOKUP(N269,[7]DSML!E:G,3,0),"")</f>
        <v/>
      </c>
      <c r="Q269" s="60"/>
      <c r="R269" s="60"/>
      <c r="S269" s="59"/>
      <c r="T269" s="59"/>
      <c r="U269" s="59"/>
    </row>
    <row r="270" spans="1:21" x14ac:dyDescent="0.3">
      <c r="A270" s="56" t="s">
        <v>571</v>
      </c>
      <c r="B270" s="61"/>
      <c r="C270" s="62"/>
      <c r="D270" s="63"/>
      <c r="E270" s="63"/>
      <c r="F270" s="74" t="e">
        <f t="shared" si="4"/>
        <v>#VALUE!</v>
      </c>
      <c r="G270" s="64"/>
      <c r="H270" s="63"/>
      <c r="I270" s="63"/>
      <c r="J270" s="59"/>
      <c r="K270" s="59"/>
      <c r="L270" s="59"/>
      <c r="M270" s="61"/>
      <c r="N270" s="59"/>
      <c r="O270" s="60" t="str">
        <f>IFERROR(VLOOKUP(N270,[7]DSML!E:J,6,0),"")</f>
        <v/>
      </c>
      <c r="P270" s="60" t="str">
        <f>IFERROR(VLOOKUP(N270,[7]DSML!E:G,3,0),"")</f>
        <v/>
      </c>
      <c r="Q270" s="60"/>
      <c r="R270" s="60"/>
      <c r="S270" s="59"/>
      <c r="T270" s="59"/>
      <c r="U270" s="59"/>
    </row>
    <row r="271" spans="1:21" x14ac:dyDescent="0.3">
      <c r="A271" s="56" t="s">
        <v>572</v>
      </c>
      <c r="B271" s="61"/>
      <c r="C271" s="62"/>
      <c r="D271" s="63"/>
      <c r="E271" s="63"/>
      <c r="F271" s="74" t="e">
        <f t="shared" si="4"/>
        <v>#VALUE!</v>
      </c>
      <c r="G271" s="64"/>
      <c r="H271" s="63"/>
      <c r="I271" s="63"/>
      <c r="J271" s="59"/>
      <c r="K271" s="59"/>
      <c r="L271" s="59"/>
      <c r="M271" s="61"/>
      <c r="N271" s="59"/>
      <c r="O271" s="60" t="str">
        <f>IFERROR(VLOOKUP(N271,[7]DSML!E:J,6,0),"")</f>
        <v/>
      </c>
      <c r="P271" s="60" t="str">
        <f>IFERROR(VLOOKUP(N271,[7]DSML!E:G,3,0),"")</f>
        <v/>
      </c>
      <c r="Q271" s="60"/>
      <c r="R271" s="60"/>
      <c r="S271" s="59"/>
      <c r="T271" s="59"/>
      <c r="U271" s="59"/>
    </row>
    <row r="272" spans="1:21" x14ac:dyDescent="0.3">
      <c r="A272" s="56" t="s">
        <v>573</v>
      </c>
      <c r="B272" s="61"/>
      <c r="C272" s="62"/>
      <c r="D272" s="63"/>
      <c r="E272" s="63"/>
      <c r="F272" s="74" t="e">
        <f t="shared" si="4"/>
        <v>#VALUE!</v>
      </c>
      <c r="G272" s="64"/>
      <c r="H272" s="63"/>
      <c r="I272" s="63"/>
      <c r="J272" s="59"/>
      <c r="K272" s="59"/>
      <c r="L272" s="59"/>
      <c r="M272" s="61"/>
      <c r="N272" s="59"/>
      <c r="O272" s="60" t="str">
        <f>IFERROR(VLOOKUP(N272,[7]DSML!E:J,6,0),"")</f>
        <v/>
      </c>
      <c r="P272" s="60" t="str">
        <f>IFERROR(VLOOKUP(N272,[7]DSML!E:G,3,0),"")</f>
        <v/>
      </c>
      <c r="Q272" s="60"/>
      <c r="R272" s="60"/>
      <c r="S272" s="59"/>
      <c r="T272" s="59"/>
      <c r="U272" s="59"/>
    </row>
    <row r="273" spans="1:21" x14ac:dyDescent="0.3">
      <c r="A273" s="56" t="s">
        <v>574</v>
      </c>
      <c r="B273" s="61"/>
      <c r="C273" s="62"/>
      <c r="D273" s="63"/>
      <c r="E273" s="63"/>
      <c r="F273" s="74" t="e">
        <f t="shared" si="4"/>
        <v>#VALUE!</v>
      </c>
      <c r="G273" s="64"/>
      <c r="H273" s="63"/>
      <c r="I273" s="63"/>
      <c r="J273" s="59"/>
      <c r="K273" s="59"/>
      <c r="L273" s="59"/>
      <c r="M273" s="61"/>
      <c r="N273" s="59"/>
      <c r="O273" s="60" t="str">
        <f>IFERROR(VLOOKUP(N273,[7]DSML!E:J,6,0),"")</f>
        <v/>
      </c>
      <c r="P273" s="60" t="str">
        <f>IFERROR(VLOOKUP(N273,[7]DSML!E:G,3,0),"")</f>
        <v/>
      </c>
      <c r="Q273" s="60"/>
      <c r="R273" s="60"/>
      <c r="S273" s="59"/>
      <c r="T273" s="59"/>
      <c r="U273" s="59"/>
    </row>
    <row r="274" spans="1:21" x14ac:dyDescent="0.3">
      <c r="A274" s="56" t="s">
        <v>575</v>
      </c>
      <c r="B274" s="61"/>
      <c r="C274" s="62"/>
      <c r="D274" s="63"/>
      <c r="E274" s="63"/>
      <c r="F274" s="74" t="e">
        <f t="shared" si="4"/>
        <v>#VALUE!</v>
      </c>
      <c r="G274" s="64"/>
      <c r="H274" s="63"/>
      <c r="I274" s="63"/>
      <c r="J274" s="59"/>
      <c r="K274" s="59"/>
      <c r="L274" s="59"/>
      <c r="M274" s="61"/>
      <c r="N274" s="59"/>
      <c r="O274" s="60" t="str">
        <f>IFERROR(VLOOKUP(N274,[7]DSML!E:J,6,0),"")</f>
        <v/>
      </c>
      <c r="P274" s="60" t="str">
        <f>IFERROR(VLOOKUP(N274,[7]DSML!E:G,3,0),"")</f>
        <v/>
      </c>
      <c r="Q274" s="60"/>
      <c r="R274" s="60"/>
      <c r="S274" s="59"/>
      <c r="T274" s="59"/>
      <c r="U274" s="59"/>
    </row>
    <row r="275" spans="1:21" x14ac:dyDescent="0.3">
      <c r="A275" s="56" t="s">
        <v>576</v>
      </c>
      <c r="B275" s="61"/>
      <c r="C275" s="62"/>
      <c r="D275" s="63"/>
      <c r="E275" s="63"/>
      <c r="F275" s="74" t="e">
        <f t="shared" si="4"/>
        <v>#VALUE!</v>
      </c>
      <c r="G275" s="64"/>
      <c r="H275" s="63"/>
      <c r="I275" s="63"/>
      <c r="J275" s="59"/>
      <c r="K275" s="59"/>
      <c r="L275" s="59"/>
      <c r="M275" s="61"/>
      <c r="N275" s="59"/>
      <c r="O275" s="60" t="str">
        <f>IFERROR(VLOOKUP(N275,[7]DSML!E:J,6,0),"")</f>
        <v/>
      </c>
      <c r="P275" s="60" t="str">
        <f>IFERROR(VLOOKUP(N275,[7]DSML!E:G,3,0),"")</f>
        <v/>
      </c>
      <c r="Q275" s="60"/>
      <c r="R275" s="60"/>
      <c r="S275" s="59"/>
      <c r="T275" s="59"/>
      <c r="U275" s="59"/>
    </row>
    <row r="276" spans="1:21" x14ac:dyDescent="0.3">
      <c r="A276" s="56" t="s">
        <v>577</v>
      </c>
      <c r="B276" s="61"/>
      <c r="C276" s="62"/>
      <c r="D276" s="63"/>
      <c r="E276" s="63"/>
      <c r="F276" s="74" t="e">
        <f t="shared" si="4"/>
        <v>#VALUE!</v>
      </c>
      <c r="G276" s="64"/>
      <c r="H276" s="63"/>
      <c r="I276" s="63"/>
      <c r="J276" s="59"/>
      <c r="K276" s="59"/>
      <c r="L276" s="59"/>
      <c r="M276" s="61"/>
      <c r="N276" s="59"/>
      <c r="O276" s="60" t="str">
        <f>IFERROR(VLOOKUP(N276,[7]DSML!E:J,6,0),"")</f>
        <v/>
      </c>
      <c r="P276" s="60" t="str">
        <f>IFERROR(VLOOKUP(N276,[7]DSML!E:G,3,0),"")</f>
        <v/>
      </c>
      <c r="Q276" s="60"/>
      <c r="R276" s="60"/>
      <c r="S276" s="59"/>
      <c r="T276" s="59"/>
      <c r="U276" s="59"/>
    </row>
    <row r="277" spans="1:21" x14ac:dyDescent="0.3">
      <c r="A277" s="56" t="s">
        <v>578</v>
      </c>
      <c r="B277" s="61"/>
      <c r="C277" s="62"/>
      <c r="D277" s="63"/>
      <c r="E277" s="63"/>
      <c r="F277" s="74" t="e">
        <f t="shared" si="4"/>
        <v>#VALUE!</v>
      </c>
      <c r="G277" s="64"/>
      <c r="H277" s="63"/>
      <c r="I277" s="63"/>
      <c r="J277" s="59"/>
      <c r="K277" s="59"/>
      <c r="L277" s="59"/>
      <c r="M277" s="61"/>
      <c r="N277" s="59"/>
      <c r="O277" s="60" t="str">
        <f>IFERROR(VLOOKUP(N277,[7]DSML!E:J,6,0),"")</f>
        <v/>
      </c>
      <c r="P277" s="60" t="str">
        <f>IFERROR(VLOOKUP(N277,[7]DSML!E:G,3,0),"")</f>
        <v/>
      </c>
      <c r="Q277" s="60"/>
      <c r="R277" s="60"/>
      <c r="S277" s="59"/>
      <c r="T277" s="59"/>
      <c r="U277" s="59"/>
    </row>
    <row r="278" spans="1:21" x14ac:dyDescent="0.3">
      <c r="A278" s="56" t="s">
        <v>579</v>
      </c>
      <c r="B278" s="61"/>
      <c r="C278" s="62"/>
      <c r="D278" s="63"/>
      <c r="E278" s="63"/>
      <c r="F278" s="74" t="e">
        <f t="shared" si="4"/>
        <v>#VALUE!</v>
      </c>
      <c r="G278" s="64"/>
      <c r="H278" s="63"/>
      <c r="I278" s="63"/>
      <c r="J278" s="59"/>
      <c r="K278" s="59"/>
      <c r="L278" s="59"/>
      <c r="M278" s="61"/>
      <c r="N278" s="59"/>
      <c r="O278" s="60" t="str">
        <f>IFERROR(VLOOKUP(N278,[7]DSML!E:J,6,0),"")</f>
        <v/>
      </c>
      <c r="P278" s="60" t="str">
        <f>IFERROR(VLOOKUP(N278,[7]DSML!E:G,3,0),"")</f>
        <v/>
      </c>
      <c r="Q278" s="60"/>
      <c r="R278" s="60"/>
      <c r="S278" s="59"/>
      <c r="T278" s="59"/>
      <c r="U278" s="59"/>
    </row>
    <row r="279" spans="1:21" x14ac:dyDescent="0.3">
      <c r="A279" s="56" t="s">
        <v>580</v>
      </c>
      <c r="B279" s="61"/>
      <c r="C279" s="62"/>
      <c r="D279" s="63"/>
      <c r="E279" s="63"/>
      <c r="F279" s="74" t="e">
        <f t="shared" si="4"/>
        <v>#VALUE!</v>
      </c>
      <c r="G279" s="64"/>
      <c r="H279" s="63"/>
      <c r="I279" s="63"/>
      <c r="J279" s="59"/>
      <c r="K279" s="59"/>
      <c r="L279" s="59"/>
      <c r="M279" s="61"/>
      <c r="N279" s="59"/>
      <c r="O279" s="60" t="str">
        <f>IFERROR(VLOOKUP(N279,[7]DSML!E:J,6,0),"")</f>
        <v/>
      </c>
      <c r="P279" s="60" t="str">
        <f>IFERROR(VLOOKUP(N279,[7]DSML!E:G,3,0),"")</f>
        <v/>
      </c>
      <c r="Q279" s="60"/>
      <c r="R279" s="60"/>
      <c r="S279" s="59"/>
      <c r="T279" s="59"/>
      <c r="U279" s="59"/>
    </row>
    <row r="280" spans="1:21" x14ac:dyDescent="0.3">
      <c r="A280" s="56" t="s">
        <v>581</v>
      </c>
      <c r="B280" s="61"/>
      <c r="C280" s="62"/>
      <c r="D280" s="63"/>
      <c r="E280" s="63"/>
      <c r="F280" s="74" t="e">
        <f t="shared" si="4"/>
        <v>#VALUE!</v>
      </c>
      <c r="G280" s="64"/>
      <c r="H280" s="63"/>
      <c r="I280" s="63"/>
      <c r="J280" s="59"/>
      <c r="K280" s="59"/>
      <c r="L280" s="59"/>
      <c r="M280" s="61"/>
      <c r="N280" s="59"/>
      <c r="O280" s="60" t="str">
        <f>IFERROR(VLOOKUP(N280,[7]DSML!E:J,6,0),"")</f>
        <v/>
      </c>
      <c r="P280" s="60" t="str">
        <f>IFERROR(VLOOKUP(N280,[7]DSML!E:G,3,0),"")</f>
        <v/>
      </c>
      <c r="Q280" s="60"/>
      <c r="R280" s="60"/>
      <c r="S280" s="59"/>
      <c r="T280" s="59"/>
      <c r="U280" s="59"/>
    </row>
    <row r="281" spans="1:21" x14ac:dyDescent="0.3">
      <c r="A281" s="56" t="s">
        <v>582</v>
      </c>
      <c r="B281" s="61"/>
      <c r="C281" s="62"/>
      <c r="D281" s="63"/>
      <c r="E281" s="63"/>
      <c r="F281" s="74" t="e">
        <f t="shared" si="4"/>
        <v>#VALUE!</v>
      </c>
      <c r="G281" s="64"/>
      <c r="H281" s="63"/>
      <c r="I281" s="63"/>
      <c r="J281" s="59"/>
      <c r="K281" s="59"/>
      <c r="L281" s="59"/>
      <c r="M281" s="61"/>
      <c r="N281" s="59"/>
      <c r="O281" s="60" t="str">
        <f>IFERROR(VLOOKUP(N281,[7]DSML!E:J,6,0),"")</f>
        <v/>
      </c>
      <c r="P281" s="60" t="str">
        <f>IFERROR(VLOOKUP(N281,[7]DSML!E:G,3,0),"")</f>
        <v/>
      </c>
      <c r="Q281" s="60"/>
      <c r="R281" s="60"/>
      <c r="S281" s="59"/>
      <c r="T281" s="59"/>
      <c r="U281" s="59"/>
    </row>
    <row r="282" spans="1:21" x14ac:dyDescent="0.3">
      <c r="A282" s="56" t="s">
        <v>583</v>
      </c>
      <c r="B282" s="61"/>
      <c r="C282" s="62"/>
      <c r="D282" s="63"/>
      <c r="E282" s="63"/>
      <c r="F282" s="74" t="e">
        <f t="shared" si="4"/>
        <v>#VALUE!</v>
      </c>
      <c r="G282" s="64"/>
      <c r="H282" s="63"/>
      <c r="I282" s="63"/>
      <c r="J282" s="59"/>
      <c r="K282" s="59"/>
      <c r="L282" s="59"/>
      <c r="M282" s="61"/>
      <c r="N282" s="59"/>
      <c r="O282" s="60" t="str">
        <f>IFERROR(VLOOKUP(N282,[7]DSML!E:J,6,0),"")</f>
        <v/>
      </c>
      <c r="P282" s="60" t="str">
        <f>IFERROR(VLOOKUP(N282,[7]DSML!E:G,3,0),"")</f>
        <v/>
      </c>
      <c r="Q282" s="60"/>
      <c r="R282" s="60"/>
      <c r="S282" s="59"/>
      <c r="T282" s="59"/>
      <c r="U282" s="59"/>
    </row>
    <row r="283" spans="1:21" x14ac:dyDescent="0.3">
      <c r="A283" s="56" t="s">
        <v>584</v>
      </c>
      <c r="B283" s="61"/>
      <c r="C283" s="62"/>
      <c r="D283" s="63"/>
      <c r="E283" s="63"/>
      <c r="F283" s="74" t="e">
        <f t="shared" si="4"/>
        <v>#VALUE!</v>
      </c>
      <c r="G283" s="64"/>
      <c r="H283" s="63"/>
      <c r="I283" s="63"/>
      <c r="J283" s="59"/>
      <c r="K283" s="59"/>
      <c r="L283" s="59"/>
      <c r="M283" s="61"/>
      <c r="N283" s="59"/>
      <c r="O283" s="60" t="str">
        <f>IFERROR(VLOOKUP(N283,[7]DSML!E:J,6,0),"")</f>
        <v/>
      </c>
      <c r="P283" s="60" t="str">
        <f>IFERROR(VLOOKUP(N283,[7]DSML!E:G,3,0),"")</f>
        <v/>
      </c>
      <c r="Q283" s="60"/>
      <c r="R283" s="60"/>
      <c r="S283" s="59"/>
      <c r="T283" s="59"/>
      <c r="U283" s="59"/>
    </row>
    <row r="284" spans="1:21" x14ac:dyDescent="0.3">
      <c r="A284" s="56" t="s">
        <v>585</v>
      </c>
      <c r="B284" s="61"/>
      <c r="C284" s="62"/>
      <c r="D284" s="63"/>
      <c r="E284" s="63"/>
      <c r="F284" s="74" t="e">
        <f t="shared" si="4"/>
        <v>#VALUE!</v>
      </c>
      <c r="G284" s="64"/>
      <c r="H284" s="63"/>
      <c r="I284" s="63"/>
      <c r="J284" s="59"/>
      <c r="K284" s="59"/>
      <c r="L284" s="59"/>
      <c r="M284" s="61"/>
      <c r="N284" s="59"/>
      <c r="O284" s="60" t="str">
        <f>IFERROR(VLOOKUP(N284,[7]DSML!E:J,6,0),"")</f>
        <v/>
      </c>
      <c r="P284" s="60" t="str">
        <f>IFERROR(VLOOKUP(N284,[7]DSML!E:G,3,0),"")</f>
        <v/>
      </c>
      <c r="Q284" s="60"/>
      <c r="R284" s="60"/>
      <c r="S284" s="59"/>
      <c r="T284" s="59"/>
      <c r="U284" s="59"/>
    </row>
    <row r="285" spans="1:21" x14ac:dyDescent="0.3">
      <c r="A285" s="56" t="s">
        <v>586</v>
      </c>
      <c r="B285" s="61"/>
      <c r="C285" s="62"/>
      <c r="D285" s="63"/>
      <c r="E285" s="63"/>
      <c r="F285" s="74" t="e">
        <f t="shared" si="4"/>
        <v>#VALUE!</v>
      </c>
      <c r="G285" s="64"/>
      <c r="H285" s="63"/>
      <c r="I285" s="63"/>
      <c r="J285" s="59"/>
      <c r="K285" s="59"/>
      <c r="L285" s="59"/>
      <c r="M285" s="61"/>
      <c r="N285" s="59"/>
      <c r="O285" s="60" t="str">
        <f>IFERROR(VLOOKUP(N285,[7]DSML!E:J,6,0),"")</f>
        <v/>
      </c>
      <c r="P285" s="60" t="str">
        <f>IFERROR(VLOOKUP(N285,[7]DSML!E:G,3,0),"")</f>
        <v/>
      </c>
      <c r="Q285" s="60"/>
      <c r="R285" s="60"/>
      <c r="S285" s="59"/>
      <c r="T285" s="59"/>
      <c r="U285" s="59"/>
    </row>
    <row r="286" spans="1:21" x14ac:dyDescent="0.3">
      <c r="A286" s="56" t="s">
        <v>587</v>
      </c>
      <c r="B286" s="61"/>
      <c r="C286" s="62"/>
      <c r="D286" s="63"/>
      <c r="E286" s="63"/>
      <c r="F286" s="74" t="e">
        <f t="shared" si="4"/>
        <v>#VALUE!</v>
      </c>
      <c r="G286" s="64"/>
      <c r="H286" s="63"/>
      <c r="I286" s="63"/>
      <c r="J286" s="59"/>
      <c r="K286" s="59"/>
      <c r="L286" s="59"/>
      <c r="M286" s="61"/>
      <c r="N286" s="59"/>
      <c r="O286" s="60" t="str">
        <f>IFERROR(VLOOKUP(N286,[7]DSML!E:J,6,0),"")</f>
        <v/>
      </c>
      <c r="P286" s="60" t="str">
        <f>IFERROR(VLOOKUP(N286,[7]DSML!E:G,3,0),"")</f>
        <v/>
      </c>
      <c r="Q286" s="60"/>
      <c r="R286" s="60"/>
      <c r="S286" s="59"/>
      <c r="T286" s="59"/>
      <c r="U286" s="59"/>
    </row>
    <row r="287" spans="1:21" x14ac:dyDescent="0.3">
      <c r="A287" s="56" t="s">
        <v>588</v>
      </c>
      <c r="B287" s="61"/>
      <c r="C287" s="62"/>
      <c r="D287" s="63"/>
      <c r="E287" s="63"/>
      <c r="F287" s="74" t="e">
        <f t="shared" si="4"/>
        <v>#VALUE!</v>
      </c>
      <c r="G287" s="64"/>
      <c r="H287" s="63"/>
      <c r="I287" s="63"/>
      <c r="J287" s="59"/>
      <c r="K287" s="59"/>
      <c r="L287" s="59"/>
      <c r="M287" s="61"/>
      <c r="N287" s="59"/>
      <c r="O287" s="60" t="str">
        <f>IFERROR(VLOOKUP(N287,[7]DSML!E:J,6,0),"")</f>
        <v/>
      </c>
      <c r="P287" s="60" t="str">
        <f>IFERROR(VLOOKUP(N287,[7]DSML!E:G,3,0),"")</f>
        <v/>
      </c>
      <c r="Q287" s="60"/>
      <c r="R287" s="60"/>
      <c r="S287" s="59"/>
      <c r="T287" s="59"/>
      <c r="U287" s="59"/>
    </row>
    <row r="288" spans="1:21" x14ac:dyDescent="0.3">
      <c r="A288" s="56" t="s">
        <v>589</v>
      </c>
      <c r="B288" s="61"/>
      <c r="C288" s="62"/>
      <c r="D288" s="63"/>
      <c r="E288" s="63"/>
      <c r="F288" s="74" t="e">
        <f t="shared" si="4"/>
        <v>#VALUE!</v>
      </c>
      <c r="G288" s="64"/>
      <c r="H288" s="63"/>
      <c r="I288" s="63"/>
      <c r="J288" s="59"/>
      <c r="K288" s="59"/>
      <c r="L288" s="59"/>
      <c r="M288" s="61"/>
      <c r="N288" s="59"/>
      <c r="O288" s="60" t="str">
        <f>IFERROR(VLOOKUP(N288,[7]DSML!E:J,6,0),"")</f>
        <v/>
      </c>
      <c r="P288" s="60" t="str">
        <f>IFERROR(VLOOKUP(N288,[7]DSML!E:G,3,0),"")</f>
        <v/>
      </c>
      <c r="Q288" s="60"/>
      <c r="R288" s="60"/>
      <c r="S288" s="59"/>
      <c r="T288" s="59"/>
      <c r="U288" s="59"/>
    </row>
    <row r="289" spans="1:21" x14ac:dyDescent="0.3">
      <c r="A289" s="56" t="s">
        <v>590</v>
      </c>
      <c r="B289" s="61"/>
      <c r="C289" s="62"/>
      <c r="D289" s="63"/>
      <c r="E289" s="63"/>
      <c r="F289" s="74" t="e">
        <f t="shared" si="4"/>
        <v>#VALUE!</v>
      </c>
      <c r="G289" s="64"/>
      <c r="H289" s="63"/>
      <c r="I289" s="63"/>
      <c r="J289" s="59"/>
      <c r="K289" s="59"/>
      <c r="L289" s="59"/>
      <c r="M289" s="61"/>
      <c r="N289" s="59"/>
      <c r="O289" s="60" t="str">
        <f>IFERROR(VLOOKUP(N289,[7]DSML!E:J,6,0),"")</f>
        <v/>
      </c>
      <c r="P289" s="60" t="str">
        <f>IFERROR(VLOOKUP(N289,[7]DSML!E:G,3,0),"")</f>
        <v/>
      </c>
      <c r="Q289" s="60"/>
      <c r="R289" s="60"/>
      <c r="S289" s="59"/>
      <c r="T289" s="59"/>
      <c r="U289" s="59"/>
    </row>
    <row r="290" spans="1:21" x14ac:dyDescent="0.3">
      <c r="A290" s="56" t="s">
        <v>591</v>
      </c>
      <c r="B290" s="61"/>
      <c r="C290" s="62"/>
      <c r="D290" s="63"/>
      <c r="E290" s="63"/>
      <c r="F290" s="74" t="e">
        <f t="shared" si="4"/>
        <v>#VALUE!</v>
      </c>
      <c r="G290" s="64"/>
      <c r="H290" s="63"/>
      <c r="I290" s="63"/>
      <c r="J290" s="59"/>
      <c r="K290" s="59"/>
      <c r="L290" s="59"/>
      <c r="M290" s="61"/>
      <c r="N290" s="59"/>
      <c r="O290" s="60" t="str">
        <f>IFERROR(VLOOKUP(N290,[7]DSML!E:J,6,0),"")</f>
        <v/>
      </c>
      <c r="P290" s="60" t="str">
        <f>IFERROR(VLOOKUP(N290,[7]DSML!E:G,3,0),"")</f>
        <v/>
      </c>
      <c r="Q290" s="60"/>
      <c r="R290" s="60"/>
      <c r="S290" s="59"/>
      <c r="T290" s="59"/>
      <c r="U290" s="59"/>
    </row>
    <row r="291" spans="1:21" x14ac:dyDescent="0.3">
      <c r="A291" s="56" t="s">
        <v>592</v>
      </c>
      <c r="B291" s="61"/>
      <c r="C291" s="62"/>
      <c r="D291" s="63"/>
      <c r="E291" s="63"/>
      <c r="F291" s="74" t="e">
        <f t="shared" si="4"/>
        <v>#VALUE!</v>
      </c>
      <c r="G291" s="64"/>
      <c r="H291" s="63"/>
      <c r="I291" s="63"/>
      <c r="J291" s="59"/>
      <c r="K291" s="59"/>
      <c r="L291" s="59"/>
      <c r="M291" s="61"/>
      <c r="N291" s="59"/>
      <c r="O291" s="60" t="str">
        <f>IFERROR(VLOOKUP(N291,[7]DSML!E:J,6,0),"")</f>
        <v/>
      </c>
      <c r="P291" s="60" t="str">
        <f>IFERROR(VLOOKUP(N291,[7]DSML!E:G,3,0),"")</f>
        <v/>
      </c>
      <c r="Q291" s="60"/>
      <c r="R291" s="60"/>
      <c r="S291" s="59"/>
      <c r="T291" s="59"/>
      <c r="U291" s="59"/>
    </row>
    <row r="292" spans="1:21" x14ac:dyDescent="0.3">
      <c r="A292" s="56" t="s">
        <v>593</v>
      </c>
      <c r="B292" s="61"/>
      <c r="C292" s="62"/>
      <c r="D292" s="63"/>
      <c r="E292" s="63"/>
      <c r="F292" s="74" t="e">
        <f t="shared" si="4"/>
        <v>#VALUE!</v>
      </c>
      <c r="G292" s="64"/>
      <c r="H292" s="63"/>
      <c r="I292" s="63"/>
      <c r="J292" s="59"/>
      <c r="K292" s="59"/>
      <c r="L292" s="59"/>
      <c r="M292" s="61"/>
      <c r="N292" s="59"/>
      <c r="O292" s="60" t="str">
        <f>IFERROR(VLOOKUP(N292,[7]DSML!E:J,6,0),"")</f>
        <v/>
      </c>
      <c r="P292" s="60" t="str">
        <f>IFERROR(VLOOKUP(N292,[7]DSML!E:G,3,0),"")</f>
        <v/>
      </c>
      <c r="Q292" s="60"/>
      <c r="R292" s="60"/>
      <c r="S292" s="59"/>
      <c r="T292" s="59"/>
      <c r="U292" s="59"/>
    </row>
    <row r="293" spans="1:21" x14ac:dyDescent="0.3">
      <c r="A293" s="56" t="s">
        <v>594</v>
      </c>
      <c r="B293" s="61"/>
      <c r="C293" s="62"/>
      <c r="D293" s="63"/>
      <c r="E293" s="63"/>
      <c r="F293" s="74" t="e">
        <f t="shared" si="4"/>
        <v>#VALUE!</v>
      </c>
      <c r="G293" s="64"/>
      <c r="H293" s="63"/>
      <c r="I293" s="63"/>
      <c r="J293" s="59"/>
      <c r="K293" s="59"/>
      <c r="L293" s="59"/>
      <c r="M293" s="61"/>
      <c r="N293" s="59"/>
      <c r="O293" s="60" t="str">
        <f>IFERROR(VLOOKUP(N293,[7]DSML!E:J,6,0),"")</f>
        <v/>
      </c>
      <c r="P293" s="60" t="str">
        <f>IFERROR(VLOOKUP(N293,[7]DSML!E:G,3,0),"")</f>
        <v/>
      </c>
      <c r="Q293" s="60"/>
      <c r="R293" s="60"/>
      <c r="S293" s="59"/>
      <c r="T293" s="59"/>
      <c r="U293" s="59"/>
    </row>
    <row r="294" spans="1:21" x14ac:dyDescent="0.3">
      <c r="A294" s="56" t="s">
        <v>595</v>
      </c>
      <c r="B294" s="61"/>
      <c r="C294" s="62"/>
      <c r="D294" s="63"/>
      <c r="E294" s="63"/>
      <c r="F294" s="74" t="e">
        <f t="shared" si="4"/>
        <v>#VALUE!</v>
      </c>
      <c r="G294" s="64"/>
      <c r="H294" s="63"/>
      <c r="I294" s="63"/>
      <c r="J294" s="59"/>
      <c r="K294" s="59"/>
      <c r="L294" s="59"/>
      <c r="M294" s="61"/>
      <c r="N294" s="59"/>
      <c r="O294" s="60" t="str">
        <f>IFERROR(VLOOKUP(N294,[7]DSML!E:J,6,0),"")</f>
        <v/>
      </c>
      <c r="P294" s="60" t="str">
        <f>IFERROR(VLOOKUP(N294,[7]DSML!E:G,3,0),"")</f>
        <v/>
      </c>
      <c r="Q294" s="60"/>
      <c r="R294" s="60"/>
      <c r="S294" s="59"/>
      <c r="T294" s="59"/>
      <c r="U294" s="59"/>
    </row>
    <row r="295" spans="1:21" x14ac:dyDescent="0.3">
      <c r="A295" s="56" t="s">
        <v>596</v>
      </c>
      <c r="B295" s="61"/>
      <c r="C295" s="62"/>
      <c r="D295" s="63"/>
      <c r="E295" s="63"/>
      <c r="F295" s="74" t="e">
        <f t="shared" si="4"/>
        <v>#VALUE!</v>
      </c>
      <c r="G295" s="64"/>
      <c r="H295" s="63"/>
      <c r="I295" s="63"/>
      <c r="J295" s="59"/>
      <c r="K295" s="59"/>
      <c r="L295" s="59"/>
      <c r="M295" s="61"/>
      <c r="N295" s="59"/>
      <c r="O295" s="60" t="str">
        <f>IFERROR(VLOOKUP(N295,[7]DSML!E:J,6,0),"")</f>
        <v/>
      </c>
      <c r="P295" s="60" t="str">
        <f>IFERROR(VLOOKUP(N295,[7]DSML!E:G,3,0),"")</f>
        <v/>
      </c>
      <c r="Q295" s="60"/>
      <c r="R295" s="60"/>
      <c r="S295" s="59"/>
      <c r="T295" s="59"/>
      <c r="U295" s="59"/>
    </row>
    <row r="296" spans="1:21" x14ac:dyDescent="0.3">
      <c r="A296" s="56" t="s">
        <v>597</v>
      </c>
      <c r="B296" s="61"/>
      <c r="C296" s="62"/>
      <c r="D296" s="63"/>
      <c r="E296" s="63"/>
      <c r="F296" s="74" t="e">
        <f t="shared" si="4"/>
        <v>#VALUE!</v>
      </c>
      <c r="G296" s="64"/>
      <c r="H296" s="63"/>
      <c r="I296" s="63"/>
      <c r="J296" s="59"/>
      <c r="K296" s="59"/>
      <c r="L296" s="59"/>
      <c r="M296" s="61"/>
      <c r="N296" s="59"/>
      <c r="O296" s="60" t="str">
        <f>IFERROR(VLOOKUP(N296,[7]DSML!E:J,6,0),"")</f>
        <v/>
      </c>
      <c r="P296" s="60" t="str">
        <f>IFERROR(VLOOKUP(N296,[7]DSML!E:G,3,0),"")</f>
        <v/>
      </c>
      <c r="Q296" s="60"/>
      <c r="R296" s="60"/>
      <c r="S296" s="59"/>
      <c r="T296" s="59"/>
      <c r="U296" s="59"/>
    </row>
    <row r="297" spans="1:21" x14ac:dyDescent="0.3">
      <c r="A297" s="56" t="s">
        <v>598</v>
      </c>
      <c r="B297" s="61"/>
      <c r="C297" s="62"/>
      <c r="D297" s="63"/>
      <c r="E297" s="63"/>
      <c r="F297" s="74" t="e">
        <f t="shared" si="4"/>
        <v>#VALUE!</v>
      </c>
      <c r="G297" s="64"/>
      <c r="H297" s="63"/>
      <c r="I297" s="63"/>
      <c r="J297" s="59"/>
      <c r="K297" s="59"/>
      <c r="L297" s="59"/>
      <c r="M297" s="61"/>
      <c r="N297" s="59"/>
      <c r="O297" s="60" t="str">
        <f>IFERROR(VLOOKUP(N297,[7]DSML!E:J,6,0),"")</f>
        <v/>
      </c>
      <c r="P297" s="60" t="str">
        <f>IFERROR(VLOOKUP(N297,[7]DSML!E:G,3,0),"")</f>
        <v/>
      </c>
      <c r="Q297" s="60"/>
      <c r="R297" s="60"/>
      <c r="S297" s="59"/>
      <c r="T297" s="59"/>
      <c r="U297" s="59"/>
    </row>
    <row r="298" spans="1:21" x14ac:dyDescent="0.3">
      <c r="A298" s="56" t="s">
        <v>599</v>
      </c>
      <c r="B298" s="61"/>
      <c r="C298" s="62"/>
      <c r="D298" s="63"/>
      <c r="E298" s="63"/>
      <c r="F298" s="74" t="e">
        <f t="shared" si="4"/>
        <v>#VALUE!</v>
      </c>
      <c r="G298" s="64"/>
      <c r="H298" s="63"/>
      <c r="I298" s="63"/>
      <c r="J298" s="59"/>
      <c r="K298" s="59"/>
      <c r="L298" s="59"/>
      <c r="M298" s="61"/>
      <c r="N298" s="59"/>
      <c r="O298" s="60" t="str">
        <f>IFERROR(VLOOKUP(N298,[7]DSML!E:J,6,0),"")</f>
        <v/>
      </c>
      <c r="P298" s="60" t="str">
        <f>IFERROR(VLOOKUP(N298,[7]DSML!E:G,3,0),"")</f>
        <v/>
      </c>
      <c r="Q298" s="60"/>
      <c r="R298" s="60"/>
      <c r="S298" s="59"/>
      <c r="T298" s="59"/>
      <c r="U298" s="59"/>
    </row>
    <row r="299" spans="1:21" x14ac:dyDescent="0.3">
      <c r="A299" s="56" t="s">
        <v>600</v>
      </c>
      <c r="B299" s="61"/>
      <c r="C299" s="62"/>
      <c r="D299" s="63"/>
      <c r="E299" s="63"/>
      <c r="F299" s="74" t="e">
        <f t="shared" si="4"/>
        <v>#VALUE!</v>
      </c>
      <c r="G299" s="64"/>
      <c r="H299" s="63"/>
      <c r="I299" s="63"/>
      <c r="J299" s="59"/>
      <c r="K299" s="59"/>
      <c r="L299" s="59"/>
      <c r="M299" s="61"/>
      <c r="N299" s="59"/>
      <c r="O299" s="60" t="str">
        <f>IFERROR(VLOOKUP(N299,[7]DSML!E:J,6,0),"")</f>
        <v/>
      </c>
      <c r="P299" s="60" t="str">
        <f>IFERROR(VLOOKUP(N299,[7]DSML!E:G,3,0),"")</f>
        <v/>
      </c>
      <c r="Q299" s="60"/>
      <c r="R299" s="60"/>
      <c r="S299" s="59"/>
      <c r="T299" s="59"/>
      <c r="U299" s="59"/>
    </row>
    <row r="300" spans="1:21" x14ac:dyDescent="0.3">
      <c r="A300" s="56" t="s">
        <v>601</v>
      </c>
      <c r="B300" s="61"/>
      <c r="C300" s="62"/>
      <c r="D300" s="63"/>
      <c r="E300" s="63"/>
      <c r="F300" s="74" t="e">
        <f t="shared" si="4"/>
        <v>#VALUE!</v>
      </c>
      <c r="G300" s="64"/>
      <c r="H300" s="63"/>
      <c r="I300" s="63"/>
      <c r="J300" s="59"/>
      <c r="K300" s="59"/>
      <c r="L300" s="59"/>
      <c r="M300" s="61"/>
      <c r="N300" s="59"/>
      <c r="O300" s="60" t="str">
        <f>IFERROR(VLOOKUP(N300,[7]DSML!E:J,6,0),"")</f>
        <v/>
      </c>
      <c r="P300" s="60" t="str">
        <f>IFERROR(VLOOKUP(N300,[7]DSML!E:G,3,0),"")</f>
        <v/>
      </c>
      <c r="Q300" s="60"/>
      <c r="R300" s="60"/>
      <c r="S300" s="59"/>
      <c r="T300" s="59"/>
      <c r="U300" s="59"/>
    </row>
    <row r="301" spans="1:21" x14ac:dyDescent="0.3">
      <c r="A301" s="56" t="s">
        <v>602</v>
      </c>
      <c r="B301" s="61"/>
      <c r="C301" s="62"/>
      <c r="D301" s="63"/>
      <c r="E301" s="63"/>
      <c r="F301" s="74" t="e">
        <f t="shared" si="4"/>
        <v>#VALUE!</v>
      </c>
      <c r="G301" s="64"/>
      <c r="H301" s="63"/>
      <c r="I301" s="63"/>
      <c r="J301" s="59"/>
      <c r="K301" s="59"/>
      <c r="L301" s="59"/>
      <c r="M301" s="61"/>
      <c r="N301" s="59"/>
      <c r="O301" s="60" t="str">
        <f>IFERROR(VLOOKUP(N301,[7]DSML!E:J,6,0),"")</f>
        <v/>
      </c>
      <c r="P301" s="60" t="str">
        <f>IFERROR(VLOOKUP(N301,[7]DSML!E:G,3,0),"")</f>
        <v/>
      </c>
      <c r="Q301" s="60"/>
      <c r="R301" s="60"/>
      <c r="S301" s="59"/>
      <c r="T301" s="59"/>
      <c r="U301" s="59"/>
    </row>
    <row r="302" spans="1:21" x14ac:dyDescent="0.3">
      <c r="A302" s="56" t="s">
        <v>603</v>
      </c>
      <c r="B302" s="61"/>
      <c r="C302" s="62"/>
      <c r="D302" s="63"/>
      <c r="E302" s="63"/>
      <c r="F302" s="74" t="e">
        <f t="shared" si="4"/>
        <v>#VALUE!</v>
      </c>
      <c r="G302" s="64"/>
      <c r="H302" s="63"/>
      <c r="I302" s="63"/>
      <c r="J302" s="59"/>
      <c r="K302" s="59"/>
      <c r="L302" s="59"/>
      <c r="M302" s="61"/>
      <c r="N302" s="59"/>
      <c r="O302" s="60" t="str">
        <f>IFERROR(VLOOKUP(N302,[7]DSML!E:J,6,0),"")</f>
        <v/>
      </c>
      <c r="P302" s="60" t="str">
        <f>IFERROR(VLOOKUP(N302,[7]DSML!E:G,3,0),"")</f>
        <v/>
      </c>
      <c r="Q302" s="60"/>
      <c r="R302" s="60"/>
      <c r="S302" s="59"/>
      <c r="T302" s="59"/>
      <c r="U302" s="59"/>
    </row>
    <row r="303" spans="1:21" x14ac:dyDescent="0.3">
      <c r="A303" s="56" t="s">
        <v>604</v>
      </c>
      <c r="B303" s="61"/>
      <c r="C303" s="62"/>
      <c r="D303" s="63"/>
      <c r="E303" s="63"/>
      <c r="F303" s="74" t="e">
        <f t="shared" si="4"/>
        <v>#VALUE!</v>
      </c>
      <c r="G303" s="64"/>
      <c r="H303" s="63"/>
      <c r="I303" s="63"/>
      <c r="J303" s="59"/>
      <c r="K303" s="59"/>
      <c r="L303" s="59"/>
      <c r="M303" s="61"/>
      <c r="N303" s="59"/>
      <c r="O303" s="60" t="str">
        <f>IFERROR(VLOOKUP(N303,[7]DSML!E:J,6,0),"")</f>
        <v/>
      </c>
      <c r="P303" s="60" t="str">
        <f>IFERROR(VLOOKUP(N303,[7]DSML!E:G,3,0),"")</f>
        <v/>
      </c>
      <c r="Q303" s="60"/>
      <c r="R303" s="60"/>
      <c r="S303" s="59"/>
      <c r="T303" s="59"/>
      <c r="U303" s="59"/>
    </row>
    <row r="304" spans="1:21" x14ac:dyDescent="0.3">
      <c r="A304" s="56" t="s">
        <v>605</v>
      </c>
      <c r="B304" s="61"/>
      <c r="C304" s="62"/>
      <c r="D304" s="63"/>
      <c r="E304" s="63"/>
      <c r="F304" s="74" t="e">
        <f t="shared" si="4"/>
        <v>#VALUE!</v>
      </c>
      <c r="G304" s="64"/>
      <c r="H304" s="63"/>
      <c r="I304" s="63"/>
      <c r="J304" s="59"/>
      <c r="K304" s="59"/>
      <c r="L304" s="59"/>
      <c r="M304" s="61"/>
      <c r="N304" s="59"/>
      <c r="O304" s="60" t="str">
        <f>IFERROR(VLOOKUP(N304,[7]DSML!E:J,6,0),"")</f>
        <v/>
      </c>
      <c r="P304" s="60" t="str">
        <f>IFERROR(VLOOKUP(N304,[7]DSML!E:G,3,0),"")</f>
        <v/>
      </c>
      <c r="Q304" s="60"/>
      <c r="R304" s="60"/>
      <c r="S304" s="59"/>
      <c r="T304" s="59"/>
      <c r="U304" s="59"/>
    </row>
    <row r="305" spans="1:21" x14ac:dyDescent="0.3">
      <c r="A305" s="56" t="s">
        <v>606</v>
      </c>
      <c r="B305" s="61"/>
      <c r="C305" s="62"/>
      <c r="D305" s="63"/>
      <c r="E305" s="63"/>
      <c r="F305" s="74" t="e">
        <f t="shared" si="4"/>
        <v>#VALUE!</v>
      </c>
      <c r="G305" s="64"/>
      <c r="H305" s="63"/>
      <c r="I305" s="63"/>
      <c r="J305" s="59"/>
      <c r="K305" s="59"/>
      <c r="L305" s="59"/>
      <c r="M305" s="61"/>
      <c r="N305" s="59"/>
      <c r="O305" s="60" t="str">
        <f>IFERROR(VLOOKUP(N305,[7]DSML!E:J,6,0),"")</f>
        <v/>
      </c>
      <c r="P305" s="60" t="str">
        <f>IFERROR(VLOOKUP(N305,[7]DSML!E:G,3,0),"")</f>
        <v/>
      </c>
      <c r="Q305" s="60"/>
      <c r="R305" s="60"/>
      <c r="S305" s="59"/>
      <c r="T305" s="59"/>
      <c r="U305" s="59"/>
    </row>
    <row r="306" spans="1:21" x14ac:dyDescent="0.3">
      <c r="A306" s="56" t="s">
        <v>607</v>
      </c>
      <c r="B306" s="61"/>
      <c r="C306" s="62"/>
      <c r="D306" s="63"/>
      <c r="E306" s="63"/>
      <c r="F306" s="74" t="e">
        <f t="shared" si="4"/>
        <v>#VALUE!</v>
      </c>
      <c r="G306" s="64"/>
      <c r="H306" s="63"/>
      <c r="I306" s="63"/>
      <c r="J306" s="59"/>
      <c r="K306" s="59"/>
      <c r="L306" s="59"/>
      <c r="M306" s="61"/>
      <c r="N306" s="59"/>
      <c r="O306" s="60" t="str">
        <f>IFERROR(VLOOKUP(N306,[7]DSML!E:J,6,0),"")</f>
        <v/>
      </c>
      <c r="P306" s="60" t="str">
        <f>IFERROR(VLOOKUP(N306,[7]DSML!E:G,3,0),"")</f>
        <v/>
      </c>
      <c r="Q306" s="60"/>
      <c r="R306" s="60"/>
      <c r="S306" s="59"/>
      <c r="T306" s="59"/>
      <c r="U306" s="59"/>
    </row>
    <row r="307" spans="1:21" x14ac:dyDescent="0.3">
      <c r="A307" s="56" t="s">
        <v>608</v>
      </c>
      <c r="B307" s="61"/>
      <c r="C307" s="62"/>
      <c r="D307" s="63"/>
      <c r="E307" s="63"/>
      <c r="F307" s="74" t="e">
        <f t="shared" si="4"/>
        <v>#VALUE!</v>
      </c>
      <c r="G307" s="64"/>
      <c r="H307" s="63"/>
      <c r="I307" s="63"/>
      <c r="J307" s="59"/>
      <c r="K307" s="59"/>
      <c r="L307" s="59"/>
      <c r="M307" s="61"/>
      <c r="N307" s="59"/>
      <c r="O307" s="60" t="str">
        <f>IFERROR(VLOOKUP(N307,[7]DSML!E:J,6,0),"")</f>
        <v/>
      </c>
      <c r="P307" s="60" t="str">
        <f>IFERROR(VLOOKUP(N307,[7]DSML!E:G,3,0),"")</f>
        <v/>
      </c>
      <c r="Q307" s="60"/>
      <c r="R307" s="60"/>
      <c r="S307" s="59"/>
      <c r="T307" s="59"/>
      <c r="U307" s="59"/>
    </row>
    <row r="308" spans="1:21" x14ac:dyDescent="0.3">
      <c r="A308" s="56" t="s">
        <v>609</v>
      </c>
      <c r="B308" s="61"/>
      <c r="C308" s="62"/>
      <c r="D308" s="63"/>
      <c r="E308" s="63"/>
      <c r="F308" s="74" t="e">
        <f t="shared" si="4"/>
        <v>#VALUE!</v>
      </c>
      <c r="G308" s="64"/>
      <c r="H308" s="63"/>
      <c r="I308" s="63"/>
      <c r="J308" s="59"/>
      <c r="K308" s="59"/>
      <c r="L308" s="59"/>
      <c r="M308" s="61"/>
      <c r="N308" s="59"/>
      <c r="O308" s="60" t="str">
        <f>IFERROR(VLOOKUP(N308,[7]DSML!E:J,6,0),"")</f>
        <v/>
      </c>
      <c r="P308" s="60" t="str">
        <f>IFERROR(VLOOKUP(N308,[7]DSML!E:G,3,0),"")</f>
        <v/>
      </c>
      <c r="Q308" s="60"/>
      <c r="R308" s="60"/>
      <c r="S308" s="59"/>
      <c r="T308" s="59"/>
      <c r="U308" s="59"/>
    </row>
    <row r="309" spans="1:21" x14ac:dyDescent="0.3">
      <c r="A309" s="56" t="s">
        <v>610</v>
      </c>
      <c r="B309" s="61"/>
      <c r="C309" s="62"/>
      <c r="D309" s="63"/>
      <c r="E309" s="63"/>
      <c r="F309" s="74" t="e">
        <f t="shared" si="4"/>
        <v>#VALUE!</v>
      </c>
      <c r="G309" s="64"/>
      <c r="H309" s="63"/>
      <c r="I309" s="63"/>
      <c r="J309" s="59"/>
      <c r="K309" s="59"/>
      <c r="L309" s="59"/>
      <c r="M309" s="61"/>
      <c r="N309" s="59"/>
      <c r="O309" s="60" t="str">
        <f>IFERROR(VLOOKUP(N309,[7]DSML!E:J,6,0),"")</f>
        <v/>
      </c>
      <c r="P309" s="60" t="str">
        <f>IFERROR(VLOOKUP(N309,[7]DSML!E:G,3,0),"")</f>
        <v/>
      </c>
      <c r="Q309" s="60"/>
      <c r="R309" s="60"/>
      <c r="S309" s="59"/>
      <c r="T309" s="59"/>
      <c r="U309" s="59"/>
    </row>
    <row r="310" spans="1:21" x14ac:dyDescent="0.3">
      <c r="A310" s="56" t="s">
        <v>611</v>
      </c>
      <c r="B310" s="61"/>
      <c r="C310" s="62"/>
      <c r="D310" s="63"/>
      <c r="E310" s="63"/>
      <c r="F310" s="74" t="e">
        <f t="shared" si="4"/>
        <v>#VALUE!</v>
      </c>
      <c r="G310" s="64"/>
      <c r="H310" s="63"/>
      <c r="I310" s="63"/>
      <c r="J310" s="59"/>
      <c r="K310" s="59"/>
      <c r="L310" s="59"/>
      <c r="M310" s="61"/>
      <c r="N310" s="59"/>
      <c r="O310" s="60" t="str">
        <f>IFERROR(VLOOKUP(N310,[7]DSML!E:J,6,0),"")</f>
        <v/>
      </c>
      <c r="P310" s="60" t="str">
        <f>IFERROR(VLOOKUP(N310,[7]DSML!E:G,3,0),"")</f>
        <v/>
      </c>
      <c r="Q310" s="60"/>
      <c r="R310" s="60"/>
      <c r="S310" s="59"/>
      <c r="T310" s="59"/>
      <c r="U310" s="59"/>
    </row>
    <row r="311" spans="1:21" x14ac:dyDescent="0.3">
      <c r="A311" s="56" t="s">
        <v>612</v>
      </c>
      <c r="B311" s="61"/>
      <c r="C311" s="62"/>
      <c r="D311" s="63"/>
      <c r="E311" s="63"/>
      <c r="F311" s="74" t="e">
        <f t="shared" si="4"/>
        <v>#VALUE!</v>
      </c>
      <c r="G311" s="64"/>
      <c r="H311" s="63"/>
      <c r="I311" s="63"/>
      <c r="J311" s="59"/>
      <c r="K311" s="59"/>
      <c r="L311" s="59"/>
      <c r="M311" s="61"/>
      <c r="N311" s="59"/>
      <c r="O311" s="60" t="str">
        <f>IFERROR(VLOOKUP(N311,[7]DSML!E:J,6,0),"")</f>
        <v/>
      </c>
      <c r="P311" s="60" t="str">
        <f>IFERROR(VLOOKUP(N311,[7]DSML!E:G,3,0),"")</f>
        <v/>
      </c>
      <c r="Q311" s="60"/>
      <c r="R311" s="60"/>
      <c r="S311" s="59"/>
      <c r="T311" s="59"/>
      <c r="U311" s="59"/>
    </row>
    <row r="312" spans="1:21" x14ac:dyDescent="0.3">
      <c r="A312" s="56" t="s">
        <v>613</v>
      </c>
      <c r="B312" s="61"/>
      <c r="C312" s="62"/>
      <c r="D312" s="63"/>
      <c r="E312" s="63"/>
      <c r="F312" s="74" t="e">
        <f t="shared" si="4"/>
        <v>#VALUE!</v>
      </c>
      <c r="G312" s="64"/>
      <c r="H312" s="63"/>
      <c r="I312" s="63"/>
      <c r="J312" s="59"/>
      <c r="K312" s="59"/>
      <c r="L312" s="59"/>
      <c r="M312" s="61"/>
      <c r="N312" s="59"/>
      <c r="O312" s="60" t="str">
        <f>IFERROR(VLOOKUP(N312,[7]DSML!E:J,6,0),"")</f>
        <v/>
      </c>
      <c r="P312" s="60" t="str">
        <f>IFERROR(VLOOKUP(N312,[7]DSML!E:G,3,0),"")</f>
        <v/>
      </c>
      <c r="Q312" s="60"/>
      <c r="R312" s="60"/>
      <c r="S312" s="59"/>
      <c r="T312" s="59"/>
      <c r="U312" s="59"/>
    </row>
    <row r="313" spans="1:21" x14ac:dyDescent="0.3">
      <c r="A313" s="56" t="s">
        <v>614</v>
      </c>
      <c r="B313" s="61"/>
      <c r="C313" s="62"/>
      <c r="D313" s="63"/>
      <c r="E313" s="63"/>
      <c r="F313" s="74" t="e">
        <f t="shared" si="4"/>
        <v>#VALUE!</v>
      </c>
      <c r="G313" s="64"/>
      <c r="H313" s="63"/>
      <c r="I313" s="63"/>
      <c r="J313" s="59"/>
      <c r="K313" s="59"/>
      <c r="L313" s="59"/>
      <c r="M313" s="61"/>
      <c r="N313" s="59"/>
      <c r="O313" s="60" t="str">
        <f>IFERROR(VLOOKUP(N313,[7]DSML!E:J,6,0),"")</f>
        <v/>
      </c>
      <c r="P313" s="60" t="str">
        <f>IFERROR(VLOOKUP(N313,[7]DSML!E:G,3,0),"")</f>
        <v/>
      </c>
      <c r="Q313" s="60"/>
      <c r="R313" s="60"/>
      <c r="S313" s="59"/>
      <c r="T313" s="59"/>
      <c r="U313" s="59"/>
    </row>
    <row r="314" spans="1:21" x14ac:dyDescent="0.3">
      <c r="A314" s="56" t="s">
        <v>615</v>
      </c>
      <c r="B314" s="61"/>
      <c r="C314" s="62"/>
      <c r="D314" s="63"/>
      <c r="E314" s="63"/>
      <c r="F314" s="74" t="e">
        <f t="shared" si="4"/>
        <v>#VALUE!</v>
      </c>
      <c r="G314" s="64"/>
      <c r="H314" s="63"/>
      <c r="I314" s="63"/>
      <c r="J314" s="59"/>
      <c r="K314" s="59"/>
      <c r="L314" s="59"/>
      <c r="M314" s="61"/>
      <c r="N314" s="59"/>
      <c r="O314" s="60" t="str">
        <f>IFERROR(VLOOKUP(N314,[7]DSML!E:J,6,0),"")</f>
        <v/>
      </c>
      <c r="P314" s="60" t="str">
        <f>IFERROR(VLOOKUP(N314,[7]DSML!E:G,3,0),"")</f>
        <v/>
      </c>
      <c r="Q314" s="60"/>
      <c r="R314" s="60"/>
      <c r="S314" s="59"/>
      <c r="T314" s="59"/>
      <c r="U314" s="59"/>
    </row>
    <row r="315" spans="1:21" x14ac:dyDescent="0.3">
      <c r="A315" s="56" t="s">
        <v>616</v>
      </c>
      <c r="B315" s="61"/>
      <c r="C315" s="62"/>
      <c r="D315" s="63"/>
      <c r="E315" s="63"/>
      <c r="F315" s="74" t="e">
        <f t="shared" si="4"/>
        <v>#VALUE!</v>
      </c>
      <c r="G315" s="64"/>
      <c r="H315" s="63"/>
      <c r="I315" s="63"/>
      <c r="J315" s="59"/>
      <c r="K315" s="59"/>
      <c r="L315" s="59"/>
      <c r="M315" s="61"/>
      <c r="N315" s="59"/>
      <c r="O315" s="60" t="str">
        <f>IFERROR(VLOOKUP(N315,[7]DSML!E:J,6,0),"")</f>
        <v/>
      </c>
      <c r="P315" s="60" t="str">
        <f>IFERROR(VLOOKUP(N315,[7]DSML!E:G,3,0),"")</f>
        <v/>
      </c>
      <c r="Q315" s="60"/>
      <c r="R315" s="60"/>
      <c r="S315" s="59"/>
      <c r="T315" s="59"/>
      <c r="U315" s="59"/>
    </row>
    <row r="316" spans="1:21" x14ac:dyDescent="0.3">
      <c r="A316" s="56" t="s">
        <v>617</v>
      </c>
      <c r="B316" s="61"/>
      <c r="C316" s="62"/>
      <c r="D316" s="63"/>
      <c r="E316" s="63"/>
      <c r="F316" s="74" t="e">
        <f t="shared" si="4"/>
        <v>#VALUE!</v>
      </c>
      <c r="G316" s="64"/>
      <c r="H316" s="63"/>
      <c r="I316" s="63"/>
      <c r="J316" s="59"/>
      <c r="K316" s="59"/>
      <c r="L316" s="59"/>
      <c r="M316" s="61"/>
      <c r="N316" s="59"/>
      <c r="O316" s="60" t="str">
        <f>IFERROR(VLOOKUP(N316,[7]DSML!E:J,6,0),"")</f>
        <v/>
      </c>
      <c r="P316" s="60" t="str">
        <f>IFERROR(VLOOKUP(N316,[7]DSML!E:G,3,0),"")</f>
        <v/>
      </c>
      <c r="Q316" s="60"/>
      <c r="R316" s="60"/>
      <c r="S316" s="59"/>
      <c r="T316" s="59"/>
      <c r="U316" s="59"/>
    </row>
    <row r="317" spans="1:21" x14ac:dyDescent="0.3">
      <c r="A317" s="56" t="s">
        <v>618</v>
      </c>
      <c r="B317" s="61"/>
      <c r="C317" s="62"/>
      <c r="D317" s="63"/>
      <c r="E317" s="63"/>
      <c r="F317" s="74" t="e">
        <f t="shared" si="4"/>
        <v>#VALUE!</v>
      </c>
      <c r="G317" s="64"/>
      <c r="H317" s="63"/>
      <c r="I317" s="63"/>
      <c r="J317" s="59"/>
      <c r="K317" s="59"/>
      <c r="L317" s="59"/>
      <c r="M317" s="61"/>
      <c r="N317" s="59"/>
      <c r="O317" s="60" t="str">
        <f>IFERROR(VLOOKUP(N317,[7]DSML!E:J,6,0),"")</f>
        <v/>
      </c>
      <c r="P317" s="60" t="str">
        <f>IFERROR(VLOOKUP(N317,[7]DSML!E:G,3,0),"")</f>
        <v/>
      </c>
      <c r="Q317" s="60"/>
      <c r="R317" s="60"/>
      <c r="S317" s="59"/>
      <c r="T317" s="59"/>
      <c r="U317" s="59"/>
    </row>
    <row r="318" spans="1:21" x14ac:dyDescent="0.3">
      <c r="A318" s="56" t="s">
        <v>619</v>
      </c>
      <c r="B318" s="61"/>
      <c r="C318" s="62"/>
      <c r="D318" s="63"/>
      <c r="E318" s="63"/>
      <c r="F318" s="74" t="e">
        <f t="shared" si="4"/>
        <v>#VALUE!</v>
      </c>
      <c r="G318" s="64"/>
      <c r="H318" s="63"/>
      <c r="I318" s="63"/>
      <c r="J318" s="59"/>
      <c r="K318" s="59"/>
      <c r="L318" s="59"/>
      <c r="M318" s="61"/>
      <c r="N318" s="59"/>
      <c r="O318" s="60" t="str">
        <f>IFERROR(VLOOKUP(N318,[7]DSML!E:J,6,0),"")</f>
        <v/>
      </c>
      <c r="P318" s="60" t="str">
        <f>IFERROR(VLOOKUP(N318,[7]DSML!E:G,3,0),"")</f>
        <v/>
      </c>
      <c r="Q318" s="60"/>
      <c r="R318" s="60"/>
      <c r="S318" s="59"/>
      <c r="T318" s="59"/>
      <c r="U318" s="59"/>
    </row>
    <row r="319" spans="1:21" x14ac:dyDescent="0.3">
      <c r="A319" s="56" t="s">
        <v>620</v>
      </c>
      <c r="B319" s="61"/>
      <c r="C319" s="62"/>
      <c r="D319" s="63"/>
      <c r="E319" s="63"/>
      <c r="F319" s="74" t="e">
        <f t="shared" si="4"/>
        <v>#VALUE!</v>
      </c>
      <c r="G319" s="64"/>
      <c r="H319" s="63"/>
      <c r="I319" s="63"/>
      <c r="J319" s="59"/>
      <c r="K319" s="59"/>
      <c r="L319" s="59"/>
      <c r="M319" s="61"/>
      <c r="N319" s="59"/>
      <c r="O319" s="60" t="str">
        <f>IFERROR(VLOOKUP(N319,[7]DSML!E:J,6,0),"")</f>
        <v/>
      </c>
      <c r="P319" s="60" t="str">
        <f>IFERROR(VLOOKUP(N319,[7]DSML!E:G,3,0),"")</f>
        <v/>
      </c>
      <c r="Q319" s="60"/>
      <c r="R319" s="60"/>
      <c r="S319" s="59"/>
      <c r="T319" s="59"/>
      <c r="U319" s="59"/>
    </row>
    <row r="320" spans="1:21" x14ac:dyDescent="0.3">
      <c r="A320" s="56" t="s">
        <v>621</v>
      </c>
      <c r="B320" s="61"/>
      <c r="C320" s="62"/>
      <c r="D320" s="63"/>
      <c r="E320" s="63"/>
      <c r="F320" s="74" t="e">
        <f t="shared" si="4"/>
        <v>#VALUE!</v>
      </c>
      <c r="G320" s="64"/>
      <c r="H320" s="63"/>
      <c r="I320" s="63"/>
      <c r="J320" s="59"/>
      <c r="K320" s="59"/>
      <c r="L320" s="59"/>
      <c r="M320" s="61"/>
      <c r="N320" s="59"/>
      <c r="O320" s="60" t="str">
        <f>IFERROR(VLOOKUP(N320,[7]DSML!E:J,6,0),"")</f>
        <v/>
      </c>
      <c r="P320" s="60" t="str">
        <f>IFERROR(VLOOKUP(N320,[7]DSML!E:G,3,0),"")</f>
        <v/>
      </c>
      <c r="Q320" s="60"/>
      <c r="R320" s="60"/>
      <c r="S320" s="59"/>
      <c r="T320" s="59"/>
      <c r="U320" s="59"/>
    </row>
    <row r="321" spans="1:21" x14ac:dyDescent="0.3">
      <c r="A321" s="56" t="s">
        <v>622</v>
      </c>
      <c r="B321" s="61"/>
      <c r="C321" s="62"/>
      <c r="D321" s="63"/>
      <c r="E321" s="63"/>
      <c r="F321" s="74" t="e">
        <f t="shared" si="4"/>
        <v>#VALUE!</v>
      </c>
      <c r="G321" s="64"/>
      <c r="H321" s="63"/>
      <c r="I321" s="63"/>
      <c r="J321" s="59"/>
      <c r="K321" s="59"/>
      <c r="L321" s="59"/>
      <c r="M321" s="61"/>
      <c r="N321" s="59"/>
      <c r="O321" s="60" t="str">
        <f>IFERROR(VLOOKUP(N321,[7]DSML!E:J,6,0),"")</f>
        <v/>
      </c>
      <c r="P321" s="60" t="str">
        <f>IFERROR(VLOOKUP(N321,[7]DSML!E:G,3,0),"")</f>
        <v/>
      </c>
      <c r="Q321" s="60"/>
      <c r="R321" s="60"/>
      <c r="S321" s="59"/>
      <c r="T321" s="59"/>
      <c r="U321" s="59"/>
    </row>
    <row r="322" spans="1:21" x14ac:dyDescent="0.3">
      <c r="A322" s="56" t="s">
        <v>623</v>
      </c>
      <c r="B322" s="61"/>
      <c r="C322" s="62"/>
      <c r="D322" s="63"/>
      <c r="E322" s="63"/>
      <c r="F322" s="74" t="e">
        <f t="shared" ref="F322:F385" si="5">DATEVALUE(CONCATENATE(D322,"/",E322, "/",2023))</f>
        <v>#VALUE!</v>
      </c>
      <c r="G322" s="64"/>
      <c r="H322" s="63"/>
      <c r="I322" s="63"/>
      <c r="J322" s="59"/>
      <c r="K322" s="59"/>
      <c r="L322" s="59"/>
      <c r="M322" s="61"/>
      <c r="N322" s="59"/>
      <c r="O322" s="60" t="str">
        <f>IFERROR(VLOOKUP(N322,[7]DSML!E:J,6,0),"")</f>
        <v/>
      </c>
      <c r="P322" s="60" t="str">
        <f>IFERROR(VLOOKUP(N322,[7]DSML!E:G,3,0),"")</f>
        <v/>
      </c>
      <c r="Q322" s="60"/>
      <c r="R322" s="60"/>
      <c r="S322" s="59"/>
      <c r="T322" s="59"/>
      <c r="U322" s="59"/>
    </row>
    <row r="323" spans="1:21" x14ac:dyDescent="0.3">
      <c r="A323" s="56" t="s">
        <v>624</v>
      </c>
      <c r="B323" s="61"/>
      <c r="C323" s="62"/>
      <c r="D323" s="63"/>
      <c r="E323" s="63"/>
      <c r="F323" s="74" t="e">
        <f t="shared" si="5"/>
        <v>#VALUE!</v>
      </c>
      <c r="G323" s="64"/>
      <c r="H323" s="63"/>
      <c r="I323" s="63"/>
      <c r="J323" s="59"/>
      <c r="K323" s="59"/>
      <c r="L323" s="59"/>
      <c r="M323" s="61"/>
      <c r="N323" s="59"/>
      <c r="O323" s="60" t="str">
        <f>IFERROR(VLOOKUP(N323,[7]DSML!E:J,6,0),"")</f>
        <v/>
      </c>
      <c r="P323" s="60" t="str">
        <f>IFERROR(VLOOKUP(N323,[7]DSML!E:G,3,0),"")</f>
        <v/>
      </c>
      <c r="Q323" s="60"/>
      <c r="R323" s="60"/>
      <c r="S323" s="59"/>
      <c r="T323" s="59"/>
      <c r="U323" s="59"/>
    </row>
    <row r="324" spans="1:21" x14ac:dyDescent="0.3">
      <c r="A324" s="56" t="s">
        <v>625</v>
      </c>
      <c r="B324" s="61"/>
      <c r="C324" s="62"/>
      <c r="D324" s="63"/>
      <c r="E324" s="63"/>
      <c r="F324" s="74" t="e">
        <f t="shared" si="5"/>
        <v>#VALUE!</v>
      </c>
      <c r="G324" s="64"/>
      <c r="H324" s="63"/>
      <c r="I324" s="63"/>
      <c r="J324" s="59"/>
      <c r="K324" s="59"/>
      <c r="L324" s="59"/>
      <c r="M324" s="61"/>
      <c r="N324" s="59"/>
      <c r="O324" s="60" t="str">
        <f>IFERROR(VLOOKUP(N324,[7]DSML!E:J,6,0),"")</f>
        <v/>
      </c>
      <c r="P324" s="60" t="str">
        <f>IFERROR(VLOOKUP(N324,[7]DSML!E:G,3,0),"")</f>
        <v/>
      </c>
      <c r="Q324" s="60"/>
      <c r="R324" s="60"/>
      <c r="S324" s="59"/>
      <c r="T324" s="59"/>
      <c r="U324" s="59"/>
    </row>
    <row r="325" spans="1:21" x14ac:dyDescent="0.3">
      <c r="A325" s="56" t="s">
        <v>626</v>
      </c>
      <c r="B325" s="61"/>
      <c r="C325" s="62"/>
      <c r="D325" s="63"/>
      <c r="E325" s="63"/>
      <c r="F325" s="74" t="e">
        <f t="shared" si="5"/>
        <v>#VALUE!</v>
      </c>
      <c r="G325" s="64"/>
      <c r="H325" s="63"/>
      <c r="I325" s="63"/>
      <c r="J325" s="59"/>
      <c r="K325" s="59"/>
      <c r="L325" s="59"/>
      <c r="M325" s="61"/>
      <c r="N325" s="59"/>
      <c r="O325" s="60" t="str">
        <f>IFERROR(VLOOKUP(N325,[7]DSML!E:J,6,0),"")</f>
        <v/>
      </c>
      <c r="P325" s="60" t="str">
        <f>IFERROR(VLOOKUP(N325,[7]DSML!E:G,3,0),"")</f>
        <v/>
      </c>
      <c r="Q325" s="60"/>
      <c r="R325" s="60"/>
      <c r="S325" s="59"/>
      <c r="T325" s="59"/>
      <c r="U325" s="59"/>
    </row>
    <row r="326" spans="1:21" x14ac:dyDescent="0.3">
      <c r="A326" s="56" t="s">
        <v>627</v>
      </c>
      <c r="B326" s="61"/>
      <c r="C326" s="62"/>
      <c r="D326" s="63"/>
      <c r="E326" s="63"/>
      <c r="F326" s="74" t="e">
        <f t="shared" si="5"/>
        <v>#VALUE!</v>
      </c>
      <c r="G326" s="64"/>
      <c r="H326" s="63"/>
      <c r="I326" s="63"/>
      <c r="J326" s="59"/>
      <c r="K326" s="59"/>
      <c r="L326" s="59"/>
      <c r="M326" s="61"/>
      <c r="N326" s="59"/>
      <c r="O326" s="60" t="str">
        <f>IFERROR(VLOOKUP(N326,[7]DSML!E:J,6,0),"")</f>
        <v/>
      </c>
      <c r="P326" s="60" t="str">
        <f>IFERROR(VLOOKUP(N326,[7]DSML!E:G,3,0),"")</f>
        <v/>
      </c>
      <c r="Q326" s="60"/>
      <c r="R326" s="60"/>
      <c r="S326" s="59"/>
      <c r="T326" s="59"/>
      <c r="U326" s="59"/>
    </row>
    <row r="327" spans="1:21" x14ac:dyDescent="0.3">
      <c r="A327" s="56" t="s">
        <v>628</v>
      </c>
      <c r="B327" s="61"/>
      <c r="C327" s="62"/>
      <c r="D327" s="63"/>
      <c r="E327" s="63"/>
      <c r="F327" s="74" t="e">
        <f t="shared" si="5"/>
        <v>#VALUE!</v>
      </c>
      <c r="G327" s="64"/>
      <c r="H327" s="63"/>
      <c r="I327" s="63"/>
      <c r="J327" s="59"/>
      <c r="K327" s="59"/>
      <c r="L327" s="59"/>
      <c r="M327" s="61"/>
      <c r="N327" s="59"/>
      <c r="O327" s="60" t="str">
        <f>IFERROR(VLOOKUP(N327,[7]DSML!E:J,6,0),"")</f>
        <v/>
      </c>
      <c r="P327" s="60" t="str">
        <f>IFERROR(VLOOKUP(N327,[7]DSML!E:G,3,0),"")</f>
        <v/>
      </c>
      <c r="Q327" s="60"/>
      <c r="R327" s="60"/>
      <c r="S327" s="59"/>
      <c r="T327" s="59"/>
      <c r="U327" s="59"/>
    </row>
    <row r="328" spans="1:21" x14ac:dyDescent="0.3">
      <c r="A328" s="56" t="s">
        <v>629</v>
      </c>
      <c r="B328" s="61"/>
      <c r="C328" s="62"/>
      <c r="D328" s="63"/>
      <c r="E328" s="63"/>
      <c r="F328" s="74" t="e">
        <f t="shared" si="5"/>
        <v>#VALUE!</v>
      </c>
      <c r="G328" s="64"/>
      <c r="H328" s="63"/>
      <c r="I328" s="63"/>
      <c r="J328" s="59"/>
      <c r="K328" s="59"/>
      <c r="L328" s="59"/>
      <c r="M328" s="61"/>
      <c r="N328" s="59"/>
      <c r="O328" s="60" t="str">
        <f>IFERROR(VLOOKUP(N328,[7]DSML!E:J,6,0),"")</f>
        <v/>
      </c>
      <c r="P328" s="60" t="str">
        <f>IFERROR(VLOOKUP(N328,[7]DSML!E:G,3,0),"")</f>
        <v/>
      </c>
      <c r="Q328" s="60"/>
      <c r="R328" s="60"/>
      <c r="S328" s="59"/>
      <c r="T328" s="59"/>
      <c r="U328" s="59"/>
    </row>
    <row r="329" spans="1:21" x14ac:dyDescent="0.3">
      <c r="A329" s="56" t="s">
        <v>630</v>
      </c>
      <c r="B329" s="61"/>
      <c r="C329" s="62"/>
      <c r="D329" s="63"/>
      <c r="E329" s="63"/>
      <c r="F329" s="74" t="e">
        <f t="shared" si="5"/>
        <v>#VALUE!</v>
      </c>
      <c r="G329" s="64"/>
      <c r="H329" s="63"/>
      <c r="I329" s="63"/>
      <c r="J329" s="59"/>
      <c r="K329" s="59"/>
      <c r="L329" s="59"/>
      <c r="M329" s="61"/>
      <c r="N329" s="59"/>
      <c r="O329" s="60" t="str">
        <f>IFERROR(VLOOKUP(N329,[7]DSML!E:J,6,0),"")</f>
        <v/>
      </c>
      <c r="P329" s="60" t="str">
        <f>IFERROR(VLOOKUP(N329,[7]DSML!E:G,3,0),"")</f>
        <v/>
      </c>
      <c r="Q329" s="60"/>
      <c r="R329" s="60"/>
      <c r="S329" s="59"/>
      <c r="T329" s="59"/>
      <c r="U329" s="59"/>
    </row>
    <row r="330" spans="1:21" x14ac:dyDescent="0.3">
      <c r="A330" s="56" t="s">
        <v>631</v>
      </c>
      <c r="B330" s="61"/>
      <c r="C330" s="62"/>
      <c r="D330" s="63"/>
      <c r="E330" s="63"/>
      <c r="F330" s="74" t="e">
        <f t="shared" si="5"/>
        <v>#VALUE!</v>
      </c>
      <c r="G330" s="64"/>
      <c r="H330" s="63"/>
      <c r="I330" s="63"/>
      <c r="J330" s="59"/>
      <c r="K330" s="59"/>
      <c r="L330" s="59"/>
      <c r="M330" s="61"/>
      <c r="N330" s="59"/>
      <c r="O330" s="60" t="str">
        <f>IFERROR(VLOOKUP(N330,[7]DSML!E:J,6,0),"")</f>
        <v/>
      </c>
      <c r="P330" s="60" t="str">
        <f>IFERROR(VLOOKUP(N330,[7]DSML!E:G,3,0),"")</f>
        <v/>
      </c>
      <c r="Q330" s="60"/>
      <c r="R330" s="60"/>
      <c r="S330" s="59"/>
      <c r="T330" s="59"/>
      <c r="U330" s="59"/>
    </row>
    <row r="331" spans="1:21" x14ac:dyDescent="0.3">
      <c r="A331" s="56" t="s">
        <v>632</v>
      </c>
      <c r="B331" s="61"/>
      <c r="C331" s="62"/>
      <c r="D331" s="63"/>
      <c r="E331" s="63"/>
      <c r="F331" s="74" t="e">
        <f t="shared" si="5"/>
        <v>#VALUE!</v>
      </c>
      <c r="G331" s="64"/>
      <c r="H331" s="63"/>
      <c r="I331" s="63"/>
      <c r="J331" s="59"/>
      <c r="K331" s="59"/>
      <c r="L331" s="59"/>
      <c r="M331" s="61"/>
      <c r="N331" s="59"/>
      <c r="O331" s="60" t="str">
        <f>IFERROR(VLOOKUP(N331,[7]DSML!E:J,6,0),"")</f>
        <v/>
      </c>
      <c r="P331" s="60" t="str">
        <f>IFERROR(VLOOKUP(N331,[7]DSML!E:G,3,0),"")</f>
        <v/>
      </c>
      <c r="Q331" s="60"/>
      <c r="R331" s="60"/>
      <c r="S331" s="59"/>
      <c r="T331" s="59"/>
      <c r="U331" s="59"/>
    </row>
    <row r="332" spans="1:21" x14ac:dyDescent="0.3">
      <c r="A332" s="56" t="s">
        <v>633</v>
      </c>
      <c r="B332" s="61"/>
      <c r="C332" s="62"/>
      <c r="D332" s="63"/>
      <c r="E332" s="63"/>
      <c r="F332" s="74" t="e">
        <f t="shared" si="5"/>
        <v>#VALUE!</v>
      </c>
      <c r="G332" s="64"/>
      <c r="H332" s="63"/>
      <c r="I332" s="63"/>
      <c r="J332" s="59"/>
      <c r="K332" s="59"/>
      <c r="L332" s="59"/>
      <c r="M332" s="61"/>
      <c r="N332" s="59"/>
      <c r="O332" s="60" t="str">
        <f>IFERROR(VLOOKUP(N332,[7]DSML!E:J,6,0),"")</f>
        <v/>
      </c>
      <c r="P332" s="60" t="str">
        <f>IFERROR(VLOOKUP(N332,[7]DSML!E:G,3,0),"")</f>
        <v/>
      </c>
      <c r="Q332" s="60"/>
      <c r="R332" s="60"/>
      <c r="S332" s="59"/>
      <c r="T332" s="59"/>
      <c r="U332" s="59"/>
    </row>
    <row r="333" spans="1:21" x14ac:dyDescent="0.3">
      <c r="A333" s="56" t="s">
        <v>634</v>
      </c>
      <c r="B333" s="61"/>
      <c r="C333" s="62"/>
      <c r="D333" s="63"/>
      <c r="E333" s="63"/>
      <c r="F333" s="74" t="e">
        <f t="shared" si="5"/>
        <v>#VALUE!</v>
      </c>
      <c r="G333" s="64"/>
      <c r="H333" s="63"/>
      <c r="I333" s="63"/>
      <c r="J333" s="59"/>
      <c r="K333" s="59"/>
      <c r="L333" s="59"/>
      <c r="M333" s="61"/>
      <c r="N333" s="59"/>
      <c r="O333" s="60" t="str">
        <f>IFERROR(VLOOKUP(N333,[7]DSML!E:J,6,0),"")</f>
        <v/>
      </c>
      <c r="P333" s="60" t="str">
        <f>IFERROR(VLOOKUP(N333,[7]DSML!E:G,3,0),"")</f>
        <v/>
      </c>
      <c r="Q333" s="60"/>
      <c r="R333" s="60"/>
      <c r="S333" s="59"/>
      <c r="T333" s="59"/>
      <c r="U333" s="59"/>
    </row>
    <row r="334" spans="1:21" x14ac:dyDescent="0.3">
      <c r="A334" s="56" t="s">
        <v>635</v>
      </c>
      <c r="B334" s="61"/>
      <c r="C334" s="62"/>
      <c r="D334" s="63"/>
      <c r="E334" s="63"/>
      <c r="F334" s="74" t="e">
        <f t="shared" si="5"/>
        <v>#VALUE!</v>
      </c>
      <c r="G334" s="64"/>
      <c r="H334" s="63"/>
      <c r="I334" s="63"/>
      <c r="J334" s="59"/>
      <c r="K334" s="59"/>
      <c r="L334" s="59"/>
      <c r="M334" s="61"/>
      <c r="N334" s="59"/>
      <c r="O334" s="60" t="str">
        <f>IFERROR(VLOOKUP(N334,[7]DSML!E:J,6,0),"")</f>
        <v/>
      </c>
      <c r="P334" s="60" t="str">
        <f>IFERROR(VLOOKUP(N334,[7]DSML!E:G,3,0),"")</f>
        <v/>
      </c>
      <c r="Q334" s="60"/>
      <c r="R334" s="60"/>
      <c r="S334" s="59"/>
      <c r="T334" s="59"/>
      <c r="U334" s="59"/>
    </row>
    <row r="335" spans="1:21" x14ac:dyDescent="0.3">
      <c r="A335" s="56" t="s">
        <v>636</v>
      </c>
      <c r="B335" s="61"/>
      <c r="C335" s="62"/>
      <c r="D335" s="63"/>
      <c r="E335" s="63"/>
      <c r="F335" s="74" t="e">
        <f t="shared" si="5"/>
        <v>#VALUE!</v>
      </c>
      <c r="G335" s="64"/>
      <c r="H335" s="63"/>
      <c r="I335" s="63"/>
      <c r="J335" s="59"/>
      <c r="K335" s="59"/>
      <c r="L335" s="59"/>
      <c r="M335" s="61"/>
      <c r="N335" s="59"/>
      <c r="O335" s="60" t="str">
        <f>IFERROR(VLOOKUP(N335,[7]DSML!E:J,6,0),"")</f>
        <v/>
      </c>
      <c r="P335" s="60" t="str">
        <f>IFERROR(VLOOKUP(N335,[7]DSML!E:G,3,0),"")</f>
        <v/>
      </c>
      <c r="Q335" s="60"/>
      <c r="R335" s="60"/>
      <c r="S335" s="59"/>
      <c r="T335" s="59"/>
      <c r="U335" s="59"/>
    </row>
    <row r="336" spans="1:21" x14ac:dyDescent="0.3">
      <c r="A336" s="56" t="s">
        <v>637</v>
      </c>
      <c r="B336" s="61"/>
      <c r="C336" s="62"/>
      <c r="D336" s="63"/>
      <c r="E336" s="63"/>
      <c r="F336" s="74" t="e">
        <f t="shared" si="5"/>
        <v>#VALUE!</v>
      </c>
      <c r="G336" s="64"/>
      <c r="H336" s="63"/>
      <c r="I336" s="63"/>
      <c r="J336" s="59"/>
      <c r="K336" s="59"/>
      <c r="L336" s="59"/>
      <c r="M336" s="61"/>
      <c r="N336" s="59"/>
      <c r="O336" s="60" t="str">
        <f>IFERROR(VLOOKUP(N336,[7]DSML!E:J,6,0),"")</f>
        <v/>
      </c>
      <c r="P336" s="60" t="str">
        <f>IFERROR(VLOOKUP(N336,[7]DSML!E:G,3,0),"")</f>
        <v/>
      </c>
      <c r="Q336" s="60"/>
      <c r="R336" s="60"/>
      <c r="S336" s="59"/>
      <c r="T336" s="59"/>
      <c r="U336" s="59"/>
    </row>
    <row r="337" spans="1:21" x14ac:dyDescent="0.3">
      <c r="A337" s="56" t="s">
        <v>638</v>
      </c>
      <c r="B337" s="61"/>
      <c r="C337" s="62"/>
      <c r="D337" s="63"/>
      <c r="E337" s="63"/>
      <c r="F337" s="74" t="e">
        <f t="shared" si="5"/>
        <v>#VALUE!</v>
      </c>
      <c r="G337" s="64"/>
      <c r="H337" s="63"/>
      <c r="I337" s="63"/>
      <c r="J337" s="59"/>
      <c r="K337" s="59"/>
      <c r="L337" s="59"/>
      <c r="M337" s="61"/>
      <c r="N337" s="59"/>
      <c r="O337" s="60" t="str">
        <f>IFERROR(VLOOKUP(N337,[7]DSML!E:J,6,0),"")</f>
        <v/>
      </c>
      <c r="P337" s="60" t="str">
        <f>IFERROR(VLOOKUP(N337,[7]DSML!E:G,3,0),"")</f>
        <v/>
      </c>
      <c r="Q337" s="60"/>
      <c r="R337" s="60"/>
      <c r="S337" s="59"/>
      <c r="T337" s="59"/>
      <c r="U337" s="59"/>
    </row>
    <row r="338" spans="1:21" x14ac:dyDescent="0.3">
      <c r="A338" s="56" t="s">
        <v>639</v>
      </c>
      <c r="B338" s="61"/>
      <c r="C338" s="62"/>
      <c r="D338" s="63"/>
      <c r="E338" s="63"/>
      <c r="F338" s="74" t="e">
        <f t="shared" si="5"/>
        <v>#VALUE!</v>
      </c>
      <c r="G338" s="64"/>
      <c r="H338" s="63"/>
      <c r="I338" s="63"/>
      <c r="J338" s="59"/>
      <c r="K338" s="59"/>
      <c r="L338" s="59"/>
      <c r="M338" s="61"/>
      <c r="N338" s="59"/>
      <c r="O338" s="60" t="str">
        <f>IFERROR(VLOOKUP(N338,[7]DSML!E:J,6,0),"")</f>
        <v/>
      </c>
      <c r="P338" s="60" t="str">
        <f>IFERROR(VLOOKUP(N338,[7]DSML!E:G,3,0),"")</f>
        <v/>
      </c>
      <c r="Q338" s="60"/>
      <c r="R338" s="60"/>
      <c r="S338" s="59"/>
      <c r="T338" s="59"/>
      <c r="U338" s="59"/>
    </row>
    <row r="339" spans="1:21" x14ac:dyDescent="0.3">
      <c r="A339" s="56" t="s">
        <v>640</v>
      </c>
      <c r="B339" s="61"/>
      <c r="C339" s="62"/>
      <c r="D339" s="63"/>
      <c r="E339" s="63"/>
      <c r="F339" s="74" t="e">
        <f t="shared" si="5"/>
        <v>#VALUE!</v>
      </c>
      <c r="G339" s="64"/>
      <c r="H339" s="63"/>
      <c r="I339" s="63"/>
      <c r="J339" s="59"/>
      <c r="K339" s="59"/>
      <c r="L339" s="59"/>
      <c r="M339" s="61"/>
      <c r="N339" s="59"/>
      <c r="O339" s="60" t="str">
        <f>IFERROR(VLOOKUP(N339,[7]DSML!E:J,6,0),"")</f>
        <v/>
      </c>
      <c r="P339" s="60" t="str">
        <f>IFERROR(VLOOKUP(N339,[7]DSML!E:G,3,0),"")</f>
        <v/>
      </c>
      <c r="Q339" s="60"/>
      <c r="R339" s="60"/>
      <c r="S339" s="59"/>
      <c r="T339" s="59"/>
      <c r="U339" s="59"/>
    </row>
    <row r="340" spans="1:21" x14ac:dyDescent="0.3">
      <c r="A340" s="56" t="s">
        <v>641</v>
      </c>
      <c r="B340" s="61"/>
      <c r="C340" s="62"/>
      <c r="D340" s="63"/>
      <c r="E340" s="63"/>
      <c r="F340" s="74" t="e">
        <f t="shared" si="5"/>
        <v>#VALUE!</v>
      </c>
      <c r="G340" s="64"/>
      <c r="H340" s="63"/>
      <c r="I340" s="63"/>
      <c r="J340" s="59"/>
      <c r="K340" s="59"/>
      <c r="L340" s="59"/>
      <c r="M340" s="61"/>
      <c r="N340" s="59"/>
      <c r="O340" s="60" t="str">
        <f>IFERROR(VLOOKUP(N340,[7]DSML!E:J,6,0),"")</f>
        <v/>
      </c>
      <c r="P340" s="60" t="str">
        <f>IFERROR(VLOOKUP(N340,[7]DSML!E:G,3,0),"")</f>
        <v/>
      </c>
      <c r="Q340" s="60"/>
      <c r="R340" s="60"/>
      <c r="S340" s="59"/>
      <c r="T340" s="59"/>
      <c r="U340" s="59"/>
    </row>
    <row r="341" spans="1:21" x14ac:dyDescent="0.3">
      <c r="A341" s="56" t="s">
        <v>642</v>
      </c>
      <c r="B341" s="61"/>
      <c r="C341" s="62"/>
      <c r="D341" s="63"/>
      <c r="E341" s="63"/>
      <c r="F341" s="74" t="e">
        <f t="shared" si="5"/>
        <v>#VALUE!</v>
      </c>
      <c r="G341" s="64"/>
      <c r="H341" s="63"/>
      <c r="I341" s="63"/>
      <c r="J341" s="59"/>
      <c r="K341" s="59"/>
      <c r="L341" s="59"/>
      <c r="M341" s="61"/>
      <c r="N341" s="59"/>
      <c r="O341" s="60" t="str">
        <f>IFERROR(VLOOKUP(N341,[7]DSML!E:J,6,0),"")</f>
        <v/>
      </c>
      <c r="P341" s="60" t="str">
        <f>IFERROR(VLOOKUP(N341,[7]DSML!E:G,3,0),"")</f>
        <v/>
      </c>
      <c r="Q341" s="60"/>
      <c r="R341" s="60"/>
      <c r="S341" s="59"/>
      <c r="T341" s="59"/>
      <c r="U341" s="59"/>
    </row>
    <row r="342" spans="1:21" x14ac:dyDescent="0.3">
      <c r="A342" s="56" t="s">
        <v>643</v>
      </c>
      <c r="B342" s="61"/>
      <c r="C342" s="62"/>
      <c r="D342" s="63"/>
      <c r="E342" s="63"/>
      <c r="F342" s="74" t="e">
        <f t="shared" si="5"/>
        <v>#VALUE!</v>
      </c>
      <c r="G342" s="64"/>
      <c r="H342" s="63"/>
      <c r="I342" s="63"/>
      <c r="J342" s="59"/>
      <c r="K342" s="59"/>
      <c r="L342" s="59"/>
      <c r="M342" s="61"/>
      <c r="N342" s="59"/>
      <c r="O342" s="60" t="str">
        <f>IFERROR(VLOOKUP(N342,[7]DSML!E:J,6,0),"")</f>
        <v/>
      </c>
      <c r="P342" s="60" t="str">
        <f>IFERROR(VLOOKUP(N342,[7]DSML!E:G,3,0),"")</f>
        <v/>
      </c>
      <c r="Q342" s="60"/>
      <c r="R342" s="60"/>
      <c r="S342" s="59"/>
      <c r="T342" s="59"/>
      <c r="U342" s="59"/>
    </row>
    <row r="343" spans="1:21" x14ac:dyDescent="0.3">
      <c r="A343" s="56" t="s">
        <v>644</v>
      </c>
      <c r="B343" s="61"/>
      <c r="C343" s="62"/>
      <c r="D343" s="63"/>
      <c r="E343" s="63"/>
      <c r="F343" s="74" t="e">
        <f t="shared" si="5"/>
        <v>#VALUE!</v>
      </c>
      <c r="G343" s="64"/>
      <c r="H343" s="63"/>
      <c r="I343" s="63"/>
      <c r="J343" s="59"/>
      <c r="K343" s="59"/>
      <c r="L343" s="59"/>
      <c r="M343" s="61"/>
      <c r="N343" s="59"/>
      <c r="O343" s="60" t="str">
        <f>IFERROR(VLOOKUP(N343,[7]DSML!E:J,6,0),"")</f>
        <v/>
      </c>
      <c r="P343" s="60" t="str">
        <f>IFERROR(VLOOKUP(N343,[7]DSML!E:G,3,0),"")</f>
        <v/>
      </c>
      <c r="Q343" s="60"/>
      <c r="R343" s="60"/>
      <c r="S343" s="59"/>
      <c r="T343" s="59"/>
      <c r="U343" s="59"/>
    </row>
    <row r="344" spans="1:21" x14ac:dyDescent="0.3">
      <c r="A344" s="56" t="s">
        <v>645</v>
      </c>
      <c r="B344" s="61"/>
      <c r="C344" s="62"/>
      <c r="D344" s="63"/>
      <c r="E344" s="63"/>
      <c r="F344" s="74" t="e">
        <f t="shared" si="5"/>
        <v>#VALUE!</v>
      </c>
      <c r="G344" s="64"/>
      <c r="H344" s="63"/>
      <c r="I344" s="63"/>
      <c r="J344" s="59"/>
      <c r="K344" s="59"/>
      <c r="L344" s="59"/>
      <c r="M344" s="61"/>
      <c r="N344" s="59"/>
      <c r="O344" s="60" t="str">
        <f>IFERROR(VLOOKUP(N344,[7]DSML!E:J,6,0),"")</f>
        <v/>
      </c>
      <c r="P344" s="60" t="str">
        <f>IFERROR(VLOOKUP(N344,[7]DSML!E:G,3,0),"")</f>
        <v/>
      </c>
      <c r="Q344" s="60"/>
      <c r="R344" s="60"/>
      <c r="S344" s="59"/>
      <c r="T344" s="59"/>
      <c r="U344" s="59"/>
    </row>
    <row r="345" spans="1:21" x14ac:dyDescent="0.3">
      <c r="A345" s="56" t="s">
        <v>646</v>
      </c>
      <c r="B345" s="61"/>
      <c r="C345" s="62"/>
      <c r="D345" s="63"/>
      <c r="E345" s="63"/>
      <c r="F345" s="74" t="e">
        <f t="shared" si="5"/>
        <v>#VALUE!</v>
      </c>
      <c r="G345" s="64"/>
      <c r="H345" s="63"/>
      <c r="I345" s="63"/>
      <c r="J345" s="59"/>
      <c r="K345" s="59"/>
      <c r="L345" s="59"/>
      <c r="M345" s="61"/>
      <c r="N345" s="59"/>
      <c r="O345" s="60" t="str">
        <f>IFERROR(VLOOKUP(N345,[7]DSML!E:J,6,0),"")</f>
        <v/>
      </c>
      <c r="P345" s="60" t="str">
        <f>IFERROR(VLOOKUP(N345,[7]DSML!E:G,3,0),"")</f>
        <v/>
      </c>
      <c r="Q345" s="60"/>
      <c r="R345" s="60"/>
      <c r="S345" s="59"/>
      <c r="T345" s="59"/>
      <c r="U345" s="59"/>
    </row>
    <row r="346" spans="1:21" x14ac:dyDescent="0.3">
      <c r="A346" s="56" t="s">
        <v>647</v>
      </c>
      <c r="B346" s="61"/>
      <c r="C346" s="62"/>
      <c r="D346" s="63"/>
      <c r="E346" s="63"/>
      <c r="F346" s="74" t="e">
        <f t="shared" si="5"/>
        <v>#VALUE!</v>
      </c>
      <c r="G346" s="64"/>
      <c r="H346" s="63"/>
      <c r="I346" s="63"/>
      <c r="J346" s="59"/>
      <c r="K346" s="59"/>
      <c r="L346" s="59"/>
      <c r="M346" s="61"/>
      <c r="N346" s="59"/>
      <c r="O346" s="60" t="str">
        <f>IFERROR(VLOOKUP(N346,[7]DSML!E:J,6,0),"")</f>
        <v/>
      </c>
      <c r="P346" s="60" t="str">
        <f>IFERROR(VLOOKUP(N346,[7]DSML!E:G,3,0),"")</f>
        <v/>
      </c>
      <c r="Q346" s="60"/>
      <c r="R346" s="60"/>
      <c r="S346" s="59"/>
      <c r="T346" s="59"/>
      <c r="U346" s="59"/>
    </row>
    <row r="347" spans="1:21" x14ac:dyDescent="0.3">
      <c r="A347" s="56" t="s">
        <v>648</v>
      </c>
      <c r="B347" s="61"/>
      <c r="C347" s="62"/>
      <c r="D347" s="63"/>
      <c r="E347" s="63"/>
      <c r="F347" s="74" t="e">
        <f t="shared" si="5"/>
        <v>#VALUE!</v>
      </c>
      <c r="G347" s="64"/>
      <c r="H347" s="63"/>
      <c r="I347" s="63"/>
      <c r="J347" s="59"/>
      <c r="K347" s="59"/>
      <c r="L347" s="59"/>
      <c r="M347" s="61"/>
      <c r="N347" s="59"/>
      <c r="O347" s="60" t="str">
        <f>IFERROR(VLOOKUP(N347,[7]DSML!E:J,6,0),"")</f>
        <v/>
      </c>
      <c r="P347" s="60" t="str">
        <f>IFERROR(VLOOKUP(N347,[7]DSML!E:G,3,0),"")</f>
        <v/>
      </c>
      <c r="Q347" s="60"/>
      <c r="R347" s="60"/>
      <c r="S347" s="59"/>
      <c r="T347" s="59"/>
      <c r="U347" s="59"/>
    </row>
    <row r="348" spans="1:21" x14ac:dyDescent="0.3">
      <c r="A348" s="56" t="s">
        <v>649</v>
      </c>
      <c r="B348" s="61"/>
      <c r="C348" s="62"/>
      <c r="D348" s="63"/>
      <c r="E348" s="63"/>
      <c r="F348" s="74" t="e">
        <f t="shared" si="5"/>
        <v>#VALUE!</v>
      </c>
      <c r="G348" s="64"/>
      <c r="H348" s="63"/>
      <c r="I348" s="63"/>
      <c r="J348" s="59"/>
      <c r="K348" s="59"/>
      <c r="L348" s="59"/>
      <c r="M348" s="61"/>
      <c r="N348" s="59"/>
      <c r="O348" s="60" t="str">
        <f>IFERROR(VLOOKUP(N348,[7]DSML!E:J,6,0),"")</f>
        <v/>
      </c>
      <c r="P348" s="60" t="str">
        <f>IFERROR(VLOOKUP(N348,[7]DSML!E:G,3,0),"")</f>
        <v/>
      </c>
      <c r="Q348" s="60"/>
      <c r="R348" s="60"/>
      <c r="S348" s="59"/>
      <c r="T348" s="59"/>
      <c r="U348" s="59"/>
    </row>
    <row r="349" spans="1:21" x14ac:dyDescent="0.3">
      <c r="A349" s="56" t="s">
        <v>650</v>
      </c>
      <c r="B349" s="61"/>
      <c r="C349" s="62"/>
      <c r="D349" s="63"/>
      <c r="E349" s="63"/>
      <c r="F349" s="74" t="e">
        <f t="shared" si="5"/>
        <v>#VALUE!</v>
      </c>
      <c r="G349" s="64"/>
      <c r="H349" s="63"/>
      <c r="I349" s="63"/>
      <c r="J349" s="59"/>
      <c r="K349" s="59"/>
      <c r="L349" s="59"/>
      <c r="M349" s="61"/>
      <c r="N349" s="59"/>
      <c r="O349" s="60" t="str">
        <f>IFERROR(VLOOKUP(N349,[7]DSML!E:J,6,0),"")</f>
        <v/>
      </c>
      <c r="P349" s="60" t="str">
        <f>IFERROR(VLOOKUP(N349,[7]DSML!E:G,3,0),"")</f>
        <v/>
      </c>
      <c r="Q349" s="60"/>
      <c r="R349" s="60"/>
      <c r="S349" s="59"/>
      <c r="T349" s="59"/>
      <c r="U349" s="59"/>
    </row>
    <row r="350" spans="1:21" x14ac:dyDescent="0.3">
      <c r="A350" s="56" t="s">
        <v>651</v>
      </c>
      <c r="B350" s="61"/>
      <c r="C350" s="62"/>
      <c r="D350" s="63"/>
      <c r="E350" s="63"/>
      <c r="F350" s="74" t="e">
        <f t="shared" si="5"/>
        <v>#VALUE!</v>
      </c>
      <c r="G350" s="64"/>
      <c r="H350" s="63"/>
      <c r="I350" s="63"/>
      <c r="J350" s="59"/>
      <c r="K350" s="59"/>
      <c r="L350" s="59"/>
      <c r="M350" s="61"/>
      <c r="N350" s="59"/>
      <c r="O350" s="60" t="str">
        <f>IFERROR(VLOOKUP(N350,[7]DSML!E:J,6,0),"")</f>
        <v/>
      </c>
      <c r="P350" s="60" t="str">
        <f>IFERROR(VLOOKUP(N350,[7]DSML!E:G,3,0),"")</f>
        <v/>
      </c>
      <c r="Q350" s="60"/>
      <c r="R350" s="60"/>
      <c r="S350" s="59"/>
      <c r="T350" s="59"/>
      <c r="U350" s="59"/>
    </row>
    <row r="351" spans="1:21" x14ac:dyDescent="0.3">
      <c r="A351" s="56" t="s">
        <v>652</v>
      </c>
      <c r="B351" s="61"/>
      <c r="C351" s="62"/>
      <c r="D351" s="63"/>
      <c r="E351" s="63"/>
      <c r="F351" s="74" t="e">
        <f t="shared" si="5"/>
        <v>#VALUE!</v>
      </c>
      <c r="G351" s="64"/>
      <c r="H351" s="63"/>
      <c r="I351" s="63"/>
      <c r="J351" s="59"/>
      <c r="K351" s="59"/>
      <c r="L351" s="59"/>
      <c r="M351" s="61"/>
      <c r="N351" s="59"/>
      <c r="O351" s="60" t="str">
        <f>IFERROR(VLOOKUP(N351,[7]DSML!E:J,6,0),"")</f>
        <v/>
      </c>
      <c r="P351" s="60" t="str">
        <f>IFERROR(VLOOKUP(N351,[7]DSML!E:G,3,0),"")</f>
        <v/>
      </c>
      <c r="Q351" s="60"/>
      <c r="R351" s="60"/>
      <c r="S351" s="59"/>
      <c r="T351" s="59"/>
      <c r="U351" s="59"/>
    </row>
    <row r="352" spans="1:21" x14ac:dyDescent="0.3">
      <c r="A352" s="56" t="s">
        <v>653</v>
      </c>
      <c r="B352" s="61"/>
      <c r="C352" s="62"/>
      <c r="D352" s="63"/>
      <c r="E352" s="63"/>
      <c r="F352" s="74" t="e">
        <f t="shared" si="5"/>
        <v>#VALUE!</v>
      </c>
      <c r="G352" s="64"/>
      <c r="H352" s="63"/>
      <c r="I352" s="63"/>
      <c r="J352" s="59"/>
      <c r="K352" s="59"/>
      <c r="L352" s="59"/>
      <c r="M352" s="61"/>
      <c r="N352" s="59"/>
      <c r="O352" s="60" t="str">
        <f>IFERROR(VLOOKUP(N352,[7]DSML!E:J,6,0),"")</f>
        <v/>
      </c>
      <c r="P352" s="60" t="str">
        <f>IFERROR(VLOOKUP(N352,[7]DSML!E:G,3,0),"")</f>
        <v/>
      </c>
      <c r="Q352" s="60"/>
      <c r="R352" s="60"/>
      <c r="S352" s="59"/>
      <c r="T352" s="59"/>
      <c r="U352" s="59"/>
    </row>
    <row r="353" spans="1:21" x14ac:dyDescent="0.3">
      <c r="A353" s="56" t="s">
        <v>654</v>
      </c>
      <c r="B353" s="61"/>
      <c r="C353" s="62"/>
      <c r="D353" s="63"/>
      <c r="E353" s="63"/>
      <c r="F353" s="74" t="e">
        <f t="shared" si="5"/>
        <v>#VALUE!</v>
      </c>
      <c r="G353" s="64"/>
      <c r="H353" s="63"/>
      <c r="I353" s="63"/>
      <c r="J353" s="59"/>
      <c r="K353" s="59"/>
      <c r="L353" s="59"/>
      <c r="M353" s="61"/>
      <c r="N353" s="59"/>
      <c r="O353" s="60" t="str">
        <f>IFERROR(VLOOKUP(N353,[7]DSML!E:J,6,0),"")</f>
        <v/>
      </c>
      <c r="P353" s="60" t="str">
        <f>IFERROR(VLOOKUP(N353,[7]DSML!E:G,3,0),"")</f>
        <v/>
      </c>
      <c r="Q353" s="60"/>
      <c r="R353" s="60"/>
      <c r="S353" s="59"/>
      <c r="T353" s="59"/>
      <c r="U353" s="59"/>
    </row>
    <row r="354" spans="1:21" x14ac:dyDescent="0.3">
      <c r="A354" s="56" t="s">
        <v>655</v>
      </c>
      <c r="B354" s="61"/>
      <c r="C354" s="62"/>
      <c r="D354" s="63"/>
      <c r="E354" s="63"/>
      <c r="F354" s="74" t="e">
        <f t="shared" si="5"/>
        <v>#VALUE!</v>
      </c>
      <c r="G354" s="64"/>
      <c r="H354" s="63"/>
      <c r="I354" s="63"/>
      <c r="J354" s="59"/>
      <c r="K354" s="59"/>
      <c r="L354" s="59"/>
      <c r="M354" s="61"/>
      <c r="N354" s="59"/>
      <c r="O354" s="60" t="str">
        <f>IFERROR(VLOOKUP(N354,[7]DSML!E:J,6,0),"")</f>
        <v/>
      </c>
      <c r="P354" s="60" t="str">
        <f>IFERROR(VLOOKUP(N354,[7]DSML!E:G,3,0),"")</f>
        <v/>
      </c>
      <c r="Q354" s="60"/>
      <c r="R354" s="60"/>
      <c r="S354" s="59"/>
      <c r="T354" s="59"/>
      <c r="U354" s="59"/>
    </row>
    <row r="355" spans="1:21" x14ac:dyDescent="0.3">
      <c r="A355" s="56" t="s">
        <v>656</v>
      </c>
      <c r="B355" s="61"/>
      <c r="C355" s="62"/>
      <c r="D355" s="63"/>
      <c r="E355" s="63"/>
      <c r="F355" s="74" t="e">
        <f t="shared" si="5"/>
        <v>#VALUE!</v>
      </c>
      <c r="G355" s="64"/>
      <c r="H355" s="63"/>
      <c r="I355" s="63"/>
      <c r="J355" s="59"/>
      <c r="K355" s="59"/>
      <c r="L355" s="59"/>
      <c r="M355" s="61"/>
      <c r="N355" s="59"/>
      <c r="O355" s="60" t="str">
        <f>IFERROR(VLOOKUP(N355,[7]DSML!E:J,6,0),"")</f>
        <v/>
      </c>
      <c r="P355" s="60" t="str">
        <f>IFERROR(VLOOKUP(N355,[7]DSML!E:G,3,0),"")</f>
        <v/>
      </c>
      <c r="Q355" s="60"/>
      <c r="R355" s="60"/>
      <c r="S355" s="59"/>
      <c r="T355" s="59"/>
      <c r="U355" s="59"/>
    </row>
    <row r="356" spans="1:21" x14ac:dyDescent="0.3">
      <c r="A356" s="56" t="s">
        <v>657</v>
      </c>
      <c r="B356" s="61"/>
      <c r="C356" s="62"/>
      <c r="D356" s="63"/>
      <c r="E356" s="63"/>
      <c r="F356" s="74" t="e">
        <f t="shared" si="5"/>
        <v>#VALUE!</v>
      </c>
      <c r="G356" s="64"/>
      <c r="H356" s="63"/>
      <c r="I356" s="63"/>
      <c r="J356" s="59"/>
      <c r="K356" s="59"/>
      <c r="L356" s="59"/>
      <c r="M356" s="61"/>
      <c r="N356" s="59"/>
      <c r="O356" s="60" t="str">
        <f>IFERROR(VLOOKUP(N356,[7]DSML!E:J,6,0),"")</f>
        <v/>
      </c>
      <c r="P356" s="60" t="str">
        <f>IFERROR(VLOOKUP(N356,[7]DSML!E:G,3,0),"")</f>
        <v/>
      </c>
      <c r="Q356" s="60"/>
      <c r="R356" s="60"/>
      <c r="S356" s="59"/>
      <c r="T356" s="59"/>
      <c r="U356" s="59"/>
    </row>
    <row r="357" spans="1:21" x14ac:dyDescent="0.3">
      <c r="A357" s="56" t="s">
        <v>658</v>
      </c>
      <c r="B357" s="61"/>
      <c r="C357" s="62"/>
      <c r="D357" s="63"/>
      <c r="E357" s="63"/>
      <c r="F357" s="74" t="e">
        <f t="shared" si="5"/>
        <v>#VALUE!</v>
      </c>
      <c r="G357" s="64"/>
      <c r="H357" s="63"/>
      <c r="I357" s="63"/>
      <c r="J357" s="59"/>
      <c r="K357" s="59"/>
      <c r="L357" s="59"/>
      <c r="M357" s="61"/>
      <c r="N357" s="59"/>
      <c r="O357" s="60" t="str">
        <f>IFERROR(VLOOKUP(N357,[7]DSML!E:J,6,0),"")</f>
        <v/>
      </c>
      <c r="P357" s="60" t="str">
        <f>IFERROR(VLOOKUP(N357,[7]DSML!E:G,3,0),"")</f>
        <v/>
      </c>
      <c r="Q357" s="60"/>
      <c r="R357" s="60"/>
      <c r="S357" s="59"/>
      <c r="T357" s="59"/>
      <c r="U357" s="59"/>
    </row>
    <row r="358" spans="1:21" x14ac:dyDescent="0.3">
      <c r="A358" s="56" t="s">
        <v>659</v>
      </c>
      <c r="B358" s="61"/>
      <c r="C358" s="62"/>
      <c r="D358" s="63"/>
      <c r="E358" s="63"/>
      <c r="F358" s="74" t="e">
        <f t="shared" si="5"/>
        <v>#VALUE!</v>
      </c>
      <c r="G358" s="64"/>
      <c r="H358" s="63"/>
      <c r="I358" s="63"/>
      <c r="J358" s="59"/>
      <c r="K358" s="59"/>
      <c r="L358" s="59"/>
      <c r="M358" s="61"/>
      <c r="N358" s="59"/>
      <c r="O358" s="60" t="str">
        <f>IFERROR(VLOOKUP(N358,[7]DSML!E:J,6,0),"")</f>
        <v/>
      </c>
      <c r="P358" s="60" t="str">
        <f>IFERROR(VLOOKUP(N358,[7]DSML!E:G,3,0),"")</f>
        <v/>
      </c>
      <c r="Q358" s="60"/>
      <c r="R358" s="60"/>
      <c r="S358" s="59"/>
      <c r="T358" s="59"/>
      <c r="U358" s="59"/>
    </row>
    <row r="359" spans="1:21" x14ac:dyDescent="0.3">
      <c r="A359" s="56" t="s">
        <v>660</v>
      </c>
      <c r="B359" s="61"/>
      <c r="C359" s="62"/>
      <c r="D359" s="63"/>
      <c r="E359" s="63"/>
      <c r="F359" s="74" t="e">
        <f t="shared" si="5"/>
        <v>#VALUE!</v>
      </c>
      <c r="G359" s="64"/>
      <c r="H359" s="63"/>
      <c r="I359" s="63"/>
      <c r="J359" s="59"/>
      <c r="K359" s="59"/>
      <c r="L359" s="59"/>
      <c r="M359" s="61"/>
      <c r="N359" s="59"/>
      <c r="O359" s="60" t="str">
        <f>IFERROR(VLOOKUP(N359,[7]DSML!E:J,6,0),"")</f>
        <v/>
      </c>
      <c r="P359" s="60" t="str">
        <f>IFERROR(VLOOKUP(N359,[7]DSML!E:G,3,0),"")</f>
        <v/>
      </c>
      <c r="Q359" s="60"/>
      <c r="R359" s="60"/>
      <c r="S359" s="59"/>
      <c r="T359" s="59"/>
      <c r="U359" s="59"/>
    </row>
    <row r="360" spans="1:21" x14ac:dyDescent="0.3">
      <c r="A360" s="56" t="s">
        <v>661</v>
      </c>
      <c r="B360" s="61"/>
      <c r="C360" s="62"/>
      <c r="D360" s="63"/>
      <c r="E360" s="63"/>
      <c r="F360" s="74" t="e">
        <f t="shared" si="5"/>
        <v>#VALUE!</v>
      </c>
      <c r="G360" s="64"/>
      <c r="H360" s="63"/>
      <c r="I360" s="63"/>
      <c r="J360" s="59"/>
      <c r="K360" s="59"/>
      <c r="L360" s="59"/>
      <c r="M360" s="61"/>
      <c r="N360" s="59"/>
      <c r="O360" s="60" t="str">
        <f>IFERROR(VLOOKUP(N360,[7]DSML!E:J,6,0),"")</f>
        <v/>
      </c>
      <c r="P360" s="60" t="str">
        <f>IFERROR(VLOOKUP(N360,[7]DSML!E:G,3,0),"")</f>
        <v/>
      </c>
      <c r="Q360" s="60"/>
      <c r="R360" s="60"/>
      <c r="S360" s="59"/>
      <c r="T360" s="59"/>
      <c r="U360" s="59"/>
    </row>
    <row r="361" spans="1:21" x14ac:dyDescent="0.3">
      <c r="A361" s="56" t="s">
        <v>662</v>
      </c>
      <c r="B361" s="61"/>
      <c r="C361" s="62"/>
      <c r="D361" s="63"/>
      <c r="E361" s="63"/>
      <c r="F361" s="74" t="e">
        <f t="shared" si="5"/>
        <v>#VALUE!</v>
      </c>
      <c r="G361" s="64"/>
      <c r="H361" s="63"/>
      <c r="I361" s="63"/>
      <c r="J361" s="59"/>
      <c r="K361" s="59"/>
      <c r="L361" s="59"/>
      <c r="M361" s="61"/>
      <c r="N361" s="59"/>
      <c r="O361" s="60" t="str">
        <f>IFERROR(VLOOKUP(N361,[7]DSML!E:J,6,0),"")</f>
        <v/>
      </c>
      <c r="P361" s="60" t="str">
        <f>IFERROR(VLOOKUP(N361,[7]DSML!E:G,3,0),"")</f>
        <v/>
      </c>
      <c r="Q361" s="60"/>
      <c r="R361" s="60"/>
      <c r="S361" s="59"/>
      <c r="T361" s="59"/>
      <c r="U361" s="59"/>
    </row>
    <row r="362" spans="1:21" x14ac:dyDescent="0.3">
      <c r="A362" s="56" t="s">
        <v>663</v>
      </c>
      <c r="B362" s="61"/>
      <c r="C362" s="62"/>
      <c r="D362" s="63"/>
      <c r="E362" s="63"/>
      <c r="F362" s="74" t="e">
        <f t="shared" si="5"/>
        <v>#VALUE!</v>
      </c>
      <c r="G362" s="64"/>
      <c r="H362" s="63"/>
      <c r="I362" s="63"/>
      <c r="J362" s="59"/>
      <c r="K362" s="59"/>
      <c r="L362" s="59"/>
      <c r="M362" s="61"/>
      <c r="N362" s="59"/>
      <c r="O362" s="60" t="str">
        <f>IFERROR(VLOOKUP(N362,[7]DSML!E:J,6,0),"")</f>
        <v/>
      </c>
      <c r="P362" s="60" t="str">
        <f>IFERROR(VLOOKUP(N362,[7]DSML!E:G,3,0),"")</f>
        <v/>
      </c>
      <c r="Q362" s="60"/>
      <c r="R362" s="60"/>
      <c r="S362" s="59"/>
      <c r="T362" s="59"/>
      <c r="U362" s="59"/>
    </row>
    <row r="363" spans="1:21" x14ac:dyDescent="0.3">
      <c r="A363" s="56" t="s">
        <v>664</v>
      </c>
      <c r="B363" s="61"/>
      <c r="C363" s="62"/>
      <c r="D363" s="63"/>
      <c r="E363" s="63"/>
      <c r="F363" s="74" t="e">
        <f t="shared" si="5"/>
        <v>#VALUE!</v>
      </c>
      <c r="G363" s="64"/>
      <c r="H363" s="63"/>
      <c r="I363" s="63"/>
      <c r="J363" s="59"/>
      <c r="K363" s="59"/>
      <c r="L363" s="59"/>
      <c r="M363" s="61"/>
      <c r="N363" s="59"/>
      <c r="O363" s="60" t="str">
        <f>IFERROR(VLOOKUP(N363,[7]DSML!E:J,6,0),"")</f>
        <v/>
      </c>
      <c r="P363" s="60" t="str">
        <f>IFERROR(VLOOKUP(N363,[7]DSML!E:G,3,0),"")</f>
        <v/>
      </c>
      <c r="Q363" s="60"/>
      <c r="R363" s="60"/>
      <c r="S363" s="59"/>
      <c r="T363" s="59"/>
      <c r="U363" s="59"/>
    </row>
    <row r="364" spans="1:21" x14ac:dyDescent="0.3">
      <c r="A364" s="56" t="s">
        <v>665</v>
      </c>
      <c r="B364" s="61"/>
      <c r="C364" s="62"/>
      <c r="D364" s="63"/>
      <c r="E364" s="63"/>
      <c r="F364" s="74" t="e">
        <f t="shared" si="5"/>
        <v>#VALUE!</v>
      </c>
      <c r="G364" s="64"/>
      <c r="H364" s="63"/>
      <c r="I364" s="63"/>
      <c r="J364" s="59"/>
      <c r="K364" s="59"/>
      <c r="L364" s="59"/>
      <c r="M364" s="61"/>
      <c r="N364" s="59"/>
      <c r="O364" s="60" t="str">
        <f>IFERROR(VLOOKUP(N364,[7]DSML!E:J,6,0),"")</f>
        <v/>
      </c>
      <c r="P364" s="60" t="str">
        <f>IFERROR(VLOOKUP(N364,[7]DSML!E:G,3,0),"")</f>
        <v/>
      </c>
      <c r="Q364" s="60"/>
      <c r="R364" s="60"/>
      <c r="S364" s="59"/>
      <c r="T364" s="59"/>
      <c r="U364" s="59"/>
    </row>
    <row r="365" spans="1:21" x14ac:dyDescent="0.3">
      <c r="A365" s="56" t="s">
        <v>666</v>
      </c>
      <c r="B365" s="61"/>
      <c r="C365" s="62"/>
      <c r="D365" s="63"/>
      <c r="E365" s="63"/>
      <c r="F365" s="74" t="e">
        <f t="shared" si="5"/>
        <v>#VALUE!</v>
      </c>
      <c r="G365" s="64"/>
      <c r="H365" s="63"/>
      <c r="I365" s="63"/>
      <c r="J365" s="59"/>
      <c r="K365" s="59"/>
      <c r="L365" s="59"/>
      <c r="M365" s="61"/>
      <c r="N365" s="59"/>
      <c r="O365" s="60" t="str">
        <f>IFERROR(VLOOKUP(N365,[7]DSML!E:J,6,0),"")</f>
        <v/>
      </c>
      <c r="P365" s="60" t="str">
        <f>IFERROR(VLOOKUP(N365,[7]DSML!E:G,3,0),"")</f>
        <v/>
      </c>
      <c r="Q365" s="60"/>
      <c r="R365" s="60"/>
      <c r="S365" s="59"/>
      <c r="T365" s="59"/>
      <c r="U365" s="59"/>
    </row>
    <row r="366" spans="1:21" x14ac:dyDescent="0.3">
      <c r="A366" s="56" t="s">
        <v>667</v>
      </c>
      <c r="B366" s="61"/>
      <c r="C366" s="62"/>
      <c r="D366" s="63"/>
      <c r="E366" s="63"/>
      <c r="F366" s="74" t="e">
        <f t="shared" si="5"/>
        <v>#VALUE!</v>
      </c>
      <c r="G366" s="64"/>
      <c r="H366" s="63"/>
      <c r="I366" s="63"/>
      <c r="J366" s="59"/>
      <c r="K366" s="59"/>
      <c r="L366" s="59"/>
      <c r="M366" s="61"/>
      <c r="N366" s="59"/>
      <c r="O366" s="60" t="str">
        <f>IFERROR(VLOOKUP(N366,[7]DSML!E:J,6,0),"")</f>
        <v/>
      </c>
      <c r="P366" s="60" t="str">
        <f>IFERROR(VLOOKUP(N366,[7]DSML!E:G,3,0),"")</f>
        <v/>
      </c>
      <c r="Q366" s="60"/>
      <c r="R366" s="60"/>
      <c r="S366" s="59"/>
      <c r="T366" s="59"/>
      <c r="U366" s="59"/>
    </row>
    <row r="367" spans="1:21" x14ac:dyDescent="0.3">
      <c r="A367" s="56" t="s">
        <v>668</v>
      </c>
      <c r="B367" s="61"/>
      <c r="C367" s="62"/>
      <c r="D367" s="63"/>
      <c r="E367" s="63"/>
      <c r="F367" s="74" t="e">
        <f t="shared" si="5"/>
        <v>#VALUE!</v>
      </c>
      <c r="G367" s="64"/>
      <c r="H367" s="63"/>
      <c r="I367" s="63"/>
      <c r="J367" s="59"/>
      <c r="K367" s="59"/>
      <c r="L367" s="59"/>
      <c r="M367" s="61"/>
      <c r="N367" s="59"/>
      <c r="O367" s="60" t="str">
        <f>IFERROR(VLOOKUP(N367,[7]DSML!E:J,6,0),"")</f>
        <v/>
      </c>
      <c r="P367" s="60" t="str">
        <f>IFERROR(VLOOKUP(N367,[7]DSML!E:G,3,0),"")</f>
        <v/>
      </c>
      <c r="Q367" s="60"/>
      <c r="R367" s="60"/>
      <c r="S367" s="59"/>
      <c r="T367" s="59"/>
      <c r="U367" s="59"/>
    </row>
    <row r="368" spans="1:21" x14ac:dyDescent="0.3">
      <c r="A368" s="56" t="s">
        <v>669</v>
      </c>
      <c r="B368" s="61"/>
      <c r="C368" s="62"/>
      <c r="D368" s="63"/>
      <c r="E368" s="63"/>
      <c r="F368" s="74" t="e">
        <f t="shared" si="5"/>
        <v>#VALUE!</v>
      </c>
      <c r="G368" s="64"/>
      <c r="H368" s="63"/>
      <c r="I368" s="63"/>
      <c r="J368" s="59"/>
      <c r="K368" s="59"/>
      <c r="L368" s="59"/>
      <c r="M368" s="61"/>
      <c r="N368" s="59"/>
      <c r="O368" s="60" t="str">
        <f>IFERROR(VLOOKUP(N368,[7]DSML!E:J,6,0),"")</f>
        <v/>
      </c>
      <c r="P368" s="60" t="str">
        <f>IFERROR(VLOOKUP(N368,[7]DSML!E:G,3,0),"")</f>
        <v/>
      </c>
      <c r="Q368" s="60"/>
      <c r="R368" s="60"/>
      <c r="S368" s="59"/>
      <c r="T368" s="59"/>
      <c r="U368" s="59"/>
    </row>
    <row r="369" spans="1:21" x14ac:dyDescent="0.3">
      <c r="A369" s="56" t="s">
        <v>670</v>
      </c>
      <c r="B369" s="61"/>
      <c r="C369" s="62"/>
      <c r="D369" s="63"/>
      <c r="E369" s="63"/>
      <c r="F369" s="74" t="e">
        <f t="shared" si="5"/>
        <v>#VALUE!</v>
      </c>
      <c r="G369" s="64"/>
      <c r="H369" s="63"/>
      <c r="I369" s="63"/>
      <c r="J369" s="59"/>
      <c r="K369" s="59"/>
      <c r="L369" s="59"/>
      <c r="M369" s="61"/>
      <c r="N369" s="59"/>
      <c r="O369" s="60" t="str">
        <f>IFERROR(VLOOKUP(N369,[7]DSML!E:J,6,0),"")</f>
        <v/>
      </c>
      <c r="P369" s="60" t="str">
        <f>IFERROR(VLOOKUP(N369,[7]DSML!E:G,3,0),"")</f>
        <v/>
      </c>
      <c r="Q369" s="60"/>
      <c r="R369" s="60"/>
      <c r="S369" s="59"/>
      <c r="T369" s="59"/>
      <c r="U369" s="59"/>
    </row>
    <row r="370" spans="1:21" x14ac:dyDescent="0.3">
      <c r="A370" s="56" t="s">
        <v>671</v>
      </c>
      <c r="B370" s="61"/>
      <c r="C370" s="62"/>
      <c r="D370" s="63"/>
      <c r="E370" s="63"/>
      <c r="F370" s="74" t="e">
        <f t="shared" si="5"/>
        <v>#VALUE!</v>
      </c>
      <c r="G370" s="64"/>
      <c r="H370" s="63"/>
      <c r="I370" s="63"/>
      <c r="J370" s="59"/>
      <c r="K370" s="59"/>
      <c r="L370" s="59"/>
      <c r="M370" s="61"/>
      <c r="N370" s="59"/>
      <c r="O370" s="60" t="str">
        <f>IFERROR(VLOOKUP(N370,[7]DSML!E:J,6,0),"")</f>
        <v/>
      </c>
      <c r="P370" s="60" t="str">
        <f>IFERROR(VLOOKUP(N370,[7]DSML!E:G,3,0),"")</f>
        <v/>
      </c>
      <c r="Q370" s="60"/>
      <c r="R370" s="60"/>
      <c r="S370" s="59"/>
      <c r="T370" s="59"/>
      <c r="U370" s="59"/>
    </row>
    <row r="371" spans="1:21" x14ac:dyDescent="0.3">
      <c r="A371" s="56" t="s">
        <v>672</v>
      </c>
      <c r="B371" s="61"/>
      <c r="C371" s="62"/>
      <c r="D371" s="63"/>
      <c r="E371" s="63"/>
      <c r="F371" s="74" t="e">
        <f t="shared" si="5"/>
        <v>#VALUE!</v>
      </c>
      <c r="G371" s="64"/>
      <c r="H371" s="63"/>
      <c r="I371" s="63"/>
      <c r="J371" s="59"/>
      <c r="K371" s="59"/>
      <c r="L371" s="59"/>
      <c r="M371" s="61"/>
      <c r="N371" s="59"/>
      <c r="O371" s="60" t="str">
        <f>IFERROR(VLOOKUP(N371,[7]DSML!E:J,6,0),"")</f>
        <v/>
      </c>
      <c r="P371" s="60" t="str">
        <f>IFERROR(VLOOKUP(N371,[7]DSML!E:G,3,0),"")</f>
        <v/>
      </c>
      <c r="Q371" s="60"/>
      <c r="R371" s="60"/>
      <c r="S371" s="59"/>
      <c r="T371" s="59"/>
      <c r="U371" s="59"/>
    </row>
    <row r="372" spans="1:21" x14ac:dyDescent="0.3">
      <c r="A372" s="56" t="s">
        <v>673</v>
      </c>
      <c r="B372" s="61"/>
      <c r="C372" s="62"/>
      <c r="D372" s="63"/>
      <c r="E372" s="63"/>
      <c r="F372" s="74" t="e">
        <f t="shared" si="5"/>
        <v>#VALUE!</v>
      </c>
      <c r="G372" s="64"/>
      <c r="H372" s="63"/>
      <c r="I372" s="63"/>
      <c r="J372" s="59"/>
      <c r="K372" s="59"/>
      <c r="L372" s="59"/>
      <c r="M372" s="61"/>
      <c r="N372" s="59"/>
      <c r="O372" s="60" t="str">
        <f>IFERROR(VLOOKUP(N372,[7]DSML!E:J,6,0),"")</f>
        <v/>
      </c>
      <c r="P372" s="60" t="str">
        <f>IFERROR(VLOOKUP(N372,[7]DSML!E:G,3,0),"")</f>
        <v/>
      </c>
      <c r="Q372" s="60"/>
      <c r="R372" s="60"/>
      <c r="S372" s="59"/>
      <c r="T372" s="59"/>
      <c r="U372" s="59"/>
    </row>
    <row r="373" spans="1:21" x14ac:dyDescent="0.3">
      <c r="A373" s="56" t="s">
        <v>674</v>
      </c>
      <c r="B373" s="61"/>
      <c r="C373" s="62"/>
      <c r="D373" s="63"/>
      <c r="E373" s="63"/>
      <c r="F373" s="74" t="e">
        <f t="shared" si="5"/>
        <v>#VALUE!</v>
      </c>
      <c r="G373" s="64"/>
      <c r="H373" s="63"/>
      <c r="I373" s="63"/>
      <c r="J373" s="59"/>
      <c r="K373" s="59"/>
      <c r="L373" s="59"/>
      <c r="M373" s="61"/>
      <c r="N373" s="59"/>
      <c r="O373" s="60" t="str">
        <f>IFERROR(VLOOKUP(N373,[7]DSML!E:J,6,0),"")</f>
        <v/>
      </c>
      <c r="P373" s="60" t="str">
        <f>IFERROR(VLOOKUP(N373,[7]DSML!E:G,3,0),"")</f>
        <v/>
      </c>
      <c r="Q373" s="60"/>
      <c r="R373" s="60"/>
      <c r="S373" s="59"/>
      <c r="T373" s="59"/>
      <c r="U373" s="59"/>
    </row>
    <row r="374" spans="1:21" x14ac:dyDescent="0.3">
      <c r="A374" s="56" t="s">
        <v>675</v>
      </c>
      <c r="B374" s="61"/>
      <c r="C374" s="62"/>
      <c r="D374" s="63"/>
      <c r="E374" s="63"/>
      <c r="F374" s="74" t="e">
        <f t="shared" si="5"/>
        <v>#VALUE!</v>
      </c>
      <c r="G374" s="64"/>
      <c r="H374" s="63"/>
      <c r="I374" s="63"/>
      <c r="J374" s="59"/>
      <c r="K374" s="59"/>
      <c r="L374" s="59"/>
      <c r="M374" s="61"/>
      <c r="N374" s="59"/>
      <c r="O374" s="60" t="str">
        <f>IFERROR(VLOOKUP(N374,[7]DSML!E:J,6,0),"")</f>
        <v/>
      </c>
      <c r="P374" s="60" t="str">
        <f>IFERROR(VLOOKUP(N374,[7]DSML!E:G,3,0),"")</f>
        <v/>
      </c>
      <c r="Q374" s="60"/>
      <c r="R374" s="60"/>
      <c r="S374" s="59"/>
      <c r="T374" s="59"/>
      <c r="U374" s="59"/>
    </row>
    <row r="375" spans="1:21" x14ac:dyDescent="0.3">
      <c r="A375" s="56" t="s">
        <v>676</v>
      </c>
      <c r="B375" s="61"/>
      <c r="C375" s="62"/>
      <c r="D375" s="63"/>
      <c r="E375" s="63"/>
      <c r="F375" s="74" t="e">
        <f t="shared" si="5"/>
        <v>#VALUE!</v>
      </c>
      <c r="G375" s="64"/>
      <c r="H375" s="63"/>
      <c r="I375" s="63"/>
      <c r="J375" s="59"/>
      <c r="K375" s="59"/>
      <c r="L375" s="59"/>
      <c r="M375" s="61"/>
      <c r="N375" s="59"/>
      <c r="O375" s="60" t="str">
        <f>IFERROR(VLOOKUP(N375,[7]DSML!E:J,6,0),"")</f>
        <v/>
      </c>
      <c r="P375" s="60" t="str">
        <f>IFERROR(VLOOKUP(N375,[7]DSML!E:G,3,0),"")</f>
        <v/>
      </c>
      <c r="Q375" s="60"/>
      <c r="R375" s="60"/>
      <c r="S375" s="59"/>
      <c r="T375" s="59"/>
      <c r="U375" s="59"/>
    </row>
    <row r="376" spans="1:21" x14ac:dyDescent="0.3">
      <c r="A376" s="56" t="s">
        <v>677</v>
      </c>
      <c r="B376" s="61"/>
      <c r="C376" s="62"/>
      <c r="D376" s="63"/>
      <c r="E376" s="63"/>
      <c r="F376" s="74" t="e">
        <f t="shared" si="5"/>
        <v>#VALUE!</v>
      </c>
      <c r="G376" s="64"/>
      <c r="H376" s="63"/>
      <c r="I376" s="63"/>
      <c r="J376" s="59"/>
      <c r="K376" s="59"/>
      <c r="L376" s="59"/>
      <c r="M376" s="61"/>
      <c r="N376" s="59"/>
      <c r="O376" s="60" t="str">
        <f>IFERROR(VLOOKUP(N376,[7]DSML!E:J,6,0),"")</f>
        <v/>
      </c>
      <c r="P376" s="60" t="str">
        <f>IFERROR(VLOOKUP(N376,[7]DSML!E:G,3,0),"")</f>
        <v/>
      </c>
      <c r="Q376" s="60"/>
      <c r="R376" s="60"/>
      <c r="S376" s="59"/>
      <c r="T376" s="59"/>
      <c r="U376" s="59"/>
    </row>
    <row r="377" spans="1:21" x14ac:dyDescent="0.3">
      <c r="A377" s="56" t="s">
        <v>678</v>
      </c>
      <c r="B377" s="61"/>
      <c r="C377" s="62"/>
      <c r="D377" s="63"/>
      <c r="E377" s="63"/>
      <c r="F377" s="74" t="e">
        <f t="shared" si="5"/>
        <v>#VALUE!</v>
      </c>
      <c r="G377" s="64"/>
      <c r="H377" s="63"/>
      <c r="I377" s="63"/>
      <c r="J377" s="59"/>
      <c r="K377" s="59"/>
      <c r="L377" s="59"/>
      <c r="M377" s="61"/>
      <c r="N377" s="59"/>
      <c r="O377" s="60" t="str">
        <f>IFERROR(VLOOKUP(N377,[7]DSML!E:J,6,0),"")</f>
        <v/>
      </c>
      <c r="P377" s="60" t="str">
        <f>IFERROR(VLOOKUP(N377,[7]DSML!E:G,3,0),"")</f>
        <v/>
      </c>
      <c r="Q377" s="60"/>
      <c r="R377" s="60"/>
      <c r="S377" s="59"/>
      <c r="T377" s="59"/>
      <c r="U377" s="59"/>
    </row>
    <row r="378" spans="1:21" x14ac:dyDescent="0.3">
      <c r="A378" s="56" t="s">
        <v>679</v>
      </c>
      <c r="B378" s="61"/>
      <c r="C378" s="62"/>
      <c r="D378" s="63"/>
      <c r="E378" s="63"/>
      <c r="F378" s="74" t="e">
        <f t="shared" si="5"/>
        <v>#VALUE!</v>
      </c>
      <c r="G378" s="64"/>
      <c r="H378" s="63"/>
      <c r="I378" s="63"/>
      <c r="J378" s="59"/>
      <c r="K378" s="59"/>
      <c r="L378" s="59"/>
      <c r="M378" s="61"/>
      <c r="N378" s="59"/>
      <c r="O378" s="60" t="str">
        <f>IFERROR(VLOOKUP(N378,[7]DSML!E:J,6,0),"")</f>
        <v/>
      </c>
      <c r="P378" s="60" t="str">
        <f>IFERROR(VLOOKUP(N378,[7]DSML!E:G,3,0),"")</f>
        <v/>
      </c>
      <c r="Q378" s="60"/>
      <c r="R378" s="60"/>
      <c r="S378" s="59"/>
      <c r="T378" s="59"/>
      <c r="U378" s="59"/>
    </row>
    <row r="379" spans="1:21" x14ac:dyDescent="0.3">
      <c r="A379" s="56" t="s">
        <v>680</v>
      </c>
      <c r="B379" s="61"/>
      <c r="C379" s="62"/>
      <c r="D379" s="63"/>
      <c r="E379" s="63"/>
      <c r="F379" s="74" t="e">
        <f t="shared" si="5"/>
        <v>#VALUE!</v>
      </c>
      <c r="G379" s="64"/>
      <c r="H379" s="63"/>
      <c r="I379" s="63"/>
      <c r="J379" s="59"/>
      <c r="K379" s="59"/>
      <c r="L379" s="59"/>
      <c r="M379" s="61"/>
      <c r="N379" s="59"/>
      <c r="O379" s="60" t="str">
        <f>IFERROR(VLOOKUP(N379,[7]DSML!E:J,6,0),"")</f>
        <v/>
      </c>
      <c r="P379" s="60" t="str">
        <f>IFERROR(VLOOKUP(N379,[7]DSML!E:G,3,0),"")</f>
        <v/>
      </c>
      <c r="Q379" s="60"/>
      <c r="R379" s="60"/>
      <c r="S379" s="59"/>
      <c r="T379" s="59"/>
      <c r="U379" s="59"/>
    </row>
    <row r="380" spans="1:21" x14ac:dyDescent="0.3">
      <c r="A380" s="56" t="s">
        <v>681</v>
      </c>
      <c r="B380" s="61"/>
      <c r="C380" s="62"/>
      <c r="D380" s="63"/>
      <c r="E380" s="63"/>
      <c r="F380" s="74" t="e">
        <f t="shared" si="5"/>
        <v>#VALUE!</v>
      </c>
      <c r="G380" s="64"/>
      <c r="H380" s="63"/>
      <c r="I380" s="63"/>
      <c r="J380" s="59"/>
      <c r="K380" s="59"/>
      <c r="L380" s="59"/>
      <c r="M380" s="61"/>
      <c r="N380" s="59"/>
      <c r="O380" s="60" t="str">
        <f>IFERROR(VLOOKUP(N380,[7]DSML!E:J,6,0),"")</f>
        <v/>
      </c>
      <c r="P380" s="60" t="str">
        <f>IFERROR(VLOOKUP(N380,[7]DSML!E:G,3,0),"")</f>
        <v/>
      </c>
      <c r="Q380" s="60"/>
      <c r="R380" s="60"/>
      <c r="S380" s="59"/>
      <c r="T380" s="59"/>
      <c r="U380" s="59"/>
    </row>
    <row r="381" spans="1:21" x14ac:dyDescent="0.3">
      <c r="A381" s="56" t="s">
        <v>682</v>
      </c>
      <c r="B381" s="61"/>
      <c r="C381" s="62"/>
      <c r="D381" s="63"/>
      <c r="E381" s="63"/>
      <c r="F381" s="74" t="e">
        <f t="shared" si="5"/>
        <v>#VALUE!</v>
      </c>
      <c r="G381" s="64"/>
      <c r="H381" s="63"/>
      <c r="I381" s="63"/>
      <c r="J381" s="59"/>
      <c r="K381" s="59"/>
      <c r="L381" s="59"/>
      <c r="M381" s="61"/>
      <c r="N381" s="59"/>
      <c r="O381" s="60" t="str">
        <f>IFERROR(VLOOKUP(N381,[7]DSML!E:J,6,0),"")</f>
        <v/>
      </c>
      <c r="P381" s="60" t="str">
        <f>IFERROR(VLOOKUP(N381,[7]DSML!E:G,3,0),"")</f>
        <v/>
      </c>
      <c r="Q381" s="60"/>
      <c r="R381" s="60"/>
      <c r="S381" s="59"/>
      <c r="T381" s="59"/>
      <c r="U381" s="59"/>
    </row>
    <row r="382" spans="1:21" x14ac:dyDescent="0.3">
      <c r="A382" s="56" t="s">
        <v>683</v>
      </c>
      <c r="B382" s="61"/>
      <c r="C382" s="62"/>
      <c r="D382" s="63"/>
      <c r="E382" s="63"/>
      <c r="F382" s="74" t="e">
        <f t="shared" si="5"/>
        <v>#VALUE!</v>
      </c>
      <c r="G382" s="64"/>
      <c r="H382" s="63"/>
      <c r="I382" s="63"/>
      <c r="J382" s="59"/>
      <c r="K382" s="59"/>
      <c r="L382" s="59"/>
      <c r="M382" s="61"/>
      <c r="N382" s="59"/>
      <c r="O382" s="60" t="str">
        <f>IFERROR(VLOOKUP(N382,[7]DSML!E:J,6,0),"")</f>
        <v/>
      </c>
      <c r="P382" s="60" t="str">
        <f>IFERROR(VLOOKUP(N382,[7]DSML!E:G,3,0),"")</f>
        <v/>
      </c>
      <c r="Q382" s="60"/>
      <c r="R382" s="60"/>
      <c r="S382" s="59"/>
      <c r="T382" s="59"/>
      <c r="U382" s="59"/>
    </row>
    <row r="383" spans="1:21" x14ac:dyDescent="0.3">
      <c r="A383" s="56" t="s">
        <v>684</v>
      </c>
      <c r="B383" s="61"/>
      <c r="C383" s="62"/>
      <c r="D383" s="63"/>
      <c r="E383" s="63"/>
      <c r="F383" s="74" t="e">
        <f t="shared" si="5"/>
        <v>#VALUE!</v>
      </c>
      <c r="G383" s="64"/>
      <c r="H383" s="63"/>
      <c r="I383" s="63"/>
      <c r="J383" s="59"/>
      <c r="K383" s="59"/>
      <c r="L383" s="59"/>
      <c r="M383" s="61"/>
      <c r="N383" s="59"/>
      <c r="O383" s="60" t="str">
        <f>IFERROR(VLOOKUP(N383,[7]DSML!E:J,6,0),"")</f>
        <v/>
      </c>
      <c r="P383" s="60" t="str">
        <f>IFERROR(VLOOKUP(N383,[7]DSML!E:G,3,0),"")</f>
        <v/>
      </c>
      <c r="Q383" s="60"/>
      <c r="R383" s="60"/>
      <c r="S383" s="59"/>
      <c r="T383" s="59"/>
      <c r="U383" s="59"/>
    </row>
    <row r="384" spans="1:21" x14ac:dyDescent="0.3">
      <c r="A384" s="56" t="s">
        <v>685</v>
      </c>
      <c r="B384" s="61"/>
      <c r="C384" s="62"/>
      <c r="D384" s="63"/>
      <c r="E384" s="63"/>
      <c r="F384" s="74" t="e">
        <f t="shared" si="5"/>
        <v>#VALUE!</v>
      </c>
      <c r="G384" s="64"/>
      <c r="H384" s="63"/>
      <c r="I384" s="63"/>
      <c r="J384" s="59"/>
      <c r="K384" s="59"/>
      <c r="L384" s="59"/>
      <c r="M384" s="61"/>
      <c r="N384" s="59"/>
      <c r="O384" s="60" t="str">
        <f>IFERROR(VLOOKUP(N384,[7]DSML!E:J,6,0),"")</f>
        <v/>
      </c>
      <c r="P384" s="60" t="str">
        <f>IFERROR(VLOOKUP(N384,[7]DSML!E:G,3,0),"")</f>
        <v/>
      </c>
      <c r="Q384" s="60"/>
      <c r="R384" s="60"/>
      <c r="S384" s="59"/>
      <c r="T384" s="59"/>
      <c r="U384" s="59"/>
    </row>
    <row r="385" spans="1:21" x14ac:dyDescent="0.3">
      <c r="A385" s="56" t="s">
        <v>686</v>
      </c>
      <c r="B385" s="61"/>
      <c r="C385" s="62"/>
      <c r="D385" s="63"/>
      <c r="E385" s="63"/>
      <c r="F385" s="74" t="e">
        <f t="shared" si="5"/>
        <v>#VALUE!</v>
      </c>
      <c r="G385" s="64"/>
      <c r="H385" s="63"/>
      <c r="I385" s="63"/>
      <c r="J385" s="59"/>
      <c r="K385" s="59"/>
      <c r="L385" s="59"/>
      <c r="M385" s="61"/>
      <c r="N385" s="59"/>
      <c r="O385" s="60" t="str">
        <f>IFERROR(VLOOKUP(N385,[7]DSML!E:J,6,0),"")</f>
        <v/>
      </c>
      <c r="P385" s="60" t="str">
        <f>IFERROR(VLOOKUP(N385,[7]DSML!E:G,3,0),"")</f>
        <v/>
      </c>
      <c r="Q385" s="60"/>
      <c r="R385" s="60"/>
      <c r="S385" s="59"/>
      <c r="T385" s="59"/>
      <c r="U385" s="59"/>
    </row>
    <row r="386" spans="1:21" x14ac:dyDescent="0.3">
      <c r="A386" s="56" t="s">
        <v>687</v>
      </c>
      <c r="B386" s="61"/>
      <c r="C386" s="62"/>
      <c r="D386" s="63"/>
      <c r="E386" s="63"/>
      <c r="F386" s="74" t="e">
        <f t="shared" ref="F386:F449" si="6">DATEVALUE(CONCATENATE(D386,"/",E386, "/",2023))</f>
        <v>#VALUE!</v>
      </c>
      <c r="G386" s="64"/>
      <c r="H386" s="63"/>
      <c r="I386" s="63"/>
      <c r="J386" s="59"/>
      <c r="K386" s="59"/>
      <c r="L386" s="59"/>
      <c r="M386" s="61"/>
      <c r="N386" s="59"/>
      <c r="O386" s="60" t="str">
        <f>IFERROR(VLOOKUP(N386,[7]DSML!E:J,6,0),"")</f>
        <v/>
      </c>
      <c r="P386" s="60" t="str">
        <f>IFERROR(VLOOKUP(N386,[7]DSML!E:G,3,0),"")</f>
        <v/>
      </c>
      <c r="Q386" s="60"/>
      <c r="R386" s="60"/>
      <c r="S386" s="59"/>
      <c r="T386" s="59"/>
      <c r="U386" s="59"/>
    </row>
    <row r="387" spans="1:21" x14ac:dyDescent="0.3">
      <c r="A387" s="56" t="s">
        <v>688</v>
      </c>
      <c r="B387" s="61"/>
      <c r="C387" s="62"/>
      <c r="D387" s="63"/>
      <c r="E387" s="63"/>
      <c r="F387" s="74" t="e">
        <f t="shared" si="6"/>
        <v>#VALUE!</v>
      </c>
      <c r="G387" s="64"/>
      <c r="H387" s="63"/>
      <c r="I387" s="63"/>
      <c r="J387" s="59"/>
      <c r="K387" s="59"/>
      <c r="L387" s="59"/>
      <c r="M387" s="61"/>
      <c r="N387" s="59"/>
      <c r="O387" s="60" t="str">
        <f>IFERROR(VLOOKUP(N387,[7]DSML!E:J,6,0),"")</f>
        <v/>
      </c>
      <c r="P387" s="60" t="str">
        <f>IFERROR(VLOOKUP(N387,[7]DSML!E:G,3,0),"")</f>
        <v/>
      </c>
      <c r="Q387" s="60"/>
      <c r="R387" s="60"/>
      <c r="S387" s="59"/>
      <c r="T387" s="59"/>
      <c r="U387" s="59"/>
    </row>
    <row r="388" spans="1:21" x14ac:dyDescent="0.3">
      <c r="A388" s="56" t="s">
        <v>689</v>
      </c>
      <c r="B388" s="61"/>
      <c r="C388" s="62"/>
      <c r="D388" s="63"/>
      <c r="E388" s="63"/>
      <c r="F388" s="74" t="e">
        <f t="shared" si="6"/>
        <v>#VALUE!</v>
      </c>
      <c r="G388" s="64"/>
      <c r="H388" s="63"/>
      <c r="I388" s="63"/>
      <c r="J388" s="59"/>
      <c r="K388" s="59"/>
      <c r="L388" s="59"/>
      <c r="M388" s="61"/>
      <c r="N388" s="59"/>
      <c r="O388" s="60" t="str">
        <f>IFERROR(VLOOKUP(N388,[7]DSML!E:J,6,0),"")</f>
        <v/>
      </c>
      <c r="P388" s="60" t="str">
        <f>IFERROR(VLOOKUP(N388,[7]DSML!E:G,3,0),"")</f>
        <v/>
      </c>
      <c r="Q388" s="60"/>
      <c r="R388" s="60"/>
      <c r="S388" s="59"/>
      <c r="T388" s="59"/>
      <c r="U388" s="59"/>
    </row>
    <row r="389" spans="1:21" x14ac:dyDescent="0.3">
      <c r="A389" s="56" t="s">
        <v>690</v>
      </c>
      <c r="B389" s="61"/>
      <c r="C389" s="62"/>
      <c r="D389" s="63"/>
      <c r="E389" s="63"/>
      <c r="F389" s="74" t="e">
        <f t="shared" si="6"/>
        <v>#VALUE!</v>
      </c>
      <c r="G389" s="64"/>
      <c r="H389" s="63"/>
      <c r="I389" s="63"/>
      <c r="J389" s="59"/>
      <c r="K389" s="59"/>
      <c r="L389" s="59"/>
      <c r="M389" s="61"/>
      <c r="N389" s="59"/>
      <c r="O389" s="60" t="str">
        <f>IFERROR(VLOOKUP(N389,[7]DSML!E:J,6,0),"")</f>
        <v/>
      </c>
      <c r="P389" s="60" t="str">
        <f>IFERROR(VLOOKUP(N389,[7]DSML!E:G,3,0),"")</f>
        <v/>
      </c>
      <c r="Q389" s="60"/>
      <c r="R389" s="60"/>
      <c r="S389" s="59"/>
      <c r="T389" s="59"/>
      <c r="U389" s="59"/>
    </row>
    <row r="390" spans="1:21" x14ac:dyDescent="0.3">
      <c r="A390" s="56" t="s">
        <v>691</v>
      </c>
      <c r="B390" s="61"/>
      <c r="C390" s="62"/>
      <c r="D390" s="63"/>
      <c r="E390" s="63"/>
      <c r="F390" s="74" t="e">
        <f t="shared" si="6"/>
        <v>#VALUE!</v>
      </c>
      <c r="G390" s="64"/>
      <c r="H390" s="63"/>
      <c r="I390" s="63"/>
      <c r="J390" s="59"/>
      <c r="K390" s="59"/>
      <c r="L390" s="59"/>
      <c r="M390" s="61"/>
      <c r="N390" s="59"/>
      <c r="O390" s="60" t="str">
        <f>IFERROR(VLOOKUP(N390,[7]DSML!E:J,6,0),"")</f>
        <v/>
      </c>
      <c r="P390" s="60" t="str">
        <f>IFERROR(VLOOKUP(N390,[7]DSML!E:G,3,0),"")</f>
        <v/>
      </c>
      <c r="Q390" s="60"/>
      <c r="R390" s="60"/>
      <c r="S390" s="59"/>
      <c r="T390" s="59"/>
      <c r="U390" s="59"/>
    </row>
    <row r="391" spans="1:21" x14ac:dyDescent="0.3">
      <c r="A391" s="56" t="s">
        <v>692</v>
      </c>
      <c r="B391" s="61"/>
      <c r="C391" s="62"/>
      <c r="D391" s="63"/>
      <c r="E391" s="63"/>
      <c r="F391" s="74" t="e">
        <f t="shared" si="6"/>
        <v>#VALUE!</v>
      </c>
      <c r="G391" s="64"/>
      <c r="H391" s="63"/>
      <c r="I391" s="63"/>
      <c r="J391" s="59"/>
      <c r="K391" s="59"/>
      <c r="L391" s="59"/>
      <c r="M391" s="61"/>
      <c r="N391" s="59"/>
      <c r="O391" s="60" t="str">
        <f>IFERROR(VLOOKUP(N391,[7]DSML!E:J,6,0),"")</f>
        <v/>
      </c>
      <c r="P391" s="60" t="str">
        <f>IFERROR(VLOOKUP(N391,[7]DSML!E:G,3,0),"")</f>
        <v/>
      </c>
      <c r="Q391" s="60"/>
      <c r="R391" s="60"/>
      <c r="S391" s="59"/>
      <c r="T391" s="59"/>
      <c r="U391" s="59"/>
    </row>
    <row r="392" spans="1:21" x14ac:dyDescent="0.3">
      <c r="A392" s="56" t="s">
        <v>693</v>
      </c>
      <c r="B392" s="61"/>
      <c r="C392" s="62"/>
      <c r="D392" s="63"/>
      <c r="E392" s="63"/>
      <c r="F392" s="74" t="e">
        <f t="shared" si="6"/>
        <v>#VALUE!</v>
      </c>
      <c r="G392" s="64"/>
      <c r="H392" s="63"/>
      <c r="I392" s="63"/>
      <c r="J392" s="59"/>
      <c r="K392" s="59"/>
      <c r="L392" s="59"/>
      <c r="M392" s="61"/>
      <c r="N392" s="59"/>
      <c r="O392" s="60" t="str">
        <f>IFERROR(VLOOKUP(N392,[7]DSML!E:J,6,0),"")</f>
        <v/>
      </c>
      <c r="P392" s="60" t="str">
        <f>IFERROR(VLOOKUP(N392,[7]DSML!E:G,3,0),"")</f>
        <v/>
      </c>
      <c r="Q392" s="60"/>
      <c r="R392" s="60"/>
      <c r="S392" s="59"/>
      <c r="T392" s="59"/>
      <c r="U392" s="59"/>
    </row>
    <row r="393" spans="1:21" x14ac:dyDescent="0.3">
      <c r="A393" s="56" t="s">
        <v>694</v>
      </c>
      <c r="B393" s="61"/>
      <c r="C393" s="62"/>
      <c r="D393" s="63"/>
      <c r="E393" s="63"/>
      <c r="F393" s="74" t="e">
        <f t="shared" si="6"/>
        <v>#VALUE!</v>
      </c>
      <c r="G393" s="64"/>
      <c r="H393" s="63"/>
      <c r="I393" s="63"/>
      <c r="J393" s="59"/>
      <c r="K393" s="59"/>
      <c r="L393" s="59"/>
      <c r="M393" s="61"/>
      <c r="N393" s="59"/>
      <c r="O393" s="60" t="str">
        <f>IFERROR(VLOOKUP(N393,[7]DSML!E:J,6,0),"")</f>
        <v/>
      </c>
      <c r="P393" s="60" t="str">
        <f>IFERROR(VLOOKUP(N393,[7]DSML!E:G,3,0),"")</f>
        <v/>
      </c>
      <c r="Q393" s="60"/>
      <c r="R393" s="60"/>
      <c r="S393" s="59"/>
      <c r="T393" s="59"/>
      <c r="U393" s="59"/>
    </row>
    <row r="394" spans="1:21" x14ac:dyDescent="0.3">
      <c r="A394" s="56" t="s">
        <v>695</v>
      </c>
      <c r="B394" s="61"/>
      <c r="C394" s="62"/>
      <c r="D394" s="63"/>
      <c r="E394" s="63"/>
      <c r="F394" s="74" t="e">
        <f t="shared" si="6"/>
        <v>#VALUE!</v>
      </c>
      <c r="G394" s="64"/>
      <c r="H394" s="63"/>
      <c r="I394" s="63"/>
      <c r="J394" s="59"/>
      <c r="K394" s="59"/>
      <c r="L394" s="59"/>
      <c r="M394" s="61"/>
      <c r="N394" s="59"/>
      <c r="O394" s="60" t="str">
        <f>IFERROR(VLOOKUP(N394,[7]DSML!E:J,6,0),"")</f>
        <v/>
      </c>
      <c r="P394" s="60" t="str">
        <f>IFERROR(VLOOKUP(N394,[7]DSML!E:G,3,0),"")</f>
        <v/>
      </c>
      <c r="Q394" s="60"/>
      <c r="R394" s="60"/>
      <c r="S394" s="59"/>
      <c r="T394" s="59"/>
      <c r="U394" s="59"/>
    </row>
    <row r="395" spans="1:21" x14ac:dyDescent="0.3">
      <c r="A395" s="56" t="s">
        <v>696</v>
      </c>
      <c r="B395" s="61"/>
      <c r="C395" s="62"/>
      <c r="D395" s="63"/>
      <c r="E395" s="63"/>
      <c r="F395" s="74" t="e">
        <f t="shared" si="6"/>
        <v>#VALUE!</v>
      </c>
      <c r="G395" s="64"/>
      <c r="H395" s="63"/>
      <c r="I395" s="63"/>
      <c r="J395" s="59"/>
      <c r="K395" s="59"/>
      <c r="L395" s="59"/>
      <c r="M395" s="61"/>
      <c r="N395" s="59"/>
      <c r="O395" s="60" t="str">
        <f>IFERROR(VLOOKUP(N395,[7]DSML!E:J,6,0),"")</f>
        <v/>
      </c>
      <c r="P395" s="60" t="str">
        <f>IFERROR(VLOOKUP(N395,[7]DSML!E:G,3,0),"")</f>
        <v/>
      </c>
      <c r="Q395" s="60"/>
      <c r="R395" s="60"/>
      <c r="S395" s="59"/>
      <c r="T395" s="59"/>
      <c r="U395" s="59"/>
    </row>
    <row r="396" spans="1:21" x14ac:dyDescent="0.3">
      <c r="A396" s="56" t="s">
        <v>697</v>
      </c>
      <c r="B396" s="61"/>
      <c r="C396" s="62"/>
      <c r="D396" s="63"/>
      <c r="E396" s="63"/>
      <c r="F396" s="74" t="e">
        <f t="shared" si="6"/>
        <v>#VALUE!</v>
      </c>
      <c r="G396" s="64"/>
      <c r="H396" s="63"/>
      <c r="I396" s="63"/>
      <c r="J396" s="59"/>
      <c r="K396" s="59"/>
      <c r="L396" s="59"/>
      <c r="M396" s="61"/>
      <c r="N396" s="59"/>
      <c r="O396" s="60" t="str">
        <f>IFERROR(VLOOKUP(N396,[7]DSML!E:J,6,0),"")</f>
        <v/>
      </c>
      <c r="P396" s="60" t="str">
        <f>IFERROR(VLOOKUP(N396,[7]DSML!E:G,3,0),"")</f>
        <v/>
      </c>
      <c r="Q396" s="60"/>
      <c r="R396" s="60"/>
      <c r="S396" s="59"/>
      <c r="T396" s="59"/>
      <c r="U396" s="59"/>
    </row>
    <row r="397" spans="1:21" x14ac:dyDescent="0.3">
      <c r="A397" s="56" t="s">
        <v>698</v>
      </c>
      <c r="B397" s="61"/>
      <c r="C397" s="62"/>
      <c r="D397" s="63"/>
      <c r="E397" s="63"/>
      <c r="F397" s="74" t="e">
        <f t="shared" si="6"/>
        <v>#VALUE!</v>
      </c>
      <c r="G397" s="64"/>
      <c r="H397" s="63"/>
      <c r="I397" s="63"/>
      <c r="J397" s="59"/>
      <c r="K397" s="59"/>
      <c r="L397" s="59"/>
      <c r="M397" s="61"/>
      <c r="N397" s="59"/>
      <c r="O397" s="60" t="str">
        <f>IFERROR(VLOOKUP(N397,[7]DSML!E:J,6,0),"")</f>
        <v/>
      </c>
      <c r="P397" s="60" t="str">
        <f>IFERROR(VLOOKUP(N397,[7]DSML!E:G,3,0),"")</f>
        <v/>
      </c>
      <c r="Q397" s="60"/>
      <c r="R397" s="60"/>
      <c r="S397" s="59"/>
      <c r="T397" s="59"/>
      <c r="U397" s="59"/>
    </row>
    <row r="398" spans="1:21" x14ac:dyDescent="0.3">
      <c r="A398" s="56" t="s">
        <v>699</v>
      </c>
      <c r="B398" s="61"/>
      <c r="C398" s="62"/>
      <c r="D398" s="63"/>
      <c r="E398" s="63"/>
      <c r="F398" s="74" t="e">
        <f t="shared" si="6"/>
        <v>#VALUE!</v>
      </c>
      <c r="G398" s="64"/>
      <c r="H398" s="63"/>
      <c r="I398" s="63"/>
      <c r="J398" s="59"/>
      <c r="K398" s="59"/>
      <c r="L398" s="59"/>
      <c r="M398" s="61"/>
      <c r="N398" s="59"/>
      <c r="O398" s="60" t="str">
        <f>IFERROR(VLOOKUP(N398,[7]DSML!E:J,6,0),"")</f>
        <v/>
      </c>
      <c r="P398" s="60" t="str">
        <f>IFERROR(VLOOKUP(N398,[7]DSML!E:G,3,0),"")</f>
        <v/>
      </c>
      <c r="Q398" s="60"/>
      <c r="R398" s="60"/>
      <c r="S398" s="59"/>
      <c r="T398" s="59"/>
      <c r="U398" s="59"/>
    </row>
    <row r="399" spans="1:21" x14ac:dyDescent="0.3">
      <c r="A399" s="56" t="s">
        <v>700</v>
      </c>
      <c r="B399" s="61"/>
      <c r="C399" s="62"/>
      <c r="D399" s="63"/>
      <c r="E399" s="63"/>
      <c r="F399" s="74" t="e">
        <f t="shared" si="6"/>
        <v>#VALUE!</v>
      </c>
      <c r="G399" s="64"/>
      <c r="H399" s="63"/>
      <c r="I399" s="63"/>
      <c r="J399" s="59"/>
      <c r="K399" s="59"/>
      <c r="L399" s="59"/>
      <c r="M399" s="61"/>
      <c r="N399" s="59"/>
      <c r="O399" s="60" t="str">
        <f>IFERROR(VLOOKUP(N399,[7]DSML!E:J,6,0),"")</f>
        <v/>
      </c>
      <c r="P399" s="60" t="str">
        <f>IFERROR(VLOOKUP(N399,[7]DSML!E:G,3,0),"")</f>
        <v/>
      </c>
      <c r="Q399" s="60"/>
      <c r="R399" s="60"/>
      <c r="S399" s="59"/>
      <c r="T399" s="59"/>
      <c r="U399" s="59"/>
    </row>
    <row r="400" spans="1:21" x14ac:dyDescent="0.3">
      <c r="A400" s="56" t="s">
        <v>701</v>
      </c>
      <c r="B400" s="61"/>
      <c r="C400" s="62"/>
      <c r="D400" s="63"/>
      <c r="E400" s="63"/>
      <c r="F400" s="74" t="e">
        <f t="shared" si="6"/>
        <v>#VALUE!</v>
      </c>
      <c r="G400" s="64"/>
      <c r="H400" s="63"/>
      <c r="I400" s="63"/>
      <c r="J400" s="59"/>
      <c r="K400" s="59"/>
      <c r="L400" s="59"/>
      <c r="M400" s="61"/>
      <c r="N400" s="59"/>
      <c r="O400" s="60" t="str">
        <f>IFERROR(VLOOKUP(N400,[7]DSML!E:J,6,0),"")</f>
        <v/>
      </c>
      <c r="P400" s="60" t="str">
        <f>IFERROR(VLOOKUP(N400,[7]DSML!E:G,3,0),"")</f>
        <v/>
      </c>
      <c r="Q400" s="60"/>
      <c r="R400" s="60"/>
      <c r="S400" s="59"/>
      <c r="T400" s="59"/>
      <c r="U400" s="59"/>
    </row>
    <row r="401" spans="1:21" x14ac:dyDescent="0.3">
      <c r="A401" s="56" t="s">
        <v>702</v>
      </c>
      <c r="B401" s="61"/>
      <c r="C401" s="62"/>
      <c r="D401" s="63"/>
      <c r="E401" s="63"/>
      <c r="F401" s="74" t="e">
        <f t="shared" si="6"/>
        <v>#VALUE!</v>
      </c>
      <c r="G401" s="64"/>
      <c r="H401" s="63"/>
      <c r="I401" s="63"/>
      <c r="J401" s="59"/>
      <c r="K401" s="59"/>
      <c r="L401" s="59"/>
      <c r="M401" s="61"/>
      <c r="N401" s="59"/>
      <c r="O401" s="60" t="str">
        <f>IFERROR(VLOOKUP(N401,[7]DSML!E:J,6,0),"")</f>
        <v/>
      </c>
      <c r="P401" s="60" t="str">
        <f>IFERROR(VLOOKUP(N401,[7]DSML!E:G,3,0),"")</f>
        <v/>
      </c>
      <c r="Q401" s="60"/>
      <c r="R401" s="60"/>
      <c r="S401" s="59"/>
      <c r="T401" s="59"/>
      <c r="U401" s="59"/>
    </row>
    <row r="402" spans="1:21" x14ac:dyDescent="0.3">
      <c r="A402" s="56" t="s">
        <v>703</v>
      </c>
      <c r="B402" s="61"/>
      <c r="C402" s="62"/>
      <c r="D402" s="63"/>
      <c r="E402" s="63"/>
      <c r="F402" s="74" t="e">
        <f t="shared" si="6"/>
        <v>#VALUE!</v>
      </c>
      <c r="G402" s="64"/>
      <c r="H402" s="63"/>
      <c r="I402" s="63"/>
      <c r="J402" s="59"/>
      <c r="K402" s="59"/>
      <c r="L402" s="59"/>
      <c r="M402" s="61"/>
      <c r="N402" s="59"/>
      <c r="O402" s="60" t="str">
        <f>IFERROR(VLOOKUP(N402,[7]DSML!E:J,6,0),"")</f>
        <v/>
      </c>
      <c r="P402" s="60" t="str">
        <f>IFERROR(VLOOKUP(N402,[7]DSML!E:G,3,0),"")</f>
        <v/>
      </c>
      <c r="Q402" s="60"/>
      <c r="R402" s="60"/>
      <c r="S402" s="59"/>
      <c r="T402" s="59"/>
      <c r="U402" s="59"/>
    </row>
    <row r="403" spans="1:21" x14ac:dyDescent="0.3">
      <c r="A403" s="56" t="s">
        <v>704</v>
      </c>
      <c r="B403" s="61"/>
      <c r="C403" s="62"/>
      <c r="D403" s="63"/>
      <c r="E403" s="63"/>
      <c r="F403" s="74" t="e">
        <f t="shared" si="6"/>
        <v>#VALUE!</v>
      </c>
      <c r="G403" s="64"/>
      <c r="H403" s="63"/>
      <c r="I403" s="63"/>
      <c r="J403" s="59"/>
      <c r="K403" s="59"/>
      <c r="L403" s="59"/>
      <c r="M403" s="61"/>
      <c r="N403" s="59"/>
      <c r="O403" s="60" t="str">
        <f>IFERROR(VLOOKUP(N403,[7]DSML!E:J,6,0),"")</f>
        <v/>
      </c>
      <c r="P403" s="60" t="str">
        <f>IFERROR(VLOOKUP(N403,[7]DSML!E:G,3,0),"")</f>
        <v/>
      </c>
      <c r="Q403" s="60"/>
      <c r="R403" s="60"/>
      <c r="S403" s="59"/>
      <c r="T403" s="59"/>
      <c r="U403" s="59"/>
    </row>
    <row r="404" spans="1:21" x14ac:dyDescent="0.3">
      <c r="A404" s="56" t="s">
        <v>705</v>
      </c>
      <c r="B404" s="61"/>
      <c r="C404" s="62"/>
      <c r="D404" s="63"/>
      <c r="E404" s="63"/>
      <c r="F404" s="74" t="e">
        <f t="shared" si="6"/>
        <v>#VALUE!</v>
      </c>
      <c r="G404" s="64"/>
      <c r="H404" s="63"/>
      <c r="I404" s="63"/>
      <c r="J404" s="59"/>
      <c r="K404" s="59"/>
      <c r="L404" s="59"/>
      <c r="M404" s="61"/>
      <c r="N404" s="59"/>
      <c r="O404" s="60" t="str">
        <f>IFERROR(VLOOKUP(N404,[7]DSML!E:J,6,0),"")</f>
        <v/>
      </c>
      <c r="P404" s="60" t="str">
        <f>IFERROR(VLOOKUP(N404,[7]DSML!E:G,3,0),"")</f>
        <v/>
      </c>
      <c r="Q404" s="60"/>
      <c r="R404" s="60"/>
      <c r="S404" s="59"/>
      <c r="T404" s="59"/>
      <c r="U404" s="59"/>
    </row>
    <row r="405" spans="1:21" x14ac:dyDescent="0.3">
      <c r="A405" s="56" t="s">
        <v>706</v>
      </c>
      <c r="B405" s="61"/>
      <c r="C405" s="62"/>
      <c r="D405" s="63"/>
      <c r="E405" s="63"/>
      <c r="F405" s="74" t="e">
        <f t="shared" si="6"/>
        <v>#VALUE!</v>
      </c>
      <c r="G405" s="64"/>
      <c r="H405" s="63"/>
      <c r="I405" s="63"/>
      <c r="J405" s="59"/>
      <c r="K405" s="59"/>
      <c r="L405" s="59"/>
      <c r="M405" s="61"/>
      <c r="N405" s="59"/>
      <c r="O405" s="60" t="str">
        <f>IFERROR(VLOOKUP(N405,[7]DSML!E:J,6,0),"")</f>
        <v/>
      </c>
      <c r="P405" s="60" t="str">
        <f>IFERROR(VLOOKUP(N405,[7]DSML!E:G,3,0),"")</f>
        <v/>
      </c>
      <c r="Q405" s="60"/>
      <c r="R405" s="60"/>
      <c r="S405" s="59"/>
      <c r="T405" s="59"/>
      <c r="U405" s="59"/>
    </row>
    <row r="406" spans="1:21" x14ac:dyDescent="0.3">
      <c r="A406" s="56" t="s">
        <v>707</v>
      </c>
      <c r="B406" s="61"/>
      <c r="C406" s="62"/>
      <c r="D406" s="63"/>
      <c r="E406" s="63"/>
      <c r="F406" s="74" t="e">
        <f t="shared" si="6"/>
        <v>#VALUE!</v>
      </c>
      <c r="G406" s="64"/>
      <c r="H406" s="63"/>
      <c r="I406" s="63"/>
      <c r="J406" s="59"/>
      <c r="K406" s="59"/>
      <c r="L406" s="59"/>
      <c r="M406" s="61"/>
      <c r="N406" s="59"/>
      <c r="O406" s="60" t="str">
        <f>IFERROR(VLOOKUP(N406,[7]DSML!E:J,6,0),"")</f>
        <v/>
      </c>
      <c r="P406" s="60" t="str">
        <f>IFERROR(VLOOKUP(N406,[7]DSML!E:G,3,0),"")</f>
        <v/>
      </c>
      <c r="Q406" s="60"/>
      <c r="R406" s="60"/>
      <c r="S406" s="59"/>
      <c r="T406" s="59"/>
      <c r="U406" s="59"/>
    </row>
    <row r="407" spans="1:21" x14ac:dyDescent="0.3">
      <c r="A407" s="56" t="s">
        <v>708</v>
      </c>
      <c r="B407" s="61"/>
      <c r="C407" s="62"/>
      <c r="D407" s="63"/>
      <c r="E407" s="63"/>
      <c r="F407" s="74" t="e">
        <f t="shared" si="6"/>
        <v>#VALUE!</v>
      </c>
      <c r="G407" s="64"/>
      <c r="H407" s="63"/>
      <c r="I407" s="63"/>
      <c r="J407" s="59"/>
      <c r="K407" s="59"/>
      <c r="L407" s="59"/>
      <c r="M407" s="61"/>
      <c r="N407" s="59"/>
      <c r="O407" s="60" t="str">
        <f>IFERROR(VLOOKUP(N407,[7]DSML!E:J,6,0),"")</f>
        <v/>
      </c>
      <c r="P407" s="60" t="str">
        <f>IFERROR(VLOOKUP(N407,[7]DSML!E:G,3,0),"")</f>
        <v/>
      </c>
      <c r="Q407" s="60"/>
      <c r="R407" s="60"/>
      <c r="S407" s="59"/>
      <c r="T407" s="59"/>
      <c r="U407" s="59"/>
    </row>
    <row r="408" spans="1:21" x14ac:dyDescent="0.3">
      <c r="A408" s="56" t="s">
        <v>709</v>
      </c>
      <c r="B408" s="61"/>
      <c r="C408" s="62"/>
      <c r="D408" s="63"/>
      <c r="E408" s="63"/>
      <c r="F408" s="74" t="e">
        <f t="shared" si="6"/>
        <v>#VALUE!</v>
      </c>
      <c r="G408" s="64"/>
      <c r="H408" s="63"/>
      <c r="I408" s="63"/>
      <c r="J408" s="59"/>
      <c r="K408" s="59"/>
      <c r="L408" s="59"/>
      <c r="M408" s="61"/>
      <c r="N408" s="59"/>
      <c r="O408" s="60" t="str">
        <f>IFERROR(VLOOKUP(N408,[7]DSML!E:J,6,0),"")</f>
        <v/>
      </c>
      <c r="P408" s="60" t="str">
        <f>IFERROR(VLOOKUP(N408,[7]DSML!E:G,3,0),"")</f>
        <v/>
      </c>
      <c r="Q408" s="60"/>
      <c r="R408" s="60"/>
      <c r="S408" s="59"/>
      <c r="T408" s="59"/>
      <c r="U408" s="59"/>
    </row>
    <row r="409" spans="1:21" x14ac:dyDescent="0.3">
      <c r="A409" s="56" t="s">
        <v>710</v>
      </c>
      <c r="B409" s="61"/>
      <c r="C409" s="62"/>
      <c r="D409" s="63"/>
      <c r="E409" s="63"/>
      <c r="F409" s="74" t="e">
        <f t="shared" si="6"/>
        <v>#VALUE!</v>
      </c>
      <c r="G409" s="64"/>
      <c r="H409" s="63"/>
      <c r="I409" s="63"/>
      <c r="J409" s="59"/>
      <c r="K409" s="59"/>
      <c r="L409" s="59"/>
      <c r="M409" s="61"/>
      <c r="N409" s="59"/>
      <c r="O409" s="60" t="str">
        <f>IFERROR(VLOOKUP(N409,[7]DSML!E:J,6,0),"")</f>
        <v/>
      </c>
      <c r="P409" s="60" t="str">
        <f>IFERROR(VLOOKUP(N409,[7]DSML!E:G,3,0),"")</f>
        <v/>
      </c>
      <c r="Q409" s="60"/>
      <c r="R409" s="60"/>
      <c r="S409" s="59"/>
      <c r="T409" s="59"/>
      <c r="U409" s="59"/>
    </row>
    <row r="410" spans="1:21" x14ac:dyDescent="0.3">
      <c r="A410" s="56" t="s">
        <v>711</v>
      </c>
      <c r="B410" s="61"/>
      <c r="C410" s="62"/>
      <c r="D410" s="63"/>
      <c r="E410" s="63"/>
      <c r="F410" s="74" t="e">
        <f t="shared" si="6"/>
        <v>#VALUE!</v>
      </c>
      <c r="G410" s="64"/>
      <c r="H410" s="63"/>
      <c r="I410" s="63"/>
      <c r="J410" s="59"/>
      <c r="K410" s="59"/>
      <c r="L410" s="59"/>
      <c r="M410" s="61"/>
      <c r="N410" s="59"/>
      <c r="O410" s="60" t="str">
        <f>IFERROR(VLOOKUP(N410,[7]DSML!E:J,6,0),"")</f>
        <v/>
      </c>
      <c r="P410" s="60" t="str">
        <f>IFERROR(VLOOKUP(N410,[7]DSML!E:G,3,0),"")</f>
        <v/>
      </c>
      <c r="Q410" s="60"/>
      <c r="R410" s="60"/>
      <c r="S410" s="59"/>
      <c r="T410" s="59"/>
      <c r="U410" s="59"/>
    </row>
    <row r="411" spans="1:21" x14ac:dyDescent="0.3">
      <c r="A411" s="56" t="s">
        <v>712</v>
      </c>
      <c r="B411" s="61"/>
      <c r="C411" s="62"/>
      <c r="D411" s="63"/>
      <c r="E411" s="63"/>
      <c r="F411" s="74" t="e">
        <f t="shared" si="6"/>
        <v>#VALUE!</v>
      </c>
      <c r="G411" s="64"/>
      <c r="H411" s="63"/>
      <c r="I411" s="63"/>
      <c r="J411" s="59"/>
      <c r="K411" s="59"/>
      <c r="L411" s="59"/>
      <c r="M411" s="61"/>
      <c r="N411" s="59"/>
      <c r="O411" s="60" t="str">
        <f>IFERROR(VLOOKUP(N411,[7]DSML!E:J,6,0),"")</f>
        <v/>
      </c>
      <c r="P411" s="60" t="str">
        <f>IFERROR(VLOOKUP(N411,[7]DSML!E:G,3,0),"")</f>
        <v/>
      </c>
      <c r="Q411" s="60"/>
      <c r="R411" s="60"/>
      <c r="S411" s="59"/>
      <c r="T411" s="59"/>
      <c r="U411" s="59"/>
    </row>
    <row r="412" spans="1:21" x14ac:dyDescent="0.3">
      <c r="A412" s="56" t="s">
        <v>713</v>
      </c>
      <c r="B412" s="61"/>
      <c r="C412" s="62"/>
      <c r="D412" s="63"/>
      <c r="E412" s="63"/>
      <c r="F412" s="74" t="e">
        <f t="shared" si="6"/>
        <v>#VALUE!</v>
      </c>
      <c r="G412" s="64"/>
      <c r="H412" s="63"/>
      <c r="I412" s="63"/>
      <c r="J412" s="59"/>
      <c r="K412" s="59"/>
      <c r="L412" s="59"/>
      <c r="M412" s="61"/>
      <c r="N412" s="59"/>
      <c r="O412" s="60" t="str">
        <f>IFERROR(VLOOKUP(N412,[7]DSML!E:J,6,0),"")</f>
        <v/>
      </c>
      <c r="P412" s="60" t="str">
        <f>IFERROR(VLOOKUP(N412,[7]DSML!E:G,3,0),"")</f>
        <v/>
      </c>
      <c r="Q412" s="60"/>
      <c r="R412" s="60"/>
      <c r="S412" s="59"/>
      <c r="T412" s="59"/>
      <c r="U412" s="59"/>
    </row>
    <row r="413" spans="1:21" x14ac:dyDescent="0.3">
      <c r="A413" s="56" t="s">
        <v>714</v>
      </c>
      <c r="B413" s="61"/>
      <c r="C413" s="62"/>
      <c r="D413" s="63"/>
      <c r="E413" s="63"/>
      <c r="F413" s="74" t="e">
        <f t="shared" si="6"/>
        <v>#VALUE!</v>
      </c>
      <c r="G413" s="64"/>
      <c r="H413" s="63"/>
      <c r="I413" s="63"/>
      <c r="J413" s="59"/>
      <c r="K413" s="59"/>
      <c r="L413" s="59"/>
      <c r="M413" s="61"/>
      <c r="N413" s="59"/>
      <c r="O413" s="60" t="str">
        <f>IFERROR(VLOOKUP(N413,[7]DSML!E:J,6,0),"")</f>
        <v/>
      </c>
      <c r="P413" s="60" t="str">
        <f>IFERROR(VLOOKUP(N413,[7]DSML!E:G,3,0),"")</f>
        <v/>
      </c>
      <c r="Q413" s="60"/>
      <c r="R413" s="60"/>
      <c r="S413" s="59"/>
      <c r="T413" s="59"/>
      <c r="U413" s="59"/>
    </row>
    <row r="414" spans="1:21" x14ac:dyDescent="0.3">
      <c r="A414" s="56" t="s">
        <v>715</v>
      </c>
      <c r="B414" s="61"/>
      <c r="C414" s="62"/>
      <c r="D414" s="63"/>
      <c r="E414" s="63"/>
      <c r="F414" s="74" t="e">
        <f t="shared" si="6"/>
        <v>#VALUE!</v>
      </c>
      <c r="G414" s="64"/>
      <c r="H414" s="63"/>
      <c r="I414" s="63"/>
      <c r="J414" s="59"/>
      <c r="K414" s="59"/>
      <c r="L414" s="59"/>
      <c r="M414" s="61"/>
      <c r="N414" s="59"/>
      <c r="O414" s="60" t="str">
        <f>IFERROR(VLOOKUP(N414,[7]DSML!E:J,6,0),"")</f>
        <v/>
      </c>
      <c r="P414" s="60" t="str">
        <f>IFERROR(VLOOKUP(N414,[7]DSML!E:G,3,0),"")</f>
        <v/>
      </c>
      <c r="Q414" s="60"/>
      <c r="R414" s="60"/>
      <c r="S414" s="59"/>
      <c r="T414" s="59"/>
      <c r="U414" s="59"/>
    </row>
    <row r="415" spans="1:21" x14ac:dyDescent="0.3">
      <c r="A415" s="56" t="s">
        <v>716</v>
      </c>
      <c r="B415" s="61"/>
      <c r="C415" s="62"/>
      <c r="D415" s="63"/>
      <c r="E415" s="63"/>
      <c r="F415" s="74" t="e">
        <f t="shared" si="6"/>
        <v>#VALUE!</v>
      </c>
      <c r="G415" s="64"/>
      <c r="H415" s="63"/>
      <c r="I415" s="63"/>
      <c r="J415" s="59"/>
      <c r="K415" s="59"/>
      <c r="L415" s="59"/>
      <c r="M415" s="61"/>
      <c r="N415" s="59"/>
      <c r="O415" s="60" t="str">
        <f>IFERROR(VLOOKUP(N415,[7]DSML!E:J,6,0),"")</f>
        <v/>
      </c>
      <c r="P415" s="60" t="str">
        <f>IFERROR(VLOOKUP(N415,[7]DSML!E:G,3,0),"")</f>
        <v/>
      </c>
      <c r="Q415" s="60"/>
      <c r="R415" s="60"/>
      <c r="S415" s="59"/>
      <c r="T415" s="59"/>
      <c r="U415" s="59"/>
    </row>
    <row r="416" spans="1:21" x14ac:dyDescent="0.3">
      <c r="A416" s="56" t="s">
        <v>717</v>
      </c>
      <c r="B416" s="61"/>
      <c r="C416" s="62"/>
      <c r="D416" s="63"/>
      <c r="E416" s="63"/>
      <c r="F416" s="74" t="e">
        <f t="shared" si="6"/>
        <v>#VALUE!</v>
      </c>
      <c r="G416" s="64"/>
      <c r="H416" s="63"/>
      <c r="I416" s="63"/>
      <c r="J416" s="59"/>
      <c r="K416" s="59"/>
      <c r="L416" s="59"/>
      <c r="M416" s="61"/>
      <c r="N416" s="59"/>
      <c r="O416" s="60" t="str">
        <f>IFERROR(VLOOKUP(N416,[7]DSML!E:J,6,0),"")</f>
        <v/>
      </c>
      <c r="P416" s="60" t="str">
        <f>IFERROR(VLOOKUP(N416,[7]DSML!E:G,3,0),"")</f>
        <v/>
      </c>
      <c r="Q416" s="60"/>
      <c r="R416" s="60"/>
      <c r="S416" s="59"/>
      <c r="T416" s="59"/>
      <c r="U416" s="59"/>
    </row>
    <row r="417" spans="1:21" x14ac:dyDescent="0.3">
      <c r="A417" s="56" t="s">
        <v>718</v>
      </c>
      <c r="B417" s="61"/>
      <c r="C417" s="62"/>
      <c r="D417" s="63"/>
      <c r="E417" s="63"/>
      <c r="F417" s="74" t="e">
        <f t="shared" si="6"/>
        <v>#VALUE!</v>
      </c>
      <c r="G417" s="64"/>
      <c r="H417" s="63"/>
      <c r="I417" s="63"/>
      <c r="J417" s="59"/>
      <c r="K417" s="59"/>
      <c r="L417" s="59"/>
      <c r="M417" s="61"/>
      <c r="N417" s="59"/>
      <c r="O417" s="60" t="str">
        <f>IFERROR(VLOOKUP(N417,[7]DSML!E:J,6,0),"")</f>
        <v/>
      </c>
      <c r="P417" s="60" t="str">
        <f>IFERROR(VLOOKUP(N417,[7]DSML!E:G,3,0),"")</f>
        <v/>
      </c>
      <c r="Q417" s="60"/>
      <c r="R417" s="60"/>
      <c r="S417" s="59"/>
      <c r="T417" s="59"/>
      <c r="U417" s="59"/>
    </row>
    <row r="418" spans="1:21" x14ac:dyDescent="0.3">
      <c r="A418" s="56" t="s">
        <v>719</v>
      </c>
      <c r="B418" s="61"/>
      <c r="C418" s="62"/>
      <c r="D418" s="63"/>
      <c r="E418" s="63"/>
      <c r="F418" s="74" t="e">
        <f t="shared" si="6"/>
        <v>#VALUE!</v>
      </c>
      <c r="G418" s="64"/>
      <c r="H418" s="63"/>
      <c r="I418" s="63"/>
      <c r="J418" s="59"/>
      <c r="K418" s="59"/>
      <c r="L418" s="59"/>
      <c r="M418" s="61"/>
      <c r="N418" s="59"/>
      <c r="O418" s="60" t="str">
        <f>IFERROR(VLOOKUP(N418,[7]DSML!E:J,6,0),"")</f>
        <v/>
      </c>
      <c r="P418" s="60" t="str">
        <f>IFERROR(VLOOKUP(N418,[7]DSML!E:G,3,0),"")</f>
        <v/>
      </c>
      <c r="Q418" s="60"/>
      <c r="R418" s="60"/>
      <c r="S418" s="59"/>
      <c r="T418" s="59"/>
      <c r="U418" s="59"/>
    </row>
    <row r="419" spans="1:21" x14ac:dyDescent="0.3">
      <c r="A419" s="56" t="s">
        <v>720</v>
      </c>
      <c r="B419" s="61"/>
      <c r="C419" s="62"/>
      <c r="D419" s="63"/>
      <c r="E419" s="63"/>
      <c r="F419" s="74" t="e">
        <f t="shared" si="6"/>
        <v>#VALUE!</v>
      </c>
      <c r="G419" s="64"/>
      <c r="H419" s="63"/>
      <c r="I419" s="63"/>
      <c r="J419" s="59"/>
      <c r="K419" s="59"/>
      <c r="L419" s="59"/>
      <c r="M419" s="61"/>
      <c r="N419" s="59"/>
      <c r="O419" s="60" t="str">
        <f>IFERROR(VLOOKUP(N419,[7]DSML!E:J,6,0),"")</f>
        <v/>
      </c>
      <c r="P419" s="60" t="str">
        <f>IFERROR(VLOOKUP(N419,[7]DSML!E:G,3,0),"")</f>
        <v/>
      </c>
      <c r="Q419" s="60"/>
      <c r="R419" s="60"/>
      <c r="S419" s="59"/>
      <c r="T419" s="59"/>
      <c r="U419" s="59"/>
    </row>
    <row r="420" spans="1:21" x14ac:dyDescent="0.3">
      <c r="A420" s="56" t="s">
        <v>721</v>
      </c>
      <c r="B420" s="61"/>
      <c r="C420" s="62"/>
      <c r="D420" s="63"/>
      <c r="E420" s="63"/>
      <c r="F420" s="74" t="e">
        <f t="shared" si="6"/>
        <v>#VALUE!</v>
      </c>
      <c r="G420" s="64"/>
      <c r="H420" s="63"/>
      <c r="I420" s="63"/>
      <c r="J420" s="59"/>
      <c r="K420" s="59"/>
      <c r="L420" s="59"/>
      <c r="M420" s="61"/>
      <c r="N420" s="59"/>
      <c r="O420" s="60" t="str">
        <f>IFERROR(VLOOKUP(N420,[7]DSML!E:J,6,0),"")</f>
        <v/>
      </c>
      <c r="P420" s="60" t="str">
        <f>IFERROR(VLOOKUP(N420,[7]DSML!E:G,3,0),"")</f>
        <v/>
      </c>
      <c r="Q420" s="60"/>
      <c r="R420" s="60"/>
      <c r="S420" s="59"/>
      <c r="T420" s="59"/>
      <c r="U420" s="59"/>
    </row>
    <row r="421" spans="1:21" x14ac:dyDescent="0.3">
      <c r="A421" s="56" t="s">
        <v>722</v>
      </c>
      <c r="B421" s="61"/>
      <c r="C421" s="62"/>
      <c r="D421" s="63"/>
      <c r="E421" s="63"/>
      <c r="F421" s="74" t="e">
        <f t="shared" si="6"/>
        <v>#VALUE!</v>
      </c>
      <c r="G421" s="64"/>
      <c r="H421" s="63"/>
      <c r="I421" s="63"/>
      <c r="J421" s="59"/>
      <c r="K421" s="59"/>
      <c r="L421" s="59"/>
      <c r="M421" s="61"/>
      <c r="N421" s="59"/>
      <c r="O421" s="60" t="str">
        <f>IFERROR(VLOOKUP(N421,[7]DSML!E:J,6,0),"")</f>
        <v/>
      </c>
      <c r="P421" s="60" t="str">
        <f>IFERROR(VLOOKUP(N421,[7]DSML!E:G,3,0),"")</f>
        <v/>
      </c>
      <c r="Q421" s="60"/>
      <c r="R421" s="60"/>
      <c r="S421" s="59"/>
      <c r="T421" s="59"/>
      <c r="U421" s="59"/>
    </row>
    <row r="422" spans="1:21" x14ac:dyDescent="0.3">
      <c r="A422" s="56" t="s">
        <v>723</v>
      </c>
      <c r="B422" s="61"/>
      <c r="C422" s="62"/>
      <c r="D422" s="63"/>
      <c r="E422" s="63"/>
      <c r="F422" s="74" t="e">
        <f t="shared" si="6"/>
        <v>#VALUE!</v>
      </c>
      <c r="G422" s="64"/>
      <c r="H422" s="63"/>
      <c r="I422" s="63"/>
      <c r="J422" s="59"/>
      <c r="K422" s="59"/>
      <c r="L422" s="59"/>
      <c r="M422" s="61"/>
      <c r="N422" s="59"/>
      <c r="O422" s="60" t="str">
        <f>IFERROR(VLOOKUP(N422,[7]DSML!E:J,6,0),"")</f>
        <v/>
      </c>
      <c r="P422" s="60" t="str">
        <f>IFERROR(VLOOKUP(N422,[7]DSML!E:G,3,0),"")</f>
        <v/>
      </c>
      <c r="Q422" s="60"/>
      <c r="R422" s="60"/>
      <c r="S422" s="59"/>
      <c r="T422" s="59"/>
      <c r="U422" s="59"/>
    </row>
    <row r="423" spans="1:21" x14ac:dyDescent="0.3">
      <c r="A423" s="56" t="s">
        <v>724</v>
      </c>
      <c r="B423" s="61"/>
      <c r="C423" s="62"/>
      <c r="D423" s="63"/>
      <c r="E423" s="63"/>
      <c r="F423" s="74" t="e">
        <f t="shared" si="6"/>
        <v>#VALUE!</v>
      </c>
      <c r="G423" s="64"/>
      <c r="H423" s="63"/>
      <c r="I423" s="63"/>
      <c r="J423" s="59"/>
      <c r="K423" s="59"/>
      <c r="L423" s="59"/>
      <c r="M423" s="61"/>
      <c r="N423" s="59"/>
      <c r="O423" s="60" t="str">
        <f>IFERROR(VLOOKUP(N423,[7]DSML!E:J,6,0),"")</f>
        <v/>
      </c>
      <c r="P423" s="60" t="str">
        <f>IFERROR(VLOOKUP(N423,[7]DSML!E:G,3,0),"")</f>
        <v/>
      </c>
      <c r="Q423" s="60"/>
      <c r="R423" s="60"/>
      <c r="S423" s="59"/>
      <c r="T423" s="59"/>
      <c r="U423" s="59"/>
    </row>
    <row r="424" spans="1:21" x14ac:dyDescent="0.3">
      <c r="A424" s="56" t="s">
        <v>725</v>
      </c>
      <c r="B424" s="61"/>
      <c r="C424" s="62"/>
      <c r="D424" s="63"/>
      <c r="E424" s="63"/>
      <c r="F424" s="74" t="e">
        <f t="shared" si="6"/>
        <v>#VALUE!</v>
      </c>
      <c r="G424" s="64"/>
      <c r="H424" s="63"/>
      <c r="I424" s="63"/>
      <c r="J424" s="59"/>
      <c r="K424" s="59"/>
      <c r="L424" s="59"/>
      <c r="M424" s="61"/>
      <c r="N424" s="59"/>
      <c r="O424" s="60" t="str">
        <f>IFERROR(VLOOKUP(N424,[7]DSML!E:J,6,0),"")</f>
        <v/>
      </c>
      <c r="P424" s="60" t="str">
        <f>IFERROR(VLOOKUP(N424,[7]DSML!E:G,3,0),"")</f>
        <v/>
      </c>
      <c r="Q424" s="60"/>
      <c r="R424" s="60"/>
      <c r="S424" s="59"/>
      <c r="T424" s="59"/>
      <c r="U424" s="59"/>
    </row>
    <row r="425" spans="1:21" x14ac:dyDescent="0.3">
      <c r="A425" s="56" t="s">
        <v>726</v>
      </c>
      <c r="B425" s="61"/>
      <c r="C425" s="62"/>
      <c r="D425" s="63"/>
      <c r="E425" s="63"/>
      <c r="F425" s="74" t="e">
        <f t="shared" si="6"/>
        <v>#VALUE!</v>
      </c>
      <c r="G425" s="64"/>
      <c r="H425" s="63"/>
      <c r="I425" s="63"/>
      <c r="J425" s="59"/>
      <c r="K425" s="59"/>
      <c r="L425" s="59"/>
      <c r="M425" s="61"/>
      <c r="N425" s="59"/>
      <c r="O425" s="60" t="str">
        <f>IFERROR(VLOOKUP(N425,[7]DSML!E:J,6,0),"")</f>
        <v/>
      </c>
      <c r="P425" s="60" t="str">
        <f>IFERROR(VLOOKUP(N425,[7]DSML!E:G,3,0),"")</f>
        <v/>
      </c>
      <c r="Q425" s="60"/>
      <c r="R425" s="60"/>
      <c r="S425" s="59"/>
      <c r="T425" s="59"/>
      <c r="U425" s="59"/>
    </row>
    <row r="426" spans="1:21" x14ac:dyDescent="0.3">
      <c r="A426" s="56" t="s">
        <v>727</v>
      </c>
      <c r="B426" s="61"/>
      <c r="C426" s="62"/>
      <c r="D426" s="63"/>
      <c r="E426" s="63"/>
      <c r="F426" s="74" t="e">
        <f t="shared" si="6"/>
        <v>#VALUE!</v>
      </c>
      <c r="G426" s="64"/>
      <c r="H426" s="63"/>
      <c r="I426" s="63"/>
      <c r="J426" s="59"/>
      <c r="K426" s="59"/>
      <c r="L426" s="59"/>
      <c r="M426" s="61"/>
      <c r="N426" s="59"/>
      <c r="O426" s="60" t="str">
        <f>IFERROR(VLOOKUP(N426,[7]DSML!E:J,6,0),"")</f>
        <v/>
      </c>
      <c r="P426" s="60" t="str">
        <f>IFERROR(VLOOKUP(N426,[7]DSML!E:G,3,0),"")</f>
        <v/>
      </c>
      <c r="Q426" s="60"/>
      <c r="R426" s="60"/>
      <c r="S426" s="59"/>
      <c r="T426" s="59"/>
      <c r="U426" s="59"/>
    </row>
    <row r="427" spans="1:21" x14ac:dyDescent="0.3">
      <c r="A427" s="56" t="s">
        <v>728</v>
      </c>
      <c r="B427" s="61"/>
      <c r="C427" s="62"/>
      <c r="D427" s="63"/>
      <c r="E427" s="63"/>
      <c r="F427" s="74" t="e">
        <f t="shared" si="6"/>
        <v>#VALUE!</v>
      </c>
      <c r="G427" s="64"/>
      <c r="H427" s="63"/>
      <c r="I427" s="63"/>
      <c r="J427" s="59"/>
      <c r="K427" s="59"/>
      <c r="L427" s="59"/>
      <c r="M427" s="61"/>
      <c r="N427" s="59"/>
      <c r="O427" s="60" t="str">
        <f>IFERROR(VLOOKUP(N427,[7]DSML!E:J,6,0),"")</f>
        <v/>
      </c>
      <c r="P427" s="60" t="str">
        <f>IFERROR(VLOOKUP(N427,[7]DSML!E:G,3,0),"")</f>
        <v/>
      </c>
      <c r="Q427" s="60"/>
      <c r="R427" s="60"/>
      <c r="S427" s="59"/>
      <c r="T427" s="59"/>
      <c r="U427" s="59"/>
    </row>
    <row r="428" spans="1:21" x14ac:dyDescent="0.3">
      <c r="A428" s="56" t="s">
        <v>729</v>
      </c>
      <c r="B428" s="61"/>
      <c r="C428" s="62"/>
      <c r="D428" s="63"/>
      <c r="E428" s="63"/>
      <c r="F428" s="74" t="e">
        <f t="shared" si="6"/>
        <v>#VALUE!</v>
      </c>
      <c r="G428" s="64"/>
      <c r="H428" s="63"/>
      <c r="I428" s="63"/>
      <c r="J428" s="59"/>
      <c r="K428" s="59"/>
      <c r="L428" s="59"/>
      <c r="M428" s="61"/>
      <c r="N428" s="59"/>
      <c r="O428" s="60" t="str">
        <f>IFERROR(VLOOKUP(N428,[7]DSML!E:J,6,0),"")</f>
        <v/>
      </c>
      <c r="P428" s="60" t="str">
        <f>IFERROR(VLOOKUP(N428,[7]DSML!E:G,3,0),"")</f>
        <v/>
      </c>
      <c r="Q428" s="60"/>
      <c r="R428" s="60"/>
      <c r="S428" s="59"/>
      <c r="T428" s="59"/>
      <c r="U428" s="59"/>
    </row>
    <row r="429" spans="1:21" x14ac:dyDescent="0.3">
      <c r="A429" s="56" t="s">
        <v>730</v>
      </c>
      <c r="B429" s="61"/>
      <c r="C429" s="62"/>
      <c r="D429" s="63"/>
      <c r="E429" s="63"/>
      <c r="F429" s="74" t="e">
        <f t="shared" si="6"/>
        <v>#VALUE!</v>
      </c>
      <c r="G429" s="64"/>
      <c r="H429" s="63"/>
      <c r="I429" s="63"/>
      <c r="J429" s="59"/>
      <c r="K429" s="59"/>
      <c r="L429" s="59"/>
      <c r="M429" s="61"/>
      <c r="N429" s="59"/>
      <c r="O429" s="60" t="str">
        <f>IFERROR(VLOOKUP(N429,[7]DSML!E:J,6,0),"")</f>
        <v/>
      </c>
      <c r="P429" s="60" t="str">
        <f>IFERROR(VLOOKUP(N429,[7]DSML!E:G,3,0),"")</f>
        <v/>
      </c>
      <c r="Q429" s="60"/>
      <c r="R429" s="60"/>
      <c r="S429" s="59"/>
      <c r="T429" s="59"/>
      <c r="U429" s="59"/>
    </row>
    <row r="430" spans="1:21" x14ac:dyDescent="0.3">
      <c r="A430" s="56" t="s">
        <v>731</v>
      </c>
      <c r="B430" s="61"/>
      <c r="C430" s="62"/>
      <c r="D430" s="63"/>
      <c r="E430" s="63"/>
      <c r="F430" s="74" t="e">
        <f t="shared" si="6"/>
        <v>#VALUE!</v>
      </c>
      <c r="G430" s="64"/>
      <c r="H430" s="63"/>
      <c r="I430" s="63"/>
      <c r="J430" s="59"/>
      <c r="K430" s="59"/>
      <c r="L430" s="59"/>
      <c r="M430" s="61"/>
      <c r="N430" s="59"/>
      <c r="O430" s="60" t="str">
        <f>IFERROR(VLOOKUP(N430,[7]DSML!E:J,6,0),"")</f>
        <v/>
      </c>
      <c r="P430" s="60" t="str">
        <f>IFERROR(VLOOKUP(N430,[7]DSML!E:G,3,0),"")</f>
        <v/>
      </c>
      <c r="Q430" s="60"/>
      <c r="R430" s="60"/>
      <c r="S430" s="59"/>
      <c r="T430" s="59"/>
      <c r="U430" s="59"/>
    </row>
    <row r="431" spans="1:21" x14ac:dyDescent="0.3">
      <c r="A431" s="56" t="s">
        <v>732</v>
      </c>
      <c r="B431" s="61"/>
      <c r="C431" s="62"/>
      <c r="D431" s="63"/>
      <c r="E431" s="63"/>
      <c r="F431" s="74" t="e">
        <f t="shared" si="6"/>
        <v>#VALUE!</v>
      </c>
      <c r="G431" s="64"/>
      <c r="H431" s="63"/>
      <c r="I431" s="63"/>
      <c r="J431" s="59"/>
      <c r="K431" s="59"/>
      <c r="L431" s="59"/>
      <c r="M431" s="61"/>
      <c r="N431" s="59"/>
      <c r="O431" s="60" t="str">
        <f>IFERROR(VLOOKUP(N431,[7]DSML!E:J,6,0),"")</f>
        <v/>
      </c>
      <c r="P431" s="60" t="str">
        <f>IFERROR(VLOOKUP(N431,[7]DSML!E:G,3,0),"")</f>
        <v/>
      </c>
      <c r="Q431" s="60"/>
      <c r="R431" s="60"/>
      <c r="S431" s="59"/>
      <c r="T431" s="59"/>
      <c r="U431" s="59"/>
    </row>
    <row r="432" spans="1:21" x14ac:dyDescent="0.3">
      <c r="A432" s="56" t="s">
        <v>733</v>
      </c>
      <c r="B432" s="61"/>
      <c r="C432" s="62"/>
      <c r="D432" s="63"/>
      <c r="E432" s="63"/>
      <c r="F432" s="74" t="e">
        <f t="shared" si="6"/>
        <v>#VALUE!</v>
      </c>
      <c r="G432" s="64"/>
      <c r="H432" s="63"/>
      <c r="I432" s="63"/>
      <c r="J432" s="59"/>
      <c r="K432" s="59"/>
      <c r="L432" s="59"/>
      <c r="M432" s="61"/>
      <c r="N432" s="59"/>
      <c r="O432" s="60" t="str">
        <f>IFERROR(VLOOKUP(N432,[7]DSML!E:J,6,0),"")</f>
        <v/>
      </c>
      <c r="P432" s="60" t="str">
        <f>IFERROR(VLOOKUP(N432,[7]DSML!E:G,3,0),"")</f>
        <v/>
      </c>
      <c r="Q432" s="60"/>
      <c r="R432" s="60"/>
      <c r="S432" s="59"/>
      <c r="T432" s="59"/>
      <c r="U432" s="59"/>
    </row>
    <row r="433" spans="1:21" x14ac:dyDescent="0.3">
      <c r="A433" s="56" t="s">
        <v>734</v>
      </c>
      <c r="B433" s="61"/>
      <c r="C433" s="62"/>
      <c r="D433" s="63"/>
      <c r="E433" s="63"/>
      <c r="F433" s="74" t="e">
        <f t="shared" si="6"/>
        <v>#VALUE!</v>
      </c>
      <c r="G433" s="64"/>
      <c r="H433" s="63"/>
      <c r="I433" s="63"/>
      <c r="J433" s="59"/>
      <c r="K433" s="59"/>
      <c r="L433" s="59"/>
      <c r="M433" s="61"/>
      <c r="N433" s="59"/>
      <c r="O433" s="60" t="str">
        <f>IFERROR(VLOOKUP(N433,[7]DSML!E:J,6,0),"")</f>
        <v/>
      </c>
      <c r="P433" s="60" t="str">
        <f>IFERROR(VLOOKUP(N433,[7]DSML!E:G,3,0),"")</f>
        <v/>
      </c>
      <c r="Q433" s="60"/>
      <c r="R433" s="60"/>
      <c r="S433" s="59"/>
      <c r="T433" s="59"/>
      <c r="U433" s="59"/>
    </row>
    <row r="434" spans="1:21" x14ac:dyDescent="0.3">
      <c r="A434" s="56" t="s">
        <v>735</v>
      </c>
      <c r="B434" s="61"/>
      <c r="C434" s="62"/>
      <c r="D434" s="63"/>
      <c r="E434" s="63"/>
      <c r="F434" s="74" t="e">
        <f t="shared" si="6"/>
        <v>#VALUE!</v>
      </c>
      <c r="G434" s="64"/>
      <c r="H434" s="63"/>
      <c r="I434" s="63"/>
      <c r="J434" s="59"/>
      <c r="K434" s="59"/>
      <c r="L434" s="59"/>
      <c r="M434" s="61"/>
      <c r="N434" s="59"/>
      <c r="O434" s="60" t="str">
        <f>IFERROR(VLOOKUP(N434,[7]DSML!E:J,6,0),"")</f>
        <v/>
      </c>
      <c r="P434" s="60" t="str">
        <f>IFERROR(VLOOKUP(N434,[7]DSML!E:G,3,0),"")</f>
        <v/>
      </c>
      <c r="Q434" s="60"/>
      <c r="R434" s="60"/>
      <c r="S434" s="59"/>
      <c r="T434" s="59"/>
      <c r="U434" s="59"/>
    </row>
    <row r="435" spans="1:21" x14ac:dyDescent="0.3">
      <c r="A435" s="56" t="s">
        <v>736</v>
      </c>
      <c r="B435" s="61"/>
      <c r="C435" s="62"/>
      <c r="D435" s="63"/>
      <c r="E435" s="63"/>
      <c r="F435" s="74" t="e">
        <f t="shared" si="6"/>
        <v>#VALUE!</v>
      </c>
      <c r="G435" s="64"/>
      <c r="H435" s="63"/>
      <c r="I435" s="63"/>
      <c r="J435" s="59"/>
      <c r="K435" s="59"/>
      <c r="L435" s="59"/>
      <c r="M435" s="61"/>
      <c r="N435" s="59"/>
      <c r="O435" s="60" t="str">
        <f>IFERROR(VLOOKUP(N435,[7]DSML!E:J,6,0),"")</f>
        <v/>
      </c>
      <c r="P435" s="60" t="str">
        <f>IFERROR(VLOOKUP(N435,[7]DSML!E:G,3,0),"")</f>
        <v/>
      </c>
      <c r="Q435" s="60"/>
      <c r="R435" s="60"/>
      <c r="S435" s="59"/>
      <c r="T435" s="59"/>
      <c r="U435" s="59"/>
    </row>
    <row r="436" spans="1:21" x14ac:dyDescent="0.3">
      <c r="A436" s="56" t="s">
        <v>737</v>
      </c>
      <c r="B436" s="61"/>
      <c r="C436" s="62"/>
      <c r="D436" s="63"/>
      <c r="E436" s="63"/>
      <c r="F436" s="74" t="e">
        <f t="shared" si="6"/>
        <v>#VALUE!</v>
      </c>
      <c r="G436" s="64"/>
      <c r="H436" s="63"/>
      <c r="I436" s="63"/>
      <c r="J436" s="59"/>
      <c r="K436" s="59"/>
      <c r="L436" s="59"/>
      <c r="M436" s="61"/>
      <c r="N436" s="59"/>
      <c r="O436" s="60" t="str">
        <f>IFERROR(VLOOKUP(N436,[7]DSML!E:J,6,0),"")</f>
        <v/>
      </c>
      <c r="P436" s="60" t="str">
        <f>IFERROR(VLOOKUP(N436,[7]DSML!E:G,3,0),"")</f>
        <v/>
      </c>
      <c r="Q436" s="60"/>
      <c r="R436" s="60"/>
      <c r="S436" s="59"/>
      <c r="T436" s="59"/>
      <c r="U436" s="59"/>
    </row>
    <row r="437" spans="1:21" x14ac:dyDescent="0.3">
      <c r="A437" s="56" t="s">
        <v>738</v>
      </c>
      <c r="B437" s="61"/>
      <c r="C437" s="62"/>
      <c r="D437" s="63"/>
      <c r="E437" s="63"/>
      <c r="F437" s="74" t="e">
        <f t="shared" si="6"/>
        <v>#VALUE!</v>
      </c>
      <c r="G437" s="64"/>
      <c r="H437" s="63"/>
      <c r="I437" s="63"/>
      <c r="J437" s="59"/>
      <c r="K437" s="59"/>
      <c r="L437" s="59"/>
      <c r="M437" s="61"/>
      <c r="N437" s="59"/>
      <c r="O437" s="60" t="str">
        <f>IFERROR(VLOOKUP(N437,[7]DSML!E:J,6,0),"")</f>
        <v/>
      </c>
      <c r="P437" s="60" t="str">
        <f>IFERROR(VLOOKUP(N437,[7]DSML!E:G,3,0),"")</f>
        <v/>
      </c>
      <c r="Q437" s="60"/>
      <c r="R437" s="60"/>
      <c r="S437" s="59"/>
      <c r="T437" s="59"/>
      <c r="U437" s="59"/>
    </row>
    <row r="438" spans="1:21" x14ac:dyDescent="0.3">
      <c r="A438" s="56" t="s">
        <v>739</v>
      </c>
      <c r="B438" s="61"/>
      <c r="C438" s="62"/>
      <c r="D438" s="63"/>
      <c r="E438" s="63"/>
      <c r="F438" s="74" t="e">
        <f t="shared" si="6"/>
        <v>#VALUE!</v>
      </c>
      <c r="G438" s="64"/>
      <c r="H438" s="63"/>
      <c r="I438" s="63"/>
      <c r="J438" s="59"/>
      <c r="K438" s="59"/>
      <c r="L438" s="59"/>
      <c r="M438" s="61"/>
      <c r="N438" s="59"/>
      <c r="O438" s="60" t="str">
        <f>IFERROR(VLOOKUP(N438,[7]DSML!E:J,6,0),"")</f>
        <v/>
      </c>
      <c r="P438" s="60" t="str">
        <f>IFERROR(VLOOKUP(N438,[7]DSML!E:G,3,0),"")</f>
        <v/>
      </c>
      <c r="Q438" s="60"/>
      <c r="R438" s="60"/>
      <c r="S438" s="59"/>
      <c r="T438" s="59"/>
      <c r="U438" s="59"/>
    </row>
    <row r="439" spans="1:21" x14ac:dyDescent="0.3">
      <c r="A439" s="56" t="s">
        <v>740</v>
      </c>
      <c r="B439" s="61"/>
      <c r="C439" s="62"/>
      <c r="D439" s="63"/>
      <c r="E439" s="63"/>
      <c r="F439" s="74" t="e">
        <f t="shared" si="6"/>
        <v>#VALUE!</v>
      </c>
      <c r="G439" s="64"/>
      <c r="H439" s="63"/>
      <c r="I439" s="63"/>
      <c r="J439" s="59"/>
      <c r="K439" s="59"/>
      <c r="L439" s="59"/>
      <c r="M439" s="61"/>
      <c r="N439" s="59"/>
      <c r="O439" s="60" t="str">
        <f>IFERROR(VLOOKUP(N439,[7]DSML!E:J,6,0),"")</f>
        <v/>
      </c>
      <c r="P439" s="60" t="str">
        <f>IFERROR(VLOOKUP(N439,[7]DSML!E:G,3,0),"")</f>
        <v/>
      </c>
      <c r="Q439" s="60"/>
      <c r="R439" s="60"/>
      <c r="S439" s="59"/>
      <c r="T439" s="59"/>
      <c r="U439" s="59"/>
    </row>
    <row r="440" spans="1:21" x14ac:dyDescent="0.3">
      <c r="A440" s="56" t="s">
        <v>741</v>
      </c>
      <c r="B440" s="61"/>
      <c r="C440" s="62"/>
      <c r="D440" s="63"/>
      <c r="E440" s="63"/>
      <c r="F440" s="74" t="e">
        <f t="shared" si="6"/>
        <v>#VALUE!</v>
      </c>
      <c r="G440" s="64"/>
      <c r="H440" s="63"/>
      <c r="I440" s="63"/>
      <c r="J440" s="59"/>
      <c r="K440" s="59"/>
      <c r="L440" s="59"/>
      <c r="M440" s="61"/>
      <c r="N440" s="59"/>
      <c r="O440" s="60" t="str">
        <f>IFERROR(VLOOKUP(N440,[7]DSML!E:J,6,0),"")</f>
        <v/>
      </c>
      <c r="P440" s="60" t="str">
        <f>IFERROR(VLOOKUP(N440,[7]DSML!E:G,3,0),"")</f>
        <v/>
      </c>
      <c r="Q440" s="60"/>
      <c r="R440" s="60"/>
      <c r="S440" s="59"/>
      <c r="T440" s="59"/>
      <c r="U440" s="59"/>
    </row>
    <row r="441" spans="1:21" x14ac:dyDescent="0.3">
      <c r="A441" s="56" t="s">
        <v>742</v>
      </c>
      <c r="B441" s="61"/>
      <c r="C441" s="62"/>
      <c r="D441" s="63"/>
      <c r="E441" s="63"/>
      <c r="F441" s="74" t="e">
        <f t="shared" si="6"/>
        <v>#VALUE!</v>
      </c>
      <c r="G441" s="64"/>
      <c r="H441" s="63"/>
      <c r="I441" s="63"/>
      <c r="J441" s="59"/>
      <c r="K441" s="59"/>
      <c r="L441" s="59"/>
      <c r="M441" s="61"/>
      <c r="N441" s="59"/>
      <c r="O441" s="60" t="str">
        <f>IFERROR(VLOOKUP(N441,[7]DSML!E:J,6,0),"")</f>
        <v/>
      </c>
      <c r="P441" s="60" t="str">
        <f>IFERROR(VLOOKUP(N441,[7]DSML!E:G,3,0),"")</f>
        <v/>
      </c>
      <c r="Q441" s="60"/>
      <c r="R441" s="60"/>
      <c r="S441" s="59"/>
      <c r="T441" s="59"/>
      <c r="U441" s="59"/>
    </row>
    <row r="442" spans="1:21" x14ac:dyDescent="0.3">
      <c r="A442" s="56" t="s">
        <v>743</v>
      </c>
      <c r="B442" s="61"/>
      <c r="C442" s="62"/>
      <c r="D442" s="63"/>
      <c r="E442" s="63"/>
      <c r="F442" s="74" t="e">
        <f t="shared" si="6"/>
        <v>#VALUE!</v>
      </c>
      <c r="G442" s="64"/>
      <c r="H442" s="63"/>
      <c r="I442" s="63"/>
      <c r="J442" s="59"/>
      <c r="K442" s="59"/>
      <c r="L442" s="59"/>
      <c r="M442" s="61"/>
      <c r="N442" s="59"/>
      <c r="O442" s="60" t="str">
        <f>IFERROR(VLOOKUP(N442,[7]DSML!E:J,6,0),"")</f>
        <v/>
      </c>
      <c r="P442" s="60" t="str">
        <f>IFERROR(VLOOKUP(N442,[7]DSML!E:G,3,0),"")</f>
        <v/>
      </c>
      <c r="Q442" s="60"/>
      <c r="R442" s="60"/>
      <c r="S442" s="59"/>
      <c r="T442" s="59"/>
      <c r="U442" s="59"/>
    </row>
    <row r="443" spans="1:21" x14ac:dyDescent="0.3">
      <c r="A443" s="56" t="s">
        <v>744</v>
      </c>
      <c r="B443" s="61"/>
      <c r="C443" s="62"/>
      <c r="D443" s="63"/>
      <c r="E443" s="63"/>
      <c r="F443" s="74" t="e">
        <f t="shared" si="6"/>
        <v>#VALUE!</v>
      </c>
      <c r="G443" s="64"/>
      <c r="H443" s="63"/>
      <c r="I443" s="63"/>
      <c r="J443" s="59"/>
      <c r="K443" s="59"/>
      <c r="L443" s="59"/>
      <c r="M443" s="61"/>
      <c r="N443" s="59"/>
      <c r="O443" s="60" t="str">
        <f>IFERROR(VLOOKUP(N443,[7]DSML!E:J,6,0),"")</f>
        <v/>
      </c>
      <c r="P443" s="60" t="str">
        <f>IFERROR(VLOOKUP(N443,[7]DSML!E:G,3,0),"")</f>
        <v/>
      </c>
      <c r="Q443" s="60"/>
      <c r="R443" s="60"/>
      <c r="S443" s="59"/>
      <c r="T443" s="59"/>
      <c r="U443" s="59"/>
    </row>
    <row r="444" spans="1:21" x14ac:dyDescent="0.3">
      <c r="A444" s="56" t="s">
        <v>745</v>
      </c>
      <c r="B444" s="61"/>
      <c r="C444" s="62"/>
      <c r="D444" s="63"/>
      <c r="E444" s="63"/>
      <c r="F444" s="74" t="e">
        <f t="shared" si="6"/>
        <v>#VALUE!</v>
      </c>
      <c r="G444" s="64"/>
      <c r="H444" s="63"/>
      <c r="I444" s="63"/>
      <c r="J444" s="59"/>
      <c r="K444" s="59"/>
      <c r="L444" s="59"/>
      <c r="M444" s="61"/>
      <c r="N444" s="59"/>
      <c r="O444" s="60" t="str">
        <f>IFERROR(VLOOKUP(N444,[7]DSML!E:J,6,0),"")</f>
        <v/>
      </c>
      <c r="P444" s="60" t="str">
        <f>IFERROR(VLOOKUP(N444,[7]DSML!E:G,3,0),"")</f>
        <v/>
      </c>
      <c r="Q444" s="60"/>
      <c r="R444" s="60"/>
      <c r="S444" s="59"/>
      <c r="T444" s="59"/>
      <c r="U444" s="59"/>
    </row>
    <row r="445" spans="1:21" x14ac:dyDescent="0.3">
      <c r="A445" s="56" t="s">
        <v>746</v>
      </c>
      <c r="B445" s="61"/>
      <c r="C445" s="62"/>
      <c r="D445" s="63"/>
      <c r="E445" s="63"/>
      <c r="F445" s="74" t="e">
        <f t="shared" si="6"/>
        <v>#VALUE!</v>
      </c>
      <c r="G445" s="64"/>
      <c r="H445" s="63"/>
      <c r="I445" s="63"/>
      <c r="J445" s="59"/>
      <c r="K445" s="59"/>
      <c r="L445" s="59"/>
      <c r="M445" s="61"/>
      <c r="N445" s="59"/>
      <c r="O445" s="60" t="str">
        <f>IFERROR(VLOOKUP(N445,[7]DSML!E:J,6,0),"")</f>
        <v/>
      </c>
      <c r="P445" s="60" t="str">
        <f>IFERROR(VLOOKUP(N445,[7]DSML!E:G,3,0),"")</f>
        <v/>
      </c>
      <c r="Q445" s="60"/>
      <c r="R445" s="60"/>
      <c r="S445" s="59"/>
      <c r="T445" s="59"/>
      <c r="U445" s="59"/>
    </row>
    <row r="446" spans="1:21" x14ac:dyDescent="0.3">
      <c r="A446" s="56" t="s">
        <v>747</v>
      </c>
      <c r="B446" s="61"/>
      <c r="C446" s="62"/>
      <c r="D446" s="63"/>
      <c r="E446" s="63"/>
      <c r="F446" s="74" t="e">
        <f t="shared" si="6"/>
        <v>#VALUE!</v>
      </c>
      <c r="G446" s="64"/>
      <c r="H446" s="63"/>
      <c r="I446" s="63"/>
      <c r="J446" s="59"/>
      <c r="K446" s="59"/>
      <c r="L446" s="59"/>
      <c r="M446" s="61"/>
      <c r="N446" s="59"/>
      <c r="O446" s="60" t="str">
        <f>IFERROR(VLOOKUP(N446,[7]DSML!E:J,6,0),"")</f>
        <v/>
      </c>
      <c r="P446" s="60" t="str">
        <f>IFERROR(VLOOKUP(N446,[7]DSML!E:G,3,0),"")</f>
        <v/>
      </c>
      <c r="Q446" s="60"/>
      <c r="R446" s="60"/>
      <c r="S446" s="59"/>
      <c r="T446" s="59"/>
      <c r="U446" s="59"/>
    </row>
    <row r="447" spans="1:21" x14ac:dyDescent="0.3">
      <c r="A447" s="56" t="s">
        <v>748</v>
      </c>
      <c r="B447" s="61"/>
      <c r="C447" s="62"/>
      <c r="D447" s="63"/>
      <c r="E447" s="63"/>
      <c r="F447" s="74" t="e">
        <f t="shared" si="6"/>
        <v>#VALUE!</v>
      </c>
      <c r="G447" s="64"/>
      <c r="H447" s="63"/>
      <c r="I447" s="63"/>
      <c r="J447" s="59"/>
      <c r="K447" s="59"/>
      <c r="L447" s="59"/>
      <c r="M447" s="61"/>
      <c r="N447" s="59"/>
      <c r="O447" s="60" t="str">
        <f>IFERROR(VLOOKUP(N447,[7]DSML!E:J,6,0),"")</f>
        <v/>
      </c>
      <c r="P447" s="60" t="str">
        <f>IFERROR(VLOOKUP(N447,[7]DSML!E:G,3,0),"")</f>
        <v/>
      </c>
      <c r="Q447" s="60"/>
      <c r="R447" s="60"/>
      <c r="S447" s="59"/>
      <c r="T447" s="59"/>
      <c r="U447" s="59"/>
    </row>
    <row r="448" spans="1:21" x14ac:dyDescent="0.3">
      <c r="A448" s="56" t="s">
        <v>749</v>
      </c>
      <c r="B448" s="61"/>
      <c r="C448" s="62"/>
      <c r="D448" s="63"/>
      <c r="E448" s="63"/>
      <c r="F448" s="74" t="e">
        <f t="shared" si="6"/>
        <v>#VALUE!</v>
      </c>
      <c r="G448" s="64"/>
      <c r="H448" s="63"/>
      <c r="I448" s="63"/>
      <c r="J448" s="59"/>
      <c r="K448" s="59"/>
      <c r="L448" s="59"/>
      <c r="M448" s="61"/>
      <c r="N448" s="59"/>
      <c r="O448" s="60" t="str">
        <f>IFERROR(VLOOKUP(N448,[7]DSML!E:J,6,0),"")</f>
        <v/>
      </c>
      <c r="P448" s="60" t="str">
        <f>IFERROR(VLOOKUP(N448,[7]DSML!E:G,3,0),"")</f>
        <v/>
      </c>
      <c r="Q448" s="60"/>
      <c r="R448" s="60"/>
      <c r="S448" s="59"/>
      <c r="T448" s="59"/>
      <c r="U448" s="59"/>
    </row>
    <row r="449" spans="1:21" x14ac:dyDescent="0.3">
      <c r="A449" s="56" t="s">
        <v>750</v>
      </c>
      <c r="B449" s="61"/>
      <c r="C449" s="62"/>
      <c r="D449" s="63"/>
      <c r="E449" s="63"/>
      <c r="F449" s="74" t="e">
        <f t="shared" si="6"/>
        <v>#VALUE!</v>
      </c>
      <c r="G449" s="64"/>
      <c r="H449" s="63"/>
      <c r="I449" s="63"/>
      <c r="J449" s="59"/>
      <c r="K449" s="59"/>
      <c r="L449" s="59"/>
      <c r="M449" s="61"/>
      <c r="N449" s="59"/>
      <c r="O449" s="60" t="str">
        <f>IFERROR(VLOOKUP(N449,[7]DSML!E:J,6,0),"")</f>
        <v/>
      </c>
      <c r="P449" s="60" t="str">
        <f>IFERROR(VLOOKUP(N449,[7]DSML!E:G,3,0),"")</f>
        <v/>
      </c>
      <c r="Q449" s="60"/>
      <c r="R449" s="60"/>
      <c r="S449" s="59"/>
      <c r="T449" s="59"/>
      <c r="U449" s="59"/>
    </row>
    <row r="450" spans="1:21" x14ac:dyDescent="0.3">
      <c r="A450" s="56" t="s">
        <v>751</v>
      </c>
      <c r="B450" s="61"/>
      <c r="C450" s="62"/>
      <c r="D450" s="63"/>
      <c r="E450" s="63"/>
      <c r="F450" s="74" t="e">
        <f t="shared" ref="F450:F513" si="7">DATEVALUE(CONCATENATE(D450,"/",E450, "/",2023))</f>
        <v>#VALUE!</v>
      </c>
      <c r="G450" s="64"/>
      <c r="H450" s="63"/>
      <c r="I450" s="63"/>
      <c r="J450" s="59"/>
      <c r="K450" s="59"/>
      <c r="L450" s="59"/>
      <c r="M450" s="61"/>
      <c r="N450" s="59"/>
      <c r="O450" s="60" t="str">
        <f>IFERROR(VLOOKUP(N450,[7]DSML!E:J,6,0),"")</f>
        <v/>
      </c>
      <c r="P450" s="60" t="str">
        <f>IFERROR(VLOOKUP(N450,[7]DSML!E:G,3,0),"")</f>
        <v/>
      </c>
      <c r="Q450" s="60"/>
      <c r="R450" s="60"/>
      <c r="S450" s="59"/>
      <c r="T450" s="59"/>
      <c r="U450" s="59"/>
    </row>
    <row r="451" spans="1:21" x14ac:dyDescent="0.3">
      <c r="A451" s="56" t="s">
        <v>752</v>
      </c>
      <c r="B451" s="61"/>
      <c r="C451" s="62"/>
      <c r="D451" s="63"/>
      <c r="E451" s="63"/>
      <c r="F451" s="74" t="e">
        <f t="shared" si="7"/>
        <v>#VALUE!</v>
      </c>
      <c r="G451" s="64"/>
      <c r="H451" s="63"/>
      <c r="I451" s="63"/>
      <c r="J451" s="59"/>
      <c r="K451" s="59"/>
      <c r="L451" s="59"/>
      <c r="M451" s="61"/>
      <c r="N451" s="59"/>
      <c r="O451" s="60" t="str">
        <f>IFERROR(VLOOKUP(N451,[7]DSML!E:J,6,0),"")</f>
        <v/>
      </c>
      <c r="P451" s="60" t="str">
        <f>IFERROR(VLOOKUP(N451,[7]DSML!E:G,3,0),"")</f>
        <v/>
      </c>
      <c r="Q451" s="60"/>
      <c r="R451" s="60"/>
      <c r="S451" s="59"/>
      <c r="T451" s="59"/>
      <c r="U451" s="59"/>
    </row>
    <row r="452" spans="1:21" x14ac:dyDescent="0.3">
      <c r="A452" s="56" t="s">
        <v>753</v>
      </c>
      <c r="B452" s="61"/>
      <c r="C452" s="62"/>
      <c r="D452" s="63"/>
      <c r="E452" s="63"/>
      <c r="F452" s="74" t="e">
        <f t="shared" si="7"/>
        <v>#VALUE!</v>
      </c>
      <c r="G452" s="64"/>
      <c r="H452" s="63"/>
      <c r="I452" s="63"/>
      <c r="J452" s="59"/>
      <c r="K452" s="59"/>
      <c r="L452" s="59"/>
      <c r="M452" s="61"/>
      <c r="N452" s="59"/>
      <c r="O452" s="60" t="str">
        <f>IFERROR(VLOOKUP(N452,[7]DSML!E:J,6,0),"")</f>
        <v/>
      </c>
      <c r="P452" s="60" t="str">
        <f>IFERROR(VLOOKUP(N452,[7]DSML!E:G,3,0),"")</f>
        <v/>
      </c>
      <c r="Q452" s="60"/>
      <c r="R452" s="60"/>
      <c r="S452" s="59"/>
      <c r="T452" s="59"/>
      <c r="U452" s="59"/>
    </row>
    <row r="453" spans="1:21" x14ac:dyDescent="0.3">
      <c r="A453" s="56" t="s">
        <v>754</v>
      </c>
      <c r="B453" s="61"/>
      <c r="C453" s="62"/>
      <c r="D453" s="63"/>
      <c r="E453" s="63"/>
      <c r="F453" s="74" t="e">
        <f t="shared" si="7"/>
        <v>#VALUE!</v>
      </c>
      <c r="G453" s="64"/>
      <c r="H453" s="63"/>
      <c r="I453" s="63"/>
      <c r="J453" s="59"/>
      <c r="K453" s="59"/>
      <c r="L453" s="59"/>
      <c r="M453" s="61"/>
      <c r="N453" s="59"/>
      <c r="O453" s="60" t="str">
        <f>IFERROR(VLOOKUP(N453,[7]DSML!E:J,6,0),"")</f>
        <v/>
      </c>
      <c r="P453" s="60" t="str">
        <f>IFERROR(VLOOKUP(N453,[7]DSML!E:G,3,0),"")</f>
        <v/>
      </c>
      <c r="Q453" s="60"/>
      <c r="R453" s="60"/>
      <c r="S453" s="59"/>
      <c r="T453" s="59"/>
      <c r="U453" s="59"/>
    </row>
    <row r="454" spans="1:21" x14ac:dyDescent="0.3">
      <c r="A454" s="56" t="s">
        <v>755</v>
      </c>
      <c r="B454" s="61"/>
      <c r="C454" s="62"/>
      <c r="D454" s="63"/>
      <c r="E454" s="63"/>
      <c r="F454" s="74" t="e">
        <f t="shared" si="7"/>
        <v>#VALUE!</v>
      </c>
      <c r="G454" s="64"/>
      <c r="H454" s="63"/>
      <c r="I454" s="63"/>
      <c r="J454" s="59"/>
      <c r="K454" s="59"/>
      <c r="L454" s="59"/>
      <c r="M454" s="61"/>
      <c r="N454" s="59"/>
      <c r="O454" s="60" t="str">
        <f>IFERROR(VLOOKUP(N454,[7]DSML!E:J,6,0),"")</f>
        <v/>
      </c>
      <c r="P454" s="60" t="str">
        <f>IFERROR(VLOOKUP(N454,[7]DSML!E:G,3,0),"")</f>
        <v/>
      </c>
      <c r="Q454" s="60"/>
      <c r="R454" s="60"/>
      <c r="S454" s="59"/>
      <c r="T454" s="59"/>
      <c r="U454" s="59"/>
    </row>
    <row r="455" spans="1:21" x14ac:dyDescent="0.3">
      <c r="A455" s="56" t="s">
        <v>756</v>
      </c>
      <c r="B455" s="61"/>
      <c r="C455" s="62"/>
      <c r="D455" s="63"/>
      <c r="E455" s="63"/>
      <c r="F455" s="74" t="e">
        <f t="shared" si="7"/>
        <v>#VALUE!</v>
      </c>
      <c r="G455" s="64"/>
      <c r="H455" s="63"/>
      <c r="I455" s="63"/>
      <c r="J455" s="59"/>
      <c r="K455" s="59"/>
      <c r="L455" s="59"/>
      <c r="M455" s="61"/>
      <c r="N455" s="59"/>
      <c r="O455" s="60" t="str">
        <f>IFERROR(VLOOKUP(N455,[7]DSML!E:J,6,0),"")</f>
        <v/>
      </c>
      <c r="P455" s="60" t="str">
        <f>IFERROR(VLOOKUP(N455,[7]DSML!E:G,3,0),"")</f>
        <v/>
      </c>
      <c r="Q455" s="60"/>
      <c r="R455" s="60"/>
      <c r="S455" s="59"/>
      <c r="T455" s="59"/>
      <c r="U455" s="59"/>
    </row>
    <row r="456" spans="1:21" x14ac:dyDescent="0.3">
      <c r="A456" s="56" t="s">
        <v>757</v>
      </c>
      <c r="B456" s="61"/>
      <c r="C456" s="62"/>
      <c r="D456" s="63"/>
      <c r="E456" s="63"/>
      <c r="F456" s="74" t="e">
        <f t="shared" si="7"/>
        <v>#VALUE!</v>
      </c>
      <c r="G456" s="64"/>
      <c r="H456" s="63"/>
      <c r="I456" s="63"/>
      <c r="J456" s="59"/>
      <c r="K456" s="59"/>
      <c r="L456" s="59"/>
      <c r="M456" s="61"/>
      <c r="N456" s="59"/>
      <c r="O456" s="60" t="str">
        <f>IFERROR(VLOOKUP(N456,[7]DSML!E:J,6,0),"")</f>
        <v/>
      </c>
      <c r="P456" s="60" t="str">
        <f>IFERROR(VLOOKUP(N456,[7]DSML!E:G,3,0),"")</f>
        <v/>
      </c>
      <c r="Q456" s="60"/>
      <c r="R456" s="60"/>
      <c r="S456" s="59"/>
      <c r="T456" s="59"/>
      <c r="U456" s="59"/>
    </row>
    <row r="457" spans="1:21" x14ac:dyDescent="0.3">
      <c r="A457" s="56" t="s">
        <v>758</v>
      </c>
      <c r="B457" s="61"/>
      <c r="C457" s="62"/>
      <c r="D457" s="63"/>
      <c r="E457" s="63"/>
      <c r="F457" s="74" t="e">
        <f t="shared" si="7"/>
        <v>#VALUE!</v>
      </c>
      <c r="G457" s="64"/>
      <c r="H457" s="63"/>
      <c r="I457" s="63"/>
      <c r="J457" s="59"/>
      <c r="K457" s="59"/>
      <c r="L457" s="59"/>
      <c r="M457" s="61"/>
      <c r="N457" s="59"/>
      <c r="O457" s="60" t="str">
        <f>IFERROR(VLOOKUP(N457,[7]DSML!E:J,6,0),"")</f>
        <v/>
      </c>
      <c r="P457" s="60" t="str">
        <f>IFERROR(VLOOKUP(N457,[7]DSML!E:G,3,0),"")</f>
        <v/>
      </c>
      <c r="Q457" s="60"/>
      <c r="R457" s="60"/>
      <c r="S457" s="59"/>
      <c r="T457" s="59"/>
      <c r="U457" s="59"/>
    </row>
    <row r="458" spans="1:21" x14ac:dyDescent="0.3">
      <c r="A458" s="56" t="s">
        <v>759</v>
      </c>
      <c r="B458" s="61"/>
      <c r="C458" s="62"/>
      <c r="D458" s="63"/>
      <c r="E458" s="63"/>
      <c r="F458" s="74" t="e">
        <f t="shared" si="7"/>
        <v>#VALUE!</v>
      </c>
      <c r="G458" s="64"/>
      <c r="H458" s="63"/>
      <c r="I458" s="63"/>
      <c r="J458" s="59"/>
      <c r="K458" s="59"/>
      <c r="L458" s="59"/>
      <c r="M458" s="61"/>
      <c r="N458" s="59"/>
      <c r="O458" s="60" t="str">
        <f>IFERROR(VLOOKUP(N458,[7]DSML!E:J,6,0),"")</f>
        <v/>
      </c>
      <c r="P458" s="60" t="str">
        <f>IFERROR(VLOOKUP(N458,[7]DSML!E:G,3,0),"")</f>
        <v/>
      </c>
      <c r="Q458" s="60"/>
      <c r="R458" s="60"/>
      <c r="S458" s="59"/>
      <c r="T458" s="59"/>
      <c r="U458" s="59"/>
    </row>
    <row r="459" spans="1:21" x14ac:dyDescent="0.3">
      <c r="A459" s="56" t="s">
        <v>760</v>
      </c>
      <c r="B459" s="61"/>
      <c r="C459" s="62"/>
      <c r="D459" s="63"/>
      <c r="E459" s="63"/>
      <c r="F459" s="74" t="e">
        <f t="shared" si="7"/>
        <v>#VALUE!</v>
      </c>
      <c r="G459" s="64"/>
      <c r="H459" s="63"/>
      <c r="I459" s="63"/>
      <c r="J459" s="59"/>
      <c r="K459" s="59"/>
      <c r="L459" s="59"/>
      <c r="M459" s="61"/>
      <c r="N459" s="59"/>
      <c r="O459" s="60" t="str">
        <f>IFERROR(VLOOKUP(N459,[7]DSML!E:J,6,0),"")</f>
        <v/>
      </c>
      <c r="P459" s="60" t="str">
        <f>IFERROR(VLOOKUP(N459,[7]DSML!E:G,3,0),"")</f>
        <v/>
      </c>
      <c r="Q459" s="60"/>
      <c r="R459" s="60"/>
      <c r="S459" s="59"/>
      <c r="T459" s="59"/>
      <c r="U459" s="59"/>
    </row>
    <row r="460" spans="1:21" x14ac:dyDescent="0.3">
      <c r="A460" s="56" t="s">
        <v>761</v>
      </c>
      <c r="B460" s="61"/>
      <c r="C460" s="62"/>
      <c r="D460" s="63"/>
      <c r="E460" s="63"/>
      <c r="F460" s="74" t="e">
        <f t="shared" si="7"/>
        <v>#VALUE!</v>
      </c>
      <c r="G460" s="64"/>
      <c r="H460" s="63"/>
      <c r="I460" s="63"/>
      <c r="J460" s="59"/>
      <c r="K460" s="59"/>
      <c r="L460" s="59"/>
      <c r="M460" s="61"/>
      <c r="N460" s="59"/>
      <c r="O460" s="60" t="str">
        <f>IFERROR(VLOOKUP(N460,[7]DSML!E:J,6,0),"")</f>
        <v/>
      </c>
      <c r="P460" s="60" t="str">
        <f>IFERROR(VLOOKUP(N460,[7]DSML!E:G,3,0),"")</f>
        <v/>
      </c>
      <c r="Q460" s="60"/>
      <c r="R460" s="60"/>
      <c r="S460" s="59"/>
      <c r="T460" s="59"/>
      <c r="U460" s="59"/>
    </row>
    <row r="461" spans="1:21" x14ac:dyDescent="0.3">
      <c r="A461" s="56" t="s">
        <v>762</v>
      </c>
      <c r="B461" s="61"/>
      <c r="C461" s="62"/>
      <c r="D461" s="63"/>
      <c r="E461" s="63"/>
      <c r="F461" s="74" t="e">
        <f t="shared" si="7"/>
        <v>#VALUE!</v>
      </c>
      <c r="G461" s="64"/>
      <c r="H461" s="63"/>
      <c r="I461" s="63"/>
      <c r="J461" s="59"/>
      <c r="K461" s="59"/>
      <c r="L461" s="59"/>
      <c r="M461" s="61"/>
      <c r="N461" s="59"/>
      <c r="O461" s="60" t="str">
        <f>IFERROR(VLOOKUP(N461,[7]DSML!E:J,6,0),"")</f>
        <v/>
      </c>
      <c r="P461" s="60" t="str">
        <f>IFERROR(VLOOKUP(N461,[7]DSML!E:G,3,0),"")</f>
        <v/>
      </c>
      <c r="Q461" s="60"/>
      <c r="R461" s="60"/>
      <c r="S461" s="59"/>
      <c r="T461" s="59"/>
      <c r="U461" s="59"/>
    </row>
    <row r="462" spans="1:21" x14ac:dyDescent="0.3">
      <c r="A462" s="56" t="s">
        <v>763</v>
      </c>
      <c r="B462" s="61"/>
      <c r="C462" s="62"/>
      <c r="D462" s="63"/>
      <c r="E462" s="63"/>
      <c r="F462" s="74" t="e">
        <f t="shared" si="7"/>
        <v>#VALUE!</v>
      </c>
      <c r="G462" s="64"/>
      <c r="H462" s="63"/>
      <c r="I462" s="63"/>
      <c r="J462" s="59"/>
      <c r="K462" s="59"/>
      <c r="L462" s="59"/>
      <c r="M462" s="61"/>
      <c r="N462" s="59"/>
      <c r="O462" s="60" t="str">
        <f>IFERROR(VLOOKUP(N462,[7]DSML!E:J,6,0),"")</f>
        <v/>
      </c>
      <c r="P462" s="60" t="str">
        <f>IFERROR(VLOOKUP(N462,[7]DSML!E:G,3,0),"")</f>
        <v/>
      </c>
      <c r="Q462" s="60"/>
      <c r="R462" s="60"/>
      <c r="S462" s="59"/>
      <c r="T462" s="59"/>
      <c r="U462" s="59"/>
    </row>
    <row r="463" spans="1:21" x14ac:dyDescent="0.3">
      <c r="A463" s="56" t="s">
        <v>764</v>
      </c>
      <c r="B463" s="61"/>
      <c r="C463" s="62"/>
      <c r="D463" s="63"/>
      <c r="E463" s="63"/>
      <c r="F463" s="74" t="e">
        <f t="shared" si="7"/>
        <v>#VALUE!</v>
      </c>
      <c r="G463" s="64"/>
      <c r="H463" s="63"/>
      <c r="I463" s="63"/>
      <c r="J463" s="59"/>
      <c r="K463" s="59"/>
      <c r="L463" s="59"/>
      <c r="M463" s="61"/>
      <c r="N463" s="59"/>
      <c r="O463" s="60" t="str">
        <f>IFERROR(VLOOKUP(N463,[7]DSML!E:J,6,0),"")</f>
        <v/>
      </c>
      <c r="P463" s="60" t="str">
        <f>IFERROR(VLOOKUP(N463,[7]DSML!E:G,3,0),"")</f>
        <v/>
      </c>
      <c r="Q463" s="60"/>
      <c r="R463" s="60"/>
      <c r="S463" s="59"/>
      <c r="T463" s="59"/>
      <c r="U463" s="59"/>
    </row>
    <row r="464" spans="1:21" x14ac:dyDescent="0.3">
      <c r="A464" s="56" t="s">
        <v>765</v>
      </c>
      <c r="B464" s="61"/>
      <c r="C464" s="62"/>
      <c r="D464" s="63"/>
      <c r="E464" s="63"/>
      <c r="F464" s="74" t="e">
        <f t="shared" si="7"/>
        <v>#VALUE!</v>
      </c>
      <c r="G464" s="64"/>
      <c r="H464" s="63"/>
      <c r="I464" s="63"/>
      <c r="J464" s="59"/>
      <c r="K464" s="59"/>
      <c r="L464" s="59"/>
      <c r="M464" s="61"/>
      <c r="N464" s="59"/>
      <c r="O464" s="60" t="str">
        <f>IFERROR(VLOOKUP(N464,[7]DSML!E:J,6,0),"")</f>
        <v/>
      </c>
      <c r="P464" s="60" t="str">
        <f>IFERROR(VLOOKUP(N464,[7]DSML!E:G,3,0),"")</f>
        <v/>
      </c>
      <c r="Q464" s="60"/>
      <c r="R464" s="60"/>
      <c r="S464" s="59"/>
      <c r="T464" s="59"/>
      <c r="U464" s="59"/>
    </row>
    <row r="465" spans="1:21" x14ac:dyDescent="0.3">
      <c r="A465" s="56" t="s">
        <v>766</v>
      </c>
      <c r="B465" s="61"/>
      <c r="C465" s="62"/>
      <c r="D465" s="63"/>
      <c r="E465" s="63"/>
      <c r="F465" s="74" t="e">
        <f t="shared" si="7"/>
        <v>#VALUE!</v>
      </c>
      <c r="G465" s="64"/>
      <c r="H465" s="63"/>
      <c r="I465" s="63"/>
      <c r="J465" s="59"/>
      <c r="K465" s="59"/>
      <c r="L465" s="59"/>
      <c r="M465" s="61"/>
      <c r="N465" s="59"/>
      <c r="O465" s="60" t="str">
        <f>IFERROR(VLOOKUP(N465,[7]DSML!E:J,6,0),"")</f>
        <v/>
      </c>
      <c r="P465" s="60" t="str">
        <f>IFERROR(VLOOKUP(N465,[7]DSML!E:G,3,0),"")</f>
        <v/>
      </c>
      <c r="Q465" s="60"/>
      <c r="R465" s="60"/>
      <c r="S465" s="59"/>
      <c r="T465" s="59"/>
      <c r="U465" s="59"/>
    </row>
    <row r="466" spans="1:21" x14ac:dyDescent="0.3">
      <c r="A466" s="56" t="s">
        <v>767</v>
      </c>
      <c r="B466" s="61"/>
      <c r="C466" s="62"/>
      <c r="D466" s="63"/>
      <c r="E466" s="63"/>
      <c r="F466" s="74" t="e">
        <f t="shared" si="7"/>
        <v>#VALUE!</v>
      </c>
      <c r="G466" s="64"/>
      <c r="H466" s="63"/>
      <c r="I466" s="63"/>
      <c r="J466" s="59"/>
      <c r="K466" s="59"/>
      <c r="L466" s="59"/>
      <c r="M466" s="61"/>
      <c r="N466" s="59"/>
      <c r="O466" s="60" t="str">
        <f>IFERROR(VLOOKUP(N466,[7]DSML!E:J,6,0),"")</f>
        <v/>
      </c>
      <c r="P466" s="60" t="str">
        <f>IFERROR(VLOOKUP(N466,[7]DSML!E:G,3,0),"")</f>
        <v/>
      </c>
      <c r="Q466" s="60"/>
      <c r="R466" s="60"/>
      <c r="S466" s="59"/>
      <c r="T466" s="59"/>
      <c r="U466" s="59"/>
    </row>
    <row r="467" spans="1:21" x14ac:dyDescent="0.3">
      <c r="A467" s="56" t="s">
        <v>768</v>
      </c>
      <c r="B467" s="61"/>
      <c r="C467" s="62"/>
      <c r="D467" s="63"/>
      <c r="E467" s="63"/>
      <c r="F467" s="74" t="e">
        <f t="shared" si="7"/>
        <v>#VALUE!</v>
      </c>
      <c r="G467" s="64"/>
      <c r="H467" s="63"/>
      <c r="I467" s="63"/>
      <c r="J467" s="59"/>
      <c r="K467" s="59"/>
      <c r="L467" s="59"/>
      <c r="M467" s="61"/>
      <c r="N467" s="59"/>
      <c r="O467" s="60" t="str">
        <f>IFERROR(VLOOKUP(N467,[7]DSML!E:J,6,0),"")</f>
        <v/>
      </c>
      <c r="P467" s="60" t="str">
        <f>IFERROR(VLOOKUP(N467,[7]DSML!E:G,3,0),"")</f>
        <v/>
      </c>
      <c r="Q467" s="60"/>
      <c r="R467" s="60"/>
      <c r="S467" s="59"/>
      <c r="T467" s="59"/>
      <c r="U467" s="59"/>
    </row>
    <row r="468" spans="1:21" x14ac:dyDescent="0.3">
      <c r="A468" s="56" t="s">
        <v>769</v>
      </c>
      <c r="B468" s="61"/>
      <c r="C468" s="62"/>
      <c r="D468" s="63"/>
      <c r="E468" s="63"/>
      <c r="F468" s="74" t="e">
        <f t="shared" si="7"/>
        <v>#VALUE!</v>
      </c>
      <c r="G468" s="64"/>
      <c r="H468" s="63"/>
      <c r="I468" s="63"/>
      <c r="J468" s="59"/>
      <c r="K468" s="59"/>
      <c r="L468" s="59"/>
      <c r="M468" s="61"/>
      <c r="N468" s="59"/>
      <c r="O468" s="60" t="str">
        <f>IFERROR(VLOOKUP(N468,[7]DSML!E:J,6,0),"")</f>
        <v/>
      </c>
      <c r="P468" s="60" t="str">
        <f>IFERROR(VLOOKUP(N468,[7]DSML!E:G,3,0),"")</f>
        <v/>
      </c>
      <c r="Q468" s="60"/>
      <c r="R468" s="60"/>
      <c r="S468" s="59"/>
      <c r="T468" s="59"/>
      <c r="U468" s="59"/>
    </row>
    <row r="469" spans="1:21" x14ac:dyDescent="0.3">
      <c r="A469" s="56" t="s">
        <v>770</v>
      </c>
      <c r="B469" s="61"/>
      <c r="C469" s="62"/>
      <c r="D469" s="63"/>
      <c r="E469" s="63"/>
      <c r="F469" s="74" t="e">
        <f t="shared" si="7"/>
        <v>#VALUE!</v>
      </c>
      <c r="G469" s="64"/>
      <c r="H469" s="63"/>
      <c r="I469" s="63"/>
      <c r="J469" s="59"/>
      <c r="K469" s="59"/>
      <c r="L469" s="59"/>
      <c r="M469" s="61"/>
      <c r="N469" s="59"/>
      <c r="O469" s="60" t="str">
        <f>IFERROR(VLOOKUP(N469,[7]DSML!E:J,6,0),"")</f>
        <v/>
      </c>
      <c r="P469" s="60" t="str">
        <f>IFERROR(VLOOKUP(N469,[7]DSML!E:G,3,0),"")</f>
        <v/>
      </c>
      <c r="Q469" s="60"/>
      <c r="R469" s="60"/>
      <c r="S469" s="59"/>
      <c r="T469" s="59"/>
      <c r="U469" s="59"/>
    </row>
    <row r="470" spans="1:21" x14ac:dyDescent="0.3">
      <c r="A470" s="56" t="s">
        <v>771</v>
      </c>
      <c r="B470" s="61"/>
      <c r="C470" s="62"/>
      <c r="D470" s="63"/>
      <c r="E470" s="63"/>
      <c r="F470" s="74" t="e">
        <f t="shared" si="7"/>
        <v>#VALUE!</v>
      </c>
      <c r="G470" s="64"/>
      <c r="H470" s="63"/>
      <c r="I470" s="63"/>
      <c r="J470" s="59"/>
      <c r="K470" s="59"/>
      <c r="L470" s="59"/>
      <c r="M470" s="61"/>
      <c r="N470" s="59"/>
      <c r="O470" s="60" t="str">
        <f>IFERROR(VLOOKUP(N470,[7]DSML!E:J,6,0),"")</f>
        <v/>
      </c>
      <c r="P470" s="60" t="str">
        <f>IFERROR(VLOOKUP(N470,[7]DSML!E:G,3,0),"")</f>
        <v/>
      </c>
      <c r="Q470" s="60"/>
      <c r="R470" s="60"/>
      <c r="S470" s="59"/>
      <c r="T470" s="59"/>
      <c r="U470" s="59"/>
    </row>
    <row r="471" spans="1:21" x14ac:dyDescent="0.3">
      <c r="A471" s="56" t="s">
        <v>772</v>
      </c>
      <c r="B471" s="61"/>
      <c r="C471" s="62"/>
      <c r="D471" s="63"/>
      <c r="E471" s="63"/>
      <c r="F471" s="74" t="e">
        <f t="shared" si="7"/>
        <v>#VALUE!</v>
      </c>
      <c r="G471" s="64"/>
      <c r="H471" s="63"/>
      <c r="I471" s="63"/>
      <c r="J471" s="59"/>
      <c r="K471" s="59"/>
      <c r="L471" s="59"/>
      <c r="M471" s="61"/>
      <c r="N471" s="59"/>
      <c r="O471" s="60" t="str">
        <f>IFERROR(VLOOKUP(N471,[7]DSML!E:J,6,0),"")</f>
        <v/>
      </c>
      <c r="P471" s="60" t="str">
        <f>IFERROR(VLOOKUP(N471,[7]DSML!E:G,3,0),"")</f>
        <v/>
      </c>
      <c r="Q471" s="60"/>
      <c r="R471" s="60"/>
      <c r="S471" s="59"/>
      <c r="T471" s="59"/>
      <c r="U471" s="59"/>
    </row>
    <row r="472" spans="1:21" x14ac:dyDescent="0.3">
      <c r="A472" s="56" t="s">
        <v>773</v>
      </c>
      <c r="B472" s="61"/>
      <c r="C472" s="62"/>
      <c r="D472" s="63"/>
      <c r="E472" s="63"/>
      <c r="F472" s="74" t="e">
        <f t="shared" si="7"/>
        <v>#VALUE!</v>
      </c>
      <c r="G472" s="64"/>
      <c r="H472" s="63"/>
      <c r="I472" s="63"/>
      <c r="J472" s="59"/>
      <c r="K472" s="59"/>
      <c r="L472" s="59"/>
      <c r="M472" s="61"/>
      <c r="N472" s="59"/>
      <c r="O472" s="60" t="str">
        <f>IFERROR(VLOOKUP(N472,[7]DSML!E:J,6,0),"")</f>
        <v/>
      </c>
      <c r="P472" s="60" t="str">
        <f>IFERROR(VLOOKUP(N472,[7]DSML!E:G,3,0),"")</f>
        <v/>
      </c>
      <c r="Q472" s="60"/>
      <c r="R472" s="60"/>
      <c r="S472" s="59"/>
      <c r="T472" s="59"/>
      <c r="U472" s="59"/>
    </row>
    <row r="473" spans="1:21" x14ac:dyDescent="0.3">
      <c r="A473" s="56" t="s">
        <v>774</v>
      </c>
      <c r="B473" s="61"/>
      <c r="C473" s="62"/>
      <c r="D473" s="63"/>
      <c r="E473" s="63"/>
      <c r="F473" s="74" t="e">
        <f t="shared" si="7"/>
        <v>#VALUE!</v>
      </c>
      <c r="G473" s="64"/>
      <c r="H473" s="63"/>
      <c r="I473" s="63"/>
      <c r="J473" s="59"/>
      <c r="K473" s="59"/>
      <c r="L473" s="59"/>
      <c r="M473" s="61"/>
      <c r="N473" s="59"/>
      <c r="O473" s="60" t="str">
        <f>IFERROR(VLOOKUP(N473,[7]DSML!E:J,6,0),"")</f>
        <v/>
      </c>
      <c r="P473" s="60" t="str">
        <f>IFERROR(VLOOKUP(N473,[7]DSML!E:G,3,0),"")</f>
        <v/>
      </c>
      <c r="Q473" s="60"/>
      <c r="R473" s="60"/>
      <c r="S473" s="59"/>
      <c r="T473" s="59"/>
      <c r="U473" s="59"/>
    </row>
    <row r="474" spans="1:21" x14ac:dyDescent="0.3">
      <c r="A474" s="56" t="s">
        <v>775</v>
      </c>
      <c r="B474" s="61"/>
      <c r="C474" s="62"/>
      <c r="D474" s="63"/>
      <c r="E474" s="63"/>
      <c r="F474" s="74" t="e">
        <f t="shared" si="7"/>
        <v>#VALUE!</v>
      </c>
      <c r="G474" s="64"/>
      <c r="H474" s="63"/>
      <c r="I474" s="63"/>
      <c r="J474" s="59"/>
      <c r="K474" s="59"/>
      <c r="L474" s="59"/>
      <c r="M474" s="61"/>
      <c r="N474" s="59"/>
      <c r="O474" s="60" t="str">
        <f>IFERROR(VLOOKUP(N474,[7]DSML!E:J,6,0),"")</f>
        <v/>
      </c>
      <c r="P474" s="60" t="str">
        <f>IFERROR(VLOOKUP(N474,[7]DSML!E:G,3,0),"")</f>
        <v/>
      </c>
      <c r="Q474" s="60"/>
      <c r="R474" s="60"/>
      <c r="S474" s="59"/>
      <c r="T474" s="59"/>
      <c r="U474" s="59"/>
    </row>
    <row r="475" spans="1:21" x14ac:dyDescent="0.3">
      <c r="A475" s="56" t="s">
        <v>776</v>
      </c>
      <c r="B475" s="61"/>
      <c r="C475" s="62"/>
      <c r="D475" s="63"/>
      <c r="E475" s="63"/>
      <c r="F475" s="74" t="e">
        <f t="shared" si="7"/>
        <v>#VALUE!</v>
      </c>
      <c r="G475" s="64"/>
      <c r="H475" s="63"/>
      <c r="I475" s="63"/>
      <c r="J475" s="59"/>
      <c r="K475" s="59"/>
      <c r="L475" s="59"/>
      <c r="M475" s="61"/>
      <c r="N475" s="59"/>
      <c r="O475" s="60" t="str">
        <f>IFERROR(VLOOKUP(N475,[7]DSML!E:J,6,0),"")</f>
        <v/>
      </c>
      <c r="P475" s="60" t="str">
        <f>IFERROR(VLOOKUP(N475,[7]DSML!E:G,3,0),"")</f>
        <v/>
      </c>
      <c r="Q475" s="60"/>
      <c r="R475" s="60"/>
      <c r="S475" s="59"/>
      <c r="T475" s="59"/>
      <c r="U475" s="59"/>
    </row>
    <row r="476" spans="1:21" x14ac:dyDescent="0.3">
      <c r="A476" s="56" t="s">
        <v>777</v>
      </c>
      <c r="B476" s="61"/>
      <c r="C476" s="62"/>
      <c r="D476" s="63"/>
      <c r="E476" s="63"/>
      <c r="F476" s="74" t="e">
        <f t="shared" si="7"/>
        <v>#VALUE!</v>
      </c>
      <c r="G476" s="64"/>
      <c r="H476" s="63"/>
      <c r="I476" s="63"/>
      <c r="J476" s="59"/>
      <c r="K476" s="59"/>
      <c r="L476" s="59"/>
      <c r="M476" s="61"/>
      <c r="N476" s="59"/>
      <c r="O476" s="60" t="str">
        <f>IFERROR(VLOOKUP(N476,[7]DSML!E:J,6,0),"")</f>
        <v/>
      </c>
      <c r="P476" s="60" t="str">
        <f>IFERROR(VLOOKUP(N476,[7]DSML!E:G,3,0),"")</f>
        <v/>
      </c>
      <c r="Q476" s="60"/>
      <c r="R476" s="60"/>
      <c r="S476" s="59"/>
      <c r="T476" s="59"/>
      <c r="U476" s="59"/>
    </row>
    <row r="477" spans="1:21" x14ac:dyDescent="0.3">
      <c r="A477" s="56" t="s">
        <v>778</v>
      </c>
      <c r="B477" s="61"/>
      <c r="C477" s="62"/>
      <c r="D477" s="63"/>
      <c r="E477" s="63"/>
      <c r="F477" s="74" t="e">
        <f t="shared" si="7"/>
        <v>#VALUE!</v>
      </c>
      <c r="G477" s="64"/>
      <c r="H477" s="63"/>
      <c r="I477" s="63"/>
      <c r="J477" s="59"/>
      <c r="K477" s="59"/>
      <c r="L477" s="59"/>
      <c r="M477" s="61"/>
      <c r="N477" s="59"/>
      <c r="O477" s="60" t="str">
        <f>IFERROR(VLOOKUP(N477,[7]DSML!E:J,6,0),"")</f>
        <v/>
      </c>
      <c r="P477" s="60" t="str">
        <f>IFERROR(VLOOKUP(N477,[7]DSML!E:G,3,0),"")</f>
        <v/>
      </c>
      <c r="Q477" s="60"/>
      <c r="R477" s="60"/>
      <c r="S477" s="59"/>
      <c r="T477" s="59"/>
      <c r="U477" s="59"/>
    </row>
    <row r="478" spans="1:21" x14ac:dyDescent="0.3">
      <c r="A478" s="56" t="s">
        <v>779</v>
      </c>
      <c r="B478" s="61"/>
      <c r="C478" s="62"/>
      <c r="D478" s="63"/>
      <c r="E478" s="63"/>
      <c r="F478" s="74" t="e">
        <f t="shared" si="7"/>
        <v>#VALUE!</v>
      </c>
      <c r="G478" s="64"/>
      <c r="H478" s="63"/>
      <c r="I478" s="63"/>
      <c r="J478" s="59"/>
      <c r="K478" s="59"/>
      <c r="L478" s="59"/>
      <c r="M478" s="61"/>
      <c r="N478" s="59"/>
      <c r="O478" s="60" t="str">
        <f>IFERROR(VLOOKUP(N478,[7]DSML!E:J,6,0),"")</f>
        <v/>
      </c>
      <c r="P478" s="60" t="str">
        <f>IFERROR(VLOOKUP(N478,[7]DSML!E:G,3,0),"")</f>
        <v/>
      </c>
      <c r="Q478" s="60"/>
      <c r="R478" s="60"/>
      <c r="S478" s="59"/>
      <c r="T478" s="59"/>
      <c r="U478" s="59"/>
    </row>
    <row r="479" spans="1:21" x14ac:dyDescent="0.3">
      <c r="A479" s="56" t="s">
        <v>780</v>
      </c>
      <c r="B479" s="61"/>
      <c r="C479" s="62"/>
      <c r="D479" s="63"/>
      <c r="E479" s="63"/>
      <c r="F479" s="74" t="e">
        <f t="shared" si="7"/>
        <v>#VALUE!</v>
      </c>
      <c r="G479" s="64"/>
      <c r="H479" s="63"/>
      <c r="I479" s="63"/>
      <c r="J479" s="59"/>
      <c r="K479" s="59"/>
      <c r="L479" s="59"/>
      <c r="M479" s="61"/>
      <c r="N479" s="59"/>
      <c r="O479" s="60" t="str">
        <f>IFERROR(VLOOKUP(N479,[7]DSML!E:J,6,0),"")</f>
        <v/>
      </c>
      <c r="P479" s="60" t="str">
        <f>IFERROR(VLOOKUP(N479,[7]DSML!E:G,3,0),"")</f>
        <v/>
      </c>
      <c r="Q479" s="60"/>
      <c r="R479" s="60"/>
      <c r="S479" s="59"/>
      <c r="T479" s="59"/>
      <c r="U479" s="59"/>
    </row>
    <row r="480" spans="1:21" x14ac:dyDescent="0.3">
      <c r="A480" s="56" t="s">
        <v>781</v>
      </c>
      <c r="B480" s="61"/>
      <c r="C480" s="62"/>
      <c r="D480" s="63"/>
      <c r="E480" s="63"/>
      <c r="F480" s="74" t="e">
        <f t="shared" si="7"/>
        <v>#VALUE!</v>
      </c>
      <c r="G480" s="64"/>
      <c r="H480" s="63"/>
      <c r="I480" s="63"/>
      <c r="J480" s="59"/>
      <c r="K480" s="59"/>
      <c r="L480" s="59"/>
      <c r="M480" s="61"/>
      <c r="N480" s="59"/>
      <c r="O480" s="60" t="str">
        <f>IFERROR(VLOOKUP(N480,[7]DSML!E:J,6,0),"")</f>
        <v/>
      </c>
      <c r="P480" s="60" t="str">
        <f>IFERROR(VLOOKUP(N480,[7]DSML!E:G,3,0),"")</f>
        <v/>
      </c>
      <c r="Q480" s="60"/>
      <c r="R480" s="60"/>
      <c r="S480" s="59"/>
      <c r="T480" s="59"/>
      <c r="U480" s="59"/>
    </row>
    <row r="481" spans="1:21" x14ac:dyDescent="0.3">
      <c r="A481" s="56" t="s">
        <v>782</v>
      </c>
      <c r="B481" s="61"/>
      <c r="C481" s="62"/>
      <c r="D481" s="63"/>
      <c r="E481" s="63"/>
      <c r="F481" s="74" t="e">
        <f t="shared" si="7"/>
        <v>#VALUE!</v>
      </c>
      <c r="G481" s="64"/>
      <c r="H481" s="63"/>
      <c r="I481" s="63"/>
      <c r="J481" s="59"/>
      <c r="K481" s="59"/>
      <c r="L481" s="59"/>
      <c r="M481" s="61"/>
      <c r="N481" s="59"/>
      <c r="O481" s="60" t="str">
        <f>IFERROR(VLOOKUP(N481,[7]DSML!E:J,6,0),"")</f>
        <v/>
      </c>
      <c r="P481" s="60" t="str">
        <f>IFERROR(VLOOKUP(N481,[7]DSML!E:G,3,0),"")</f>
        <v/>
      </c>
      <c r="Q481" s="60"/>
      <c r="R481" s="60"/>
      <c r="S481" s="59"/>
      <c r="T481" s="59"/>
      <c r="U481" s="59"/>
    </row>
    <row r="482" spans="1:21" x14ac:dyDescent="0.3">
      <c r="A482" s="56" t="s">
        <v>783</v>
      </c>
      <c r="B482" s="61"/>
      <c r="C482" s="62"/>
      <c r="D482" s="63"/>
      <c r="E482" s="63"/>
      <c r="F482" s="74" t="e">
        <f t="shared" si="7"/>
        <v>#VALUE!</v>
      </c>
      <c r="G482" s="64"/>
      <c r="H482" s="63"/>
      <c r="I482" s="63"/>
      <c r="J482" s="59"/>
      <c r="K482" s="59"/>
      <c r="L482" s="59"/>
      <c r="M482" s="61"/>
      <c r="N482" s="59"/>
      <c r="O482" s="60" t="str">
        <f>IFERROR(VLOOKUP(N482,[7]DSML!E:J,6,0),"")</f>
        <v/>
      </c>
      <c r="P482" s="60" t="str">
        <f>IFERROR(VLOOKUP(N482,[7]DSML!E:G,3,0),"")</f>
        <v/>
      </c>
      <c r="Q482" s="60"/>
      <c r="R482" s="60"/>
      <c r="S482" s="59"/>
      <c r="T482" s="59"/>
      <c r="U482" s="59"/>
    </row>
    <row r="483" spans="1:21" x14ac:dyDescent="0.3">
      <c r="A483" s="56" t="s">
        <v>784</v>
      </c>
      <c r="B483" s="61"/>
      <c r="C483" s="62"/>
      <c r="D483" s="63"/>
      <c r="E483" s="63"/>
      <c r="F483" s="74" t="e">
        <f t="shared" si="7"/>
        <v>#VALUE!</v>
      </c>
      <c r="G483" s="64"/>
      <c r="H483" s="63"/>
      <c r="I483" s="63"/>
      <c r="J483" s="59"/>
      <c r="K483" s="59"/>
      <c r="L483" s="59"/>
      <c r="M483" s="61"/>
      <c r="N483" s="59"/>
      <c r="O483" s="60" t="str">
        <f>IFERROR(VLOOKUP(N483,[7]DSML!E:J,6,0),"")</f>
        <v/>
      </c>
      <c r="P483" s="60" t="str">
        <f>IFERROR(VLOOKUP(N483,[7]DSML!E:G,3,0),"")</f>
        <v/>
      </c>
      <c r="Q483" s="60"/>
      <c r="R483" s="60"/>
      <c r="S483" s="59"/>
      <c r="T483" s="59"/>
      <c r="U483" s="59"/>
    </row>
    <row r="484" spans="1:21" x14ac:dyDescent="0.3">
      <c r="A484" s="56" t="s">
        <v>785</v>
      </c>
      <c r="B484" s="61"/>
      <c r="C484" s="62"/>
      <c r="D484" s="63"/>
      <c r="E484" s="63"/>
      <c r="F484" s="74" t="e">
        <f t="shared" si="7"/>
        <v>#VALUE!</v>
      </c>
      <c r="G484" s="64"/>
      <c r="H484" s="63"/>
      <c r="I484" s="63"/>
      <c r="J484" s="59"/>
      <c r="K484" s="59"/>
      <c r="L484" s="59"/>
      <c r="M484" s="61"/>
      <c r="N484" s="59"/>
      <c r="O484" s="60" t="str">
        <f>IFERROR(VLOOKUP(N484,[7]DSML!E:J,6,0),"")</f>
        <v/>
      </c>
      <c r="P484" s="60" t="str">
        <f>IFERROR(VLOOKUP(N484,[7]DSML!E:G,3,0),"")</f>
        <v/>
      </c>
      <c r="Q484" s="60"/>
      <c r="R484" s="60"/>
      <c r="S484" s="59"/>
      <c r="T484" s="59"/>
      <c r="U484" s="59"/>
    </row>
    <row r="485" spans="1:21" x14ac:dyDescent="0.3">
      <c r="A485" s="56" t="s">
        <v>786</v>
      </c>
      <c r="B485" s="61"/>
      <c r="C485" s="62"/>
      <c r="D485" s="63"/>
      <c r="E485" s="63"/>
      <c r="F485" s="74" t="e">
        <f t="shared" si="7"/>
        <v>#VALUE!</v>
      </c>
      <c r="G485" s="64"/>
      <c r="H485" s="63"/>
      <c r="I485" s="63"/>
      <c r="J485" s="59"/>
      <c r="K485" s="59"/>
      <c r="L485" s="59"/>
      <c r="M485" s="61"/>
      <c r="N485" s="59"/>
      <c r="O485" s="60" t="str">
        <f>IFERROR(VLOOKUP(N485,[7]DSML!E:J,6,0),"")</f>
        <v/>
      </c>
      <c r="P485" s="60" t="str">
        <f>IFERROR(VLOOKUP(N485,[7]DSML!E:G,3,0),"")</f>
        <v/>
      </c>
      <c r="Q485" s="60"/>
      <c r="R485" s="60"/>
      <c r="S485" s="59"/>
      <c r="T485" s="59"/>
      <c r="U485" s="59"/>
    </row>
    <row r="486" spans="1:21" x14ac:dyDescent="0.3">
      <c r="A486" s="56" t="s">
        <v>787</v>
      </c>
      <c r="B486" s="61"/>
      <c r="C486" s="62"/>
      <c r="D486" s="63"/>
      <c r="E486" s="63"/>
      <c r="F486" s="74" t="e">
        <f t="shared" si="7"/>
        <v>#VALUE!</v>
      </c>
      <c r="G486" s="64"/>
      <c r="H486" s="63"/>
      <c r="I486" s="63"/>
      <c r="J486" s="59"/>
      <c r="K486" s="59"/>
      <c r="L486" s="59"/>
      <c r="M486" s="61"/>
      <c r="N486" s="59"/>
      <c r="O486" s="60" t="str">
        <f>IFERROR(VLOOKUP(N486,[7]DSML!E:J,6,0),"")</f>
        <v/>
      </c>
      <c r="P486" s="60" t="str">
        <f>IFERROR(VLOOKUP(N486,[7]DSML!E:G,3,0),"")</f>
        <v/>
      </c>
      <c r="Q486" s="60"/>
      <c r="R486" s="60"/>
      <c r="S486" s="59"/>
      <c r="T486" s="59"/>
      <c r="U486" s="59"/>
    </row>
    <row r="487" spans="1:21" x14ac:dyDescent="0.3">
      <c r="A487" s="56" t="s">
        <v>788</v>
      </c>
      <c r="B487" s="61"/>
      <c r="C487" s="62"/>
      <c r="D487" s="63"/>
      <c r="E487" s="63"/>
      <c r="F487" s="74" t="e">
        <f t="shared" si="7"/>
        <v>#VALUE!</v>
      </c>
      <c r="G487" s="64"/>
      <c r="H487" s="63"/>
      <c r="I487" s="63"/>
      <c r="J487" s="59"/>
      <c r="K487" s="59"/>
      <c r="L487" s="59"/>
      <c r="M487" s="61"/>
      <c r="N487" s="59"/>
      <c r="O487" s="60" t="str">
        <f>IFERROR(VLOOKUP(N487,[7]DSML!E:J,6,0),"")</f>
        <v/>
      </c>
      <c r="P487" s="60" t="str">
        <f>IFERROR(VLOOKUP(N487,[7]DSML!E:G,3,0),"")</f>
        <v/>
      </c>
      <c r="Q487" s="60"/>
      <c r="R487" s="60"/>
      <c r="S487" s="59"/>
      <c r="T487" s="59"/>
      <c r="U487" s="59"/>
    </row>
    <row r="488" spans="1:21" x14ac:dyDescent="0.3">
      <c r="A488" s="56" t="s">
        <v>789</v>
      </c>
      <c r="B488" s="61"/>
      <c r="C488" s="62"/>
      <c r="D488" s="63"/>
      <c r="E488" s="63"/>
      <c r="F488" s="74" t="e">
        <f t="shared" si="7"/>
        <v>#VALUE!</v>
      </c>
      <c r="G488" s="64"/>
      <c r="H488" s="63"/>
      <c r="I488" s="63"/>
      <c r="J488" s="59"/>
      <c r="K488" s="59"/>
      <c r="L488" s="59"/>
      <c r="M488" s="61"/>
      <c r="N488" s="59"/>
      <c r="O488" s="60" t="str">
        <f>IFERROR(VLOOKUP(N488,[7]DSML!E:J,6,0),"")</f>
        <v/>
      </c>
      <c r="P488" s="60" t="str">
        <f>IFERROR(VLOOKUP(N488,[7]DSML!E:G,3,0),"")</f>
        <v/>
      </c>
      <c r="Q488" s="60"/>
      <c r="R488" s="60"/>
      <c r="S488" s="59"/>
      <c r="T488" s="59"/>
      <c r="U488" s="59"/>
    </row>
    <row r="489" spans="1:21" x14ac:dyDescent="0.3">
      <c r="A489" s="56" t="s">
        <v>790</v>
      </c>
      <c r="B489" s="61"/>
      <c r="C489" s="62"/>
      <c r="D489" s="63"/>
      <c r="E489" s="63"/>
      <c r="F489" s="74" t="e">
        <f t="shared" si="7"/>
        <v>#VALUE!</v>
      </c>
      <c r="G489" s="64"/>
      <c r="H489" s="63"/>
      <c r="I489" s="63"/>
      <c r="J489" s="59"/>
      <c r="K489" s="59"/>
      <c r="L489" s="59"/>
      <c r="M489" s="61"/>
      <c r="N489" s="59"/>
      <c r="O489" s="60" t="str">
        <f>IFERROR(VLOOKUP(N489,[7]DSML!E:J,6,0),"")</f>
        <v/>
      </c>
      <c r="P489" s="60" t="str">
        <f>IFERROR(VLOOKUP(N489,[7]DSML!E:G,3,0),"")</f>
        <v/>
      </c>
      <c r="Q489" s="60"/>
      <c r="R489" s="60"/>
      <c r="S489" s="59"/>
      <c r="T489" s="59"/>
      <c r="U489" s="59"/>
    </row>
    <row r="490" spans="1:21" x14ac:dyDescent="0.3">
      <c r="A490" s="56" t="s">
        <v>791</v>
      </c>
      <c r="B490" s="61"/>
      <c r="C490" s="62"/>
      <c r="D490" s="63"/>
      <c r="E490" s="63"/>
      <c r="F490" s="74" t="e">
        <f t="shared" si="7"/>
        <v>#VALUE!</v>
      </c>
      <c r="G490" s="64"/>
      <c r="H490" s="63"/>
      <c r="I490" s="63"/>
      <c r="J490" s="59"/>
      <c r="K490" s="59"/>
      <c r="L490" s="59"/>
      <c r="M490" s="61"/>
      <c r="N490" s="59"/>
      <c r="O490" s="60" t="str">
        <f>IFERROR(VLOOKUP(N490,[7]DSML!E:J,6,0),"")</f>
        <v/>
      </c>
      <c r="P490" s="60" t="str">
        <f>IFERROR(VLOOKUP(N490,[7]DSML!E:G,3,0),"")</f>
        <v/>
      </c>
      <c r="Q490" s="60"/>
      <c r="R490" s="60"/>
      <c r="S490" s="59"/>
      <c r="T490" s="59"/>
      <c r="U490" s="59"/>
    </row>
    <row r="491" spans="1:21" x14ac:dyDescent="0.3">
      <c r="A491" s="56" t="s">
        <v>792</v>
      </c>
      <c r="B491" s="61"/>
      <c r="C491" s="62"/>
      <c r="D491" s="63"/>
      <c r="E491" s="63"/>
      <c r="F491" s="74" t="e">
        <f t="shared" si="7"/>
        <v>#VALUE!</v>
      </c>
      <c r="G491" s="64"/>
      <c r="H491" s="63"/>
      <c r="I491" s="63"/>
      <c r="J491" s="59"/>
      <c r="K491" s="59"/>
      <c r="L491" s="59"/>
      <c r="M491" s="61"/>
      <c r="N491" s="59"/>
      <c r="O491" s="60" t="str">
        <f>IFERROR(VLOOKUP(N491,[7]DSML!E:J,6,0),"")</f>
        <v/>
      </c>
      <c r="P491" s="60" t="str">
        <f>IFERROR(VLOOKUP(N491,[7]DSML!E:G,3,0),"")</f>
        <v/>
      </c>
      <c r="Q491" s="60"/>
      <c r="R491" s="60"/>
      <c r="S491" s="59"/>
      <c r="T491" s="59"/>
      <c r="U491" s="59"/>
    </row>
    <row r="492" spans="1:21" x14ac:dyDescent="0.3">
      <c r="A492" s="56" t="s">
        <v>793</v>
      </c>
      <c r="B492" s="61"/>
      <c r="C492" s="62"/>
      <c r="D492" s="63"/>
      <c r="E492" s="63"/>
      <c r="F492" s="74" t="e">
        <f t="shared" si="7"/>
        <v>#VALUE!</v>
      </c>
      <c r="G492" s="64"/>
      <c r="H492" s="63"/>
      <c r="I492" s="63"/>
      <c r="J492" s="59"/>
      <c r="K492" s="59"/>
      <c r="L492" s="59"/>
      <c r="M492" s="61"/>
      <c r="N492" s="59"/>
      <c r="O492" s="60" t="str">
        <f>IFERROR(VLOOKUP(N492,[7]DSML!E:J,6,0),"")</f>
        <v/>
      </c>
      <c r="P492" s="60" t="str">
        <f>IFERROR(VLOOKUP(N492,[7]DSML!E:G,3,0),"")</f>
        <v/>
      </c>
      <c r="Q492" s="60"/>
      <c r="R492" s="60"/>
      <c r="S492" s="59"/>
      <c r="T492" s="59"/>
      <c r="U492" s="59"/>
    </row>
    <row r="493" spans="1:21" x14ac:dyDescent="0.3">
      <c r="A493" s="56" t="s">
        <v>794</v>
      </c>
      <c r="B493" s="61"/>
      <c r="C493" s="62"/>
      <c r="D493" s="63"/>
      <c r="E493" s="63"/>
      <c r="F493" s="74" t="e">
        <f t="shared" si="7"/>
        <v>#VALUE!</v>
      </c>
      <c r="G493" s="64"/>
      <c r="H493" s="63"/>
      <c r="I493" s="63"/>
      <c r="J493" s="59"/>
      <c r="K493" s="59"/>
      <c r="L493" s="59"/>
      <c r="M493" s="61"/>
      <c r="N493" s="59"/>
      <c r="O493" s="60" t="str">
        <f>IFERROR(VLOOKUP(N493,[7]DSML!E:J,6,0),"")</f>
        <v/>
      </c>
      <c r="P493" s="60" t="str">
        <f>IFERROR(VLOOKUP(N493,[7]DSML!E:G,3,0),"")</f>
        <v/>
      </c>
      <c r="Q493" s="60"/>
      <c r="R493" s="60"/>
      <c r="S493" s="59"/>
      <c r="T493" s="59"/>
      <c r="U493" s="59"/>
    </row>
    <row r="494" spans="1:21" x14ac:dyDescent="0.3">
      <c r="A494" s="56" t="s">
        <v>795</v>
      </c>
      <c r="B494" s="61"/>
      <c r="C494" s="62"/>
      <c r="D494" s="63"/>
      <c r="E494" s="63"/>
      <c r="F494" s="74" t="e">
        <f t="shared" si="7"/>
        <v>#VALUE!</v>
      </c>
      <c r="G494" s="64"/>
      <c r="H494" s="63"/>
      <c r="I494" s="63"/>
      <c r="J494" s="59"/>
      <c r="K494" s="59"/>
      <c r="L494" s="59"/>
      <c r="M494" s="61"/>
      <c r="N494" s="59"/>
      <c r="O494" s="60" t="str">
        <f>IFERROR(VLOOKUP(N494,[7]DSML!E:J,6,0),"")</f>
        <v/>
      </c>
      <c r="P494" s="60" t="str">
        <f>IFERROR(VLOOKUP(N494,[7]DSML!E:G,3,0),"")</f>
        <v/>
      </c>
      <c r="Q494" s="60"/>
      <c r="R494" s="60"/>
      <c r="S494" s="59"/>
      <c r="T494" s="59"/>
      <c r="U494" s="59"/>
    </row>
    <row r="495" spans="1:21" x14ac:dyDescent="0.3">
      <c r="A495" s="56" t="s">
        <v>796</v>
      </c>
      <c r="B495" s="61"/>
      <c r="C495" s="62"/>
      <c r="D495" s="63"/>
      <c r="E495" s="63"/>
      <c r="F495" s="74" t="e">
        <f t="shared" si="7"/>
        <v>#VALUE!</v>
      </c>
      <c r="G495" s="64"/>
      <c r="H495" s="63"/>
      <c r="I495" s="63"/>
      <c r="J495" s="59"/>
      <c r="K495" s="59"/>
      <c r="L495" s="59"/>
      <c r="M495" s="61"/>
      <c r="N495" s="59"/>
      <c r="O495" s="60" t="str">
        <f>IFERROR(VLOOKUP(N495,[7]DSML!E:J,6,0),"")</f>
        <v/>
      </c>
      <c r="P495" s="60" t="str">
        <f>IFERROR(VLOOKUP(N495,[7]DSML!E:G,3,0),"")</f>
        <v/>
      </c>
      <c r="Q495" s="60"/>
      <c r="R495" s="60"/>
      <c r="S495" s="59"/>
      <c r="T495" s="59"/>
      <c r="U495" s="59"/>
    </row>
    <row r="496" spans="1:21" x14ac:dyDescent="0.3">
      <c r="A496" s="56" t="s">
        <v>797</v>
      </c>
      <c r="B496" s="61"/>
      <c r="C496" s="62"/>
      <c r="D496" s="63"/>
      <c r="E496" s="63"/>
      <c r="F496" s="74" t="e">
        <f t="shared" si="7"/>
        <v>#VALUE!</v>
      </c>
      <c r="G496" s="64"/>
      <c r="H496" s="63"/>
      <c r="I496" s="63"/>
      <c r="J496" s="59"/>
      <c r="K496" s="59"/>
      <c r="L496" s="59"/>
      <c r="M496" s="61"/>
      <c r="N496" s="59"/>
      <c r="O496" s="60" t="str">
        <f>IFERROR(VLOOKUP(N496,[7]DSML!E:J,6,0),"")</f>
        <v/>
      </c>
      <c r="P496" s="60" t="str">
        <f>IFERROR(VLOOKUP(N496,[7]DSML!E:G,3,0),"")</f>
        <v/>
      </c>
      <c r="Q496" s="60"/>
      <c r="R496" s="60"/>
      <c r="S496" s="59"/>
      <c r="T496" s="59"/>
      <c r="U496" s="59"/>
    </row>
    <row r="497" spans="1:21" x14ac:dyDescent="0.3">
      <c r="A497" s="56" t="s">
        <v>798</v>
      </c>
      <c r="B497" s="61"/>
      <c r="C497" s="62"/>
      <c r="D497" s="63"/>
      <c r="E497" s="63"/>
      <c r="F497" s="74" t="e">
        <f t="shared" si="7"/>
        <v>#VALUE!</v>
      </c>
      <c r="G497" s="64"/>
      <c r="H497" s="63"/>
      <c r="I497" s="63"/>
      <c r="J497" s="59"/>
      <c r="K497" s="59"/>
      <c r="L497" s="59"/>
      <c r="M497" s="61"/>
      <c r="N497" s="59"/>
      <c r="O497" s="60" t="str">
        <f>IFERROR(VLOOKUP(N497,[7]DSML!E:J,6,0),"")</f>
        <v/>
      </c>
      <c r="P497" s="60" t="str">
        <f>IFERROR(VLOOKUP(N497,[7]DSML!E:G,3,0),"")</f>
        <v/>
      </c>
      <c r="Q497" s="60"/>
      <c r="R497" s="60"/>
      <c r="S497" s="59"/>
      <c r="T497" s="59"/>
      <c r="U497" s="59"/>
    </row>
    <row r="498" spans="1:21" x14ac:dyDescent="0.3">
      <c r="A498" s="56" t="s">
        <v>799</v>
      </c>
      <c r="B498" s="61"/>
      <c r="C498" s="62"/>
      <c r="D498" s="63"/>
      <c r="E498" s="63"/>
      <c r="F498" s="74" t="e">
        <f t="shared" si="7"/>
        <v>#VALUE!</v>
      </c>
      <c r="G498" s="64"/>
      <c r="H498" s="63"/>
      <c r="I498" s="63"/>
      <c r="J498" s="59"/>
      <c r="K498" s="59"/>
      <c r="L498" s="59"/>
      <c r="M498" s="61"/>
      <c r="N498" s="59"/>
      <c r="O498" s="60" t="str">
        <f>IFERROR(VLOOKUP(N498,[7]DSML!E:J,6,0),"")</f>
        <v/>
      </c>
      <c r="P498" s="60" t="str">
        <f>IFERROR(VLOOKUP(N498,[7]DSML!E:G,3,0),"")</f>
        <v/>
      </c>
      <c r="Q498" s="60"/>
      <c r="R498" s="60"/>
      <c r="S498" s="59"/>
      <c r="T498" s="59"/>
      <c r="U498" s="59"/>
    </row>
    <row r="499" spans="1:21" x14ac:dyDescent="0.3">
      <c r="A499" s="56" t="s">
        <v>800</v>
      </c>
      <c r="B499" s="61"/>
      <c r="C499" s="62"/>
      <c r="D499" s="63"/>
      <c r="E499" s="63"/>
      <c r="F499" s="74" t="e">
        <f t="shared" si="7"/>
        <v>#VALUE!</v>
      </c>
      <c r="G499" s="64"/>
      <c r="H499" s="63"/>
      <c r="I499" s="63"/>
      <c r="J499" s="59"/>
      <c r="K499" s="59"/>
      <c r="L499" s="59"/>
      <c r="M499" s="61"/>
      <c r="N499" s="59"/>
      <c r="O499" s="60" t="str">
        <f>IFERROR(VLOOKUP(N499,[7]DSML!E:J,6,0),"")</f>
        <v/>
      </c>
      <c r="P499" s="60" t="str">
        <f>IFERROR(VLOOKUP(N499,[7]DSML!E:G,3,0),"")</f>
        <v/>
      </c>
      <c r="Q499" s="60"/>
      <c r="R499" s="60"/>
      <c r="S499" s="59"/>
      <c r="T499" s="59"/>
      <c r="U499" s="59"/>
    </row>
    <row r="500" spans="1:21" x14ac:dyDescent="0.3">
      <c r="A500" s="56" t="s">
        <v>801</v>
      </c>
      <c r="B500" s="61"/>
      <c r="C500" s="62"/>
      <c r="D500" s="63"/>
      <c r="E500" s="63"/>
      <c r="F500" s="74" t="e">
        <f t="shared" si="7"/>
        <v>#VALUE!</v>
      </c>
      <c r="G500" s="64"/>
      <c r="H500" s="63"/>
      <c r="I500" s="63"/>
      <c r="J500" s="59"/>
      <c r="K500" s="59"/>
      <c r="L500" s="59"/>
      <c r="M500" s="61"/>
      <c r="N500" s="59"/>
      <c r="O500" s="60" t="str">
        <f>IFERROR(VLOOKUP(N500,[7]DSML!E:J,6,0),"")</f>
        <v/>
      </c>
      <c r="P500" s="60" t="str">
        <f>IFERROR(VLOOKUP(N500,[7]DSML!E:G,3,0),"")</f>
        <v/>
      </c>
      <c r="Q500" s="60"/>
      <c r="R500" s="60"/>
      <c r="S500" s="59"/>
      <c r="T500" s="59"/>
      <c r="U500" s="59"/>
    </row>
    <row r="501" spans="1:21" x14ac:dyDescent="0.3">
      <c r="A501" s="56" t="s">
        <v>802</v>
      </c>
      <c r="B501" s="61"/>
      <c r="C501" s="62"/>
      <c r="D501" s="63"/>
      <c r="E501" s="63"/>
      <c r="F501" s="74" t="e">
        <f t="shared" si="7"/>
        <v>#VALUE!</v>
      </c>
      <c r="G501" s="64"/>
      <c r="H501" s="63"/>
      <c r="I501" s="63"/>
      <c r="J501" s="59"/>
      <c r="K501" s="59"/>
      <c r="L501" s="59"/>
      <c r="M501" s="61"/>
      <c r="N501" s="59"/>
      <c r="O501" s="60" t="str">
        <f>IFERROR(VLOOKUP(N501,[7]DSML!E:J,6,0),"")</f>
        <v/>
      </c>
      <c r="P501" s="60" t="str">
        <f>IFERROR(VLOOKUP(N501,[7]DSML!E:G,3,0),"")</f>
        <v/>
      </c>
      <c r="Q501" s="60"/>
      <c r="R501" s="60"/>
      <c r="S501" s="59"/>
      <c r="T501" s="59"/>
      <c r="U501" s="59"/>
    </row>
    <row r="502" spans="1:21" x14ac:dyDescent="0.3">
      <c r="A502" s="56" t="s">
        <v>803</v>
      </c>
      <c r="B502" s="61"/>
      <c r="C502" s="62"/>
      <c r="D502" s="63"/>
      <c r="E502" s="63"/>
      <c r="F502" s="74" t="e">
        <f t="shared" si="7"/>
        <v>#VALUE!</v>
      </c>
      <c r="G502" s="64"/>
      <c r="H502" s="63"/>
      <c r="I502" s="63"/>
      <c r="J502" s="59"/>
      <c r="K502" s="59"/>
      <c r="L502" s="59"/>
      <c r="M502" s="61"/>
      <c r="N502" s="59"/>
      <c r="O502" s="60" t="str">
        <f>IFERROR(VLOOKUP(N502,[7]DSML!E:J,6,0),"")</f>
        <v/>
      </c>
      <c r="P502" s="60" t="str">
        <f>IFERROR(VLOOKUP(N502,[7]DSML!E:G,3,0),"")</f>
        <v/>
      </c>
      <c r="Q502" s="60"/>
      <c r="R502" s="60"/>
      <c r="S502" s="59"/>
      <c r="T502" s="59"/>
      <c r="U502" s="59"/>
    </row>
    <row r="503" spans="1:21" x14ac:dyDescent="0.3">
      <c r="A503" s="56" t="s">
        <v>804</v>
      </c>
      <c r="B503" s="61"/>
      <c r="C503" s="62"/>
      <c r="D503" s="63"/>
      <c r="E503" s="63"/>
      <c r="F503" s="74" t="e">
        <f t="shared" si="7"/>
        <v>#VALUE!</v>
      </c>
      <c r="G503" s="64"/>
      <c r="H503" s="63"/>
      <c r="I503" s="63"/>
      <c r="J503" s="59"/>
      <c r="K503" s="59"/>
      <c r="L503" s="59"/>
      <c r="M503" s="61"/>
      <c r="N503" s="59"/>
      <c r="O503" s="60" t="str">
        <f>IFERROR(VLOOKUP(N503,[7]DSML!E:J,6,0),"")</f>
        <v/>
      </c>
      <c r="P503" s="60" t="str">
        <f>IFERROR(VLOOKUP(N503,[7]DSML!E:G,3,0),"")</f>
        <v/>
      </c>
      <c r="Q503" s="60"/>
      <c r="R503" s="60"/>
      <c r="S503" s="59"/>
      <c r="T503" s="59"/>
      <c r="U503" s="59"/>
    </row>
    <row r="504" spans="1:21" x14ac:dyDescent="0.3">
      <c r="A504" s="56" t="s">
        <v>805</v>
      </c>
      <c r="B504" s="61"/>
      <c r="C504" s="62"/>
      <c r="D504" s="63"/>
      <c r="E504" s="63"/>
      <c r="F504" s="74" t="e">
        <f t="shared" si="7"/>
        <v>#VALUE!</v>
      </c>
      <c r="G504" s="64"/>
      <c r="H504" s="63"/>
      <c r="I504" s="63"/>
      <c r="J504" s="59"/>
      <c r="K504" s="59"/>
      <c r="L504" s="59"/>
      <c r="M504" s="61"/>
      <c r="N504" s="59"/>
      <c r="O504" s="60" t="str">
        <f>IFERROR(VLOOKUP(N504,[7]DSML!E:J,6,0),"")</f>
        <v/>
      </c>
      <c r="P504" s="60" t="str">
        <f>IFERROR(VLOOKUP(N504,[7]DSML!E:G,3,0),"")</f>
        <v/>
      </c>
      <c r="Q504" s="60"/>
      <c r="R504" s="60"/>
      <c r="S504" s="59"/>
      <c r="T504" s="59"/>
      <c r="U504" s="59"/>
    </row>
    <row r="505" spans="1:21" x14ac:dyDescent="0.3">
      <c r="A505" s="56" t="s">
        <v>806</v>
      </c>
      <c r="B505" s="61"/>
      <c r="C505" s="62"/>
      <c r="D505" s="63"/>
      <c r="E505" s="63"/>
      <c r="F505" s="74" t="e">
        <f t="shared" si="7"/>
        <v>#VALUE!</v>
      </c>
      <c r="G505" s="64"/>
      <c r="H505" s="63"/>
      <c r="I505" s="63"/>
      <c r="J505" s="59"/>
      <c r="K505" s="59"/>
      <c r="L505" s="59"/>
      <c r="M505" s="61"/>
      <c r="N505" s="59"/>
      <c r="O505" s="60" t="str">
        <f>IFERROR(VLOOKUP(N505,[7]DSML!E:J,6,0),"")</f>
        <v/>
      </c>
      <c r="P505" s="60" t="str">
        <f>IFERROR(VLOOKUP(N505,[7]DSML!E:G,3,0),"")</f>
        <v/>
      </c>
      <c r="Q505" s="60"/>
      <c r="R505" s="60"/>
      <c r="S505" s="59"/>
      <c r="T505" s="59"/>
      <c r="U505" s="59"/>
    </row>
    <row r="506" spans="1:21" x14ac:dyDescent="0.3">
      <c r="A506" s="56" t="s">
        <v>807</v>
      </c>
      <c r="B506" s="61"/>
      <c r="C506" s="62"/>
      <c r="D506" s="63"/>
      <c r="E506" s="63"/>
      <c r="F506" s="74" t="e">
        <f t="shared" si="7"/>
        <v>#VALUE!</v>
      </c>
      <c r="G506" s="64"/>
      <c r="H506" s="63"/>
      <c r="I506" s="63"/>
      <c r="J506" s="59"/>
      <c r="K506" s="59"/>
      <c r="L506" s="59"/>
      <c r="M506" s="61"/>
      <c r="N506" s="59"/>
      <c r="O506" s="60" t="str">
        <f>IFERROR(VLOOKUP(N506,[7]DSML!E:J,6,0),"")</f>
        <v/>
      </c>
      <c r="P506" s="60" t="str">
        <f>IFERROR(VLOOKUP(N506,[7]DSML!E:G,3,0),"")</f>
        <v/>
      </c>
      <c r="Q506" s="60"/>
      <c r="R506" s="60"/>
      <c r="S506" s="59"/>
      <c r="T506" s="59"/>
      <c r="U506" s="59"/>
    </row>
    <row r="507" spans="1:21" x14ac:dyDescent="0.3">
      <c r="A507" s="56" t="s">
        <v>808</v>
      </c>
      <c r="B507" s="61"/>
      <c r="C507" s="62"/>
      <c r="D507" s="63"/>
      <c r="E507" s="63"/>
      <c r="F507" s="74" t="e">
        <f t="shared" si="7"/>
        <v>#VALUE!</v>
      </c>
      <c r="G507" s="64"/>
      <c r="H507" s="63"/>
      <c r="I507" s="63"/>
      <c r="J507" s="59"/>
      <c r="K507" s="59"/>
      <c r="L507" s="59"/>
      <c r="M507" s="61"/>
      <c r="N507" s="59"/>
      <c r="O507" s="60" t="str">
        <f>IFERROR(VLOOKUP(N507,[7]DSML!E:J,6,0),"")</f>
        <v/>
      </c>
      <c r="P507" s="60" t="str">
        <f>IFERROR(VLOOKUP(N507,[7]DSML!E:G,3,0),"")</f>
        <v/>
      </c>
      <c r="Q507" s="60"/>
      <c r="R507" s="60"/>
      <c r="S507" s="59"/>
      <c r="T507" s="59"/>
      <c r="U507" s="59"/>
    </row>
    <row r="508" spans="1:21" x14ac:dyDescent="0.3">
      <c r="A508" s="56" t="s">
        <v>809</v>
      </c>
      <c r="B508" s="61"/>
      <c r="C508" s="62"/>
      <c r="D508" s="63"/>
      <c r="E508" s="63"/>
      <c r="F508" s="74" t="e">
        <f t="shared" si="7"/>
        <v>#VALUE!</v>
      </c>
      <c r="G508" s="64"/>
      <c r="H508" s="63"/>
      <c r="I508" s="63"/>
      <c r="J508" s="59"/>
      <c r="K508" s="59"/>
      <c r="L508" s="59"/>
      <c r="M508" s="61"/>
      <c r="N508" s="59"/>
      <c r="O508" s="60" t="str">
        <f>IFERROR(VLOOKUP(N508,[7]DSML!E:J,6,0),"")</f>
        <v/>
      </c>
      <c r="P508" s="60" t="str">
        <f>IFERROR(VLOOKUP(N508,[7]DSML!E:G,3,0),"")</f>
        <v/>
      </c>
      <c r="Q508" s="60"/>
      <c r="R508" s="60"/>
      <c r="S508" s="59"/>
      <c r="T508" s="59"/>
      <c r="U508" s="59"/>
    </row>
    <row r="509" spans="1:21" x14ac:dyDescent="0.3">
      <c r="A509" s="56" t="s">
        <v>810</v>
      </c>
      <c r="B509" s="61"/>
      <c r="C509" s="62"/>
      <c r="D509" s="63"/>
      <c r="E509" s="63"/>
      <c r="F509" s="74" t="e">
        <f t="shared" si="7"/>
        <v>#VALUE!</v>
      </c>
      <c r="G509" s="64"/>
      <c r="H509" s="63"/>
      <c r="I509" s="63"/>
      <c r="J509" s="59"/>
      <c r="K509" s="59"/>
      <c r="L509" s="59"/>
      <c r="M509" s="61"/>
      <c r="N509" s="59"/>
      <c r="O509" s="60" t="str">
        <f>IFERROR(VLOOKUP(N509,[7]DSML!E:J,6,0),"")</f>
        <v/>
      </c>
      <c r="P509" s="60" t="str">
        <f>IFERROR(VLOOKUP(N509,[7]DSML!E:G,3,0),"")</f>
        <v/>
      </c>
      <c r="Q509" s="60"/>
      <c r="R509" s="60"/>
      <c r="S509" s="59"/>
      <c r="T509" s="59"/>
      <c r="U509" s="59"/>
    </row>
    <row r="510" spans="1:21" x14ac:dyDescent="0.3">
      <c r="A510" s="56" t="s">
        <v>811</v>
      </c>
      <c r="B510" s="61"/>
      <c r="C510" s="62"/>
      <c r="D510" s="63"/>
      <c r="E510" s="63"/>
      <c r="F510" s="74" t="e">
        <f t="shared" si="7"/>
        <v>#VALUE!</v>
      </c>
      <c r="G510" s="64"/>
      <c r="H510" s="63"/>
      <c r="I510" s="63"/>
      <c r="J510" s="59"/>
      <c r="K510" s="59"/>
      <c r="L510" s="59"/>
      <c r="M510" s="61"/>
      <c r="N510" s="59"/>
      <c r="O510" s="60" t="str">
        <f>IFERROR(VLOOKUP(N510,[7]DSML!E:J,6,0),"")</f>
        <v/>
      </c>
      <c r="P510" s="60" t="str">
        <f>IFERROR(VLOOKUP(N510,[7]DSML!E:G,3,0),"")</f>
        <v/>
      </c>
      <c r="Q510" s="60"/>
      <c r="R510" s="60"/>
      <c r="S510" s="59"/>
      <c r="T510" s="59"/>
      <c r="U510" s="59"/>
    </row>
    <row r="511" spans="1:21" x14ac:dyDescent="0.3">
      <c r="A511" s="56" t="s">
        <v>812</v>
      </c>
      <c r="B511" s="61"/>
      <c r="C511" s="62"/>
      <c r="D511" s="63"/>
      <c r="E511" s="63"/>
      <c r="F511" s="74" t="e">
        <f t="shared" si="7"/>
        <v>#VALUE!</v>
      </c>
      <c r="G511" s="64"/>
      <c r="H511" s="63"/>
      <c r="I511" s="63"/>
      <c r="J511" s="59"/>
      <c r="K511" s="59"/>
      <c r="L511" s="59"/>
      <c r="M511" s="61"/>
      <c r="N511" s="59"/>
      <c r="O511" s="60" t="str">
        <f>IFERROR(VLOOKUP(N511,[7]DSML!E:J,6,0),"")</f>
        <v/>
      </c>
      <c r="P511" s="60" t="str">
        <f>IFERROR(VLOOKUP(N511,[7]DSML!E:G,3,0),"")</f>
        <v/>
      </c>
      <c r="Q511" s="60"/>
      <c r="R511" s="60"/>
      <c r="S511" s="59"/>
      <c r="T511" s="59"/>
      <c r="U511" s="59"/>
    </row>
    <row r="512" spans="1:21" x14ac:dyDescent="0.3">
      <c r="A512" s="56" t="s">
        <v>813</v>
      </c>
      <c r="B512" s="61"/>
      <c r="C512" s="62"/>
      <c r="D512" s="63"/>
      <c r="E512" s="63"/>
      <c r="F512" s="74" t="e">
        <f t="shared" si="7"/>
        <v>#VALUE!</v>
      </c>
      <c r="G512" s="64"/>
      <c r="H512" s="63"/>
      <c r="I512" s="63"/>
      <c r="J512" s="59"/>
      <c r="K512" s="59"/>
      <c r="L512" s="59"/>
      <c r="M512" s="61"/>
      <c r="N512" s="59"/>
      <c r="O512" s="60" t="str">
        <f>IFERROR(VLOOKUP(N512,[7]DSML!E:J,6,0),"")</f>
        <v/>
      </c>
      <c r="P512" s="60" t="str">
        <f>IFERROR(VLOOKUP(N512,[7]DSML!E:G,3,0),"")</f>
        <v/>
      </c>
      <c r="Q512" s="60"/>
      <c r="R512" s="60"/>
      <c r="S512" s="59"/>
      <c r="T512" s="59"/>
      <c r="U512" s="59"/>
    </row>
    <row r="513" spans="1:21" x14ac:dyDescent="0.3">
      <c r="A513" s="56" t="s">
        <v>814</v>
      </c>
      <c r="B513" s="61"/>
      <c r="C513" s="62"/>
      <c r="D513" s="63"/>
      <c r="E513" s="63"/>
      <c r="F513" s="74" t="e">
        <f t="shared" si="7"/>
        <v>#VALUE!</v>
      </c>
      <c r="G513" s="64"/>
      <c r="H513" s="63"/>
      <c r="I513" s="63"/>
      <c r="J513" s="59"/>
      <c r="K513" s="59"/>
      <c r="L513" s="59"/>
      <c r="M513" s="61"/>
      <c r="N513" s="59"/>
      <c r="O513" s="60" t="str">
        <f>IFERROR(VLOOKUP(N513,[7]DSML!E:J,6,0),"")</f>
        <v/>
      </c>
      <c r="P513" s="60" t="str">
        <f>IFERROR(VLOOKUP(N513,[7]DSML!E:G,3,0),"")</f>
        <v/>
      </c>
      <c r="Q513" s="60"/>
      <c r="R513" s="60"/>
      <c r="S513" s="59"/>
      <c r="T513" s="59"/>
      <c r="U513" s="59"/>
    </row>
    <row r="514" spans="1:21" x14ac:dyDescent="0.3">
      <c r="A514" s="56" t="s">
        <v>815</v>
      </c>
      <c r="B514" s="61"/>
      <c r="C514" s="62"/>
      <c r="D514" s="63"/>
      <c r="E514" s="63"/>
      <c r="F514" s="74" t="e">
        <f t="shared" ref="F514:F577" si="8">DATEVALUE(CONCATENATE(D514,"/",E514, "/",2023))</f>
        <v>#VALUE!</v>
      </c>
      <c r="G514" s="64"/>
      <c r="H514" s="63"/>
      <c r="I514" s="63"/>
      <c r="J514" s="59"/>
      <c r="K514" s="59"/>
      <c r="L514" s="59"/>
      <c r="M514" s="61"/>
      <c r="N514" s="59"/>
      <c r="O514" s="60" t="str">
        <f>IFERROR(VLOOKUP(N514,[7]DSML!E:J,6,0),"")</f>
        <v/>
      </c>
      <c r="P514" s="60" t="str">
        <f>IFERROR(VLOOKUP(N514,[7]DSML!E:G,3,0),"")</f>
        <v/>
      </c>
      <c r="Q514" s="60"/>
      <c r="R514" s="60"/>
      <c r="S514" s="59"/>
      <c r="T514" s="59"/>
      <c r="U514" s="59"/>
    </row>
    <row r="515" spans="1:21" x14ac:dyDescent="0.3">
      <c r="A515" s="56" t="s">
        <v>816</v>
      </c>
      <c r="B515" s="61"/>
      <c r="C515" s="62"/>
      <c r="D515" s="63"/>
      <c r="E515" s="63"/>
      <c r="F515" s="74" t="e">
        <f t="shared" si="8"/>
        <v>#VALUE!</v>
      </c>
      <c r="G515" s="64"/>
      <c r="H515" s="63"/>
      <c r="I515" s="63"/>
      <c r="J515" s="59"/>
      <c r="K515" s="59"/>
      <c r="L515" s="59"/>
      <c r="M515" s="61"/>
      <c r="N515" s="59"/>
      <c r="O515" s="60" t="str">
        <f>IFERROR(VLOOKUP(N515,[7]DSML!E:J,6,0),"")</f>
        <v/>
      </c>
      <c r="P515" s="60" t="str">
        <f>IFERROR(VLOOKUP(N515,[7]DSML!E:G,3,0),"")</f>
        <v/>
      </c>
      <c r="Q515" s="60"/>
      <c r="R515" s="60"/>
      <c r="S515" s="59"/>
      <c r="T515" s="59"/>
      <c r="U515" s="59"/>
    </row>
    <row r="516" spans="1:21" x14ac:dyDescent="0.3">
      <c r="A516" s="56" t="s">
        <v>817</v>
      </c>
      <c r="B516" s="61"/>
      <c r="C516" s="62"/>
      <c r="D516" s="63"/>
      <c r="E516" s="63"/>
      <c r="F516" s="74" t="e">
        <f t="shared" si="8"/>
        <v>#VALUE!</v>
      </c>
      <c r="G516" s="64"/>
      <c r="H516" s="63"/>
      <c r="I516" s="63"/>
      <c r="J516" s="59"/>
      <c r="K516" s="59"/>
      <c r="L516" s="59"/>
      <c r="M516" s="61"/>
      <c r="N516" s="59"/>
      <c r="O516" s="60" t="str">
        <f>IFERROR(VLOOKUP(N516,[7]DSML!E:J,6,0),"")</f>
        <v/>
      </c>
      <c r="P516" s="60" t="str">
        <f>IFERROR(VLOOKUP(N516,[7]DSML!E:G,3,0),"")</f>
        <v/>
      </c>
      <c r="Q516" s="60"/>
      <c r="R516" s="60"/>
      <c r="S516" s="59"/>
      <c r="T516" s="59"/>
      <c r="U516" s="59"/>
    </row>
    <row r="517" spans="1:21" x14ac:dyDescent="0.3">
      <c r="A517" s="56" t="s">
        <v>818</v>
      </c>
      <c r="B517" s="61"/>
      <c r="C517" s="62"/>
      <c r="D517" s="63"/>
      <c r="E517" s="63"/>
      <c r="F517" s="74" t="e">
        <f t="shared" si="8"/>
        <v>#VALUE!</v>
      </c>
      <c r="G517" s="64"/>
      <c r="H517" s="63"/>
      <c r="I517" s="63"/>
      <c r="J517" s="59"/>
      <c r="K517" s="59"/>
      <c r="L517" s="59"/>
      <c r="M517" s="61"/>
      <c r="N517" s="59"/>
      <c r="O517" s="60" t="str">
        <f>IFERROR(VLOOKUP(N517,[7]DSML!E:J,6,0),"")</f>
        <v/>
      </c>
      <c r="P517" s="60" t="str">
        <f>IFERROR(VLOOKUP(N517,[7]DSML!E:G,3,0),"")</f>
        <v/>
      </c>
      <c r="Q517" s="60"/>
      <c r="R517" s="60"/>
      <c r="S517" s="59"/>
      <c r="T517" s="59"/>
      <c r="U517" s="59"/>
    </row>
    <row r="518" spans="1:21" x14ac:dyDescent="0.3">
      <c r="A518" s="56" t="s">
        <v>819</v>
      </c>
      <c r="B518" s="61"/>
      <c r="C518" s="62"/>
      <c r="D518" s="63"/>
      <c r="E518" s="63"/>
      <c r="F518" s="74" t="e">
        <f t="shared" si="8"/>
        <v>#VALUE!</v>
      </c>
      <c r="G518" s="64"/>
      <c r="H518" s="63"/>
      <c r="I518" s="63"/>
      <c r="J518" s="59"/>
      <c r="K518" s="59"/>
      <c r="L518" s="59"/>
      <c r="M518" s="61"/>
      <c r="N518" s="59"/>
      <c r="O518" s="60" t="str">
        <f>IFERROR(VLOOKUP(N518,[7]DSML!E:J,6,0),"")</f>
        <v/>
      </c>
      <c r="P518" s="60" t="str">
        <f>IFERROR(VLOOKUP(N518,[7]DSML!E:G,3,0),"")</f>
        <v/>
      </c>
      <c r="Q518" s="60"/>
      <c r="R518" s="60"/>
      <c r="S518" s="59"/>
      <c r="T518" s="59"/>
      <c r="U518" s="59"/>
    </row>
    <row r="519" spans="1:21" x14ac:dyDescent="0.3">
      <c r="A519" s="56" t="s">
        <v>820</v>
      </c>
      <c r="B519" s="61"/>
      <c r="C519" s="62"/>
      <c r="D519" s="63"/>
      <c r="E519" s="63"/>
      <c r="F519" s="74" t="e">
        <f t="shared" si="8"/>
        <v>#VALUE!</v>
      </c>
      <c r="G519" s="64"/>
      <c r="H519" s="63"/>
      <c r="I519" s="63"/>
      <c r="J519" s="59"/>
      <c r="K519" s="59"/>
      <c r="L519" s="59"/>
      <c r="M519" s="61"/>
      <c r="N519" s="59"/>
      <c r="O519" s="60" t="str">
        <f>IFERROR(VLOOKUP(N519,[7]DSML!E:J,6,0),"")</f>
        <v/>
      </c>
      <c r="P519" s="60" t="str">
        <f>IFERROR(VLOOKUP(N519,[7]DSML!E:G,3,0),"")</f>
        <v/>
      </c>
      <c r="Q519" s="60"/>
      <c r="R519" s="60"/>
      <c r="S519" s="59"/>
      <c r="T519" s="59"/>
      <c r="U519" s="59"/>
    </row>
    <row r="520" spans="1:21" x14ac:dyDescent="0.3">
      <c r="A520" s="56" t="s">
        <v>821</v>
      </c>
      <c r="B520" s="61"/>
      <c r="C520" s="62"/>
      <c r="D520" s="63"/>
      <c r="E520" s="63"/>
      <c r="F520" s="74" t="e">
        <f t="shared" si="8"/>
        <v>#VALUE!</v>
      </c>
      <c r="G520" s="64"/>
      <c r="H520" s="63"/>
      <c r="I520" s="63"/>
      <c r="J520" s="59"/>
      <c r="K520" s="59"/>
      <c r="L520" s="59"/>
      <c r="M520" s="61"/>
      <c r="N520" s="59"/>
      <c r="O520" s="60" t="str">
        <f>IFERROR(VLOOKUP(N520,[7]DSML!E:J,6,0),"")</f>
        <v/>
      </c>
      <c r="P520" s="60" t="str">
        <f>IFERROR(VLOOKUP(N520,[7]DSML!E:G,3,0),"")</f>
        <v/>
      </c>
      <c r="Q520" s="60"/>
      <c r="R520" s="60"/>
      <c r="S520" s="59"/>
      <c r="T520" s="59"/>
      <c r="U520" s="59"/>
    </row>
    <row r="521" spans="1:21" x14ac:dyDescent="0.3">
      <c r="A521" s="56" t="s">
        <v>822</v>
      </c>
      <c r="B521" s="61"/>
      <c r="C521" s="62"/>
      <c r="D521" s="63"/>
      <c r="E521" s="63"/>
      <c r="F521" s="74" t="e">
        <f t="shared" si="8"/>
        <v>#VALUE!</v>
      </c>
      <c r="G521" s="64"/>
      <c r="H521" s="63"/>
      <c r="I521" s="63"/>
      <c r="J521" s="59"/>
      <c r="K521" s="59"/>
      <c r="L521" s="59"/>
      <c r="M521" s="61"/>
      <c r="N521" s="59"/>
      <c r="O521" s="60" t="str">
        <f>IFERROR(VLOOKUP(N521,[7]DSML!E:J,6,0),"")</f>
        <v/>
      </c>
      <c r="P521" s="60" t="str">
        <f>IFERROR(VLOOKUP(N521,[7]DSML!E:G,3,0),"")</f>
        <v/>
      </c>
      <c r="Q521" s="60"/>
      <c r="R521" s="60"/>
      <c r="S521" s="59"/>
      <c r="T521" s="59"/>
      <c r="U521" s="59"/>
    </row>
    <row r="522" spans="1:21" x14ac:dyDescent="0.3">
      <c r="A522" s="56" t="s">
        <v>823</v>
      </c>
      <c r="B522" s="61"/>
      <c r="C522" s="62"/>
      <c r="D522" s="63"/>
      <c r="E522" s="63"/>
      <c r="F522" s="74" t="e">
        <f t="shared" si="8"/>
        <v>#VALUE!</v>
      </c>
      <c r="G522" s="64"/>
      <c r="H522" s="63"/>
      <c r="I522" s="63"/>
      <c r="J522" s="59"/>
      <c r="K522" s="59"/>
      <c r="L522" s="59"/>
      <c r="M522" s="61"/>
      <c r="N522" s="59"/>
      <c r="O522" s="60" t="str">
        <f>IFERROR(VLOOKUP(N522,[7]DSML!E:J,6,0),"")</f>
        <v/>
      </c>
      <c r="P522" s="60" t="str">
        <f>IFERROR(VLOOKUP(N522,[7]DSML!E:G,3,0),"")</f>
        <v/>
      </c>
      <c r="Q522" s="60"/>
      <c r="R522" s="60"/>
      <c r="S522" s="59"/>
      <c r="T522" s="59"/>
      <c r="U522" s="59"/>
    </row>
    <row r="523" spans="1:21" x14ac:dyDescent="0.3">
      <c r="A523" s="56" t="s">
        <v>824</v>
      </c>
      <c r="B523" s="61"/>
      <c r="C523" s="62"/>
      <c r="D523" s="63"/>
      <c r="E523" s="63"/>
      <c r="F523" s="74" t="e">
        <f t="shared" si="8"/>
        <v>#VALUE!</v>
      </c>
      <c r="G523" s="64"/>
      <c r="H523" s="63"/>
      <c r="I523" s="63"/>
      <c r="J523" s="59"/>
      <c r="K523" s="59"/>
      <c r="L523" s="59"/>
      <c r="M523" s="61"/>
      <c r="N523" s="59"/>
      <c r="O523" s="60" t="str">
        <f>IFERROR(VLOOKUP(N523,[7]DSML!E:J,6,0),"")</f>
        <v/>
      </c>
      <c r="P523" s="60" t="str">
        <f>IFERROR(VLOOKUP(N523,[7]DSML!E:G,3,0),"")</f>
        <v/>
      </c>
      <c r="Q523" s="60"/>
      <c r="R523" s="60"/>
      <c r="S523" s="59"/>
      <c r="T523" s="59"/>
      <c r="U523" s="59"/>
    </row>
    <row r="524" spans="1:21" x14ac:dyDescent="0.3">
      <c r="A524" s="56" t="s">
        <v>825</v>
      </c>
      <c r="B524" s="61"/>
      <c r="C524" s="62"/>
      <c r="D524" s="63"/>
      <c r="E524" s="63"/>
      <c r="F524" s="74" t="e">
        <f t="shared" si="8"/>
        <v>#VALUE!</v>
      </c>
      <c r="G524" s="64"/>
      <c r="H524" s="63"/>
      <c r="I524" s="63"/>
      <c r="J524" s="59"/>
      <c r="K524" s="59"/>
      <c r="L524" s="59"/>
      <c r="M524" s="61"/>
      <c r="N524" s="59"/>
      <c r="O524" s="60" t="str">
        <f>IFERROR(VLOOKUP(N524,[7]DSML!E:J,6,0),"")</f>
        <v/>
      </c>
      <c r="P524" s="60" t="str">
        <f>IFERROR(VLOOKUP(N524,[7]DSML!E:G,3,0),"")</f>
        <v/>
      </c>
      <c r="Q524" s="60"/>
      <c r="R524" s="60"/>
      <c r="S524" s="59"/>
      <c r="T524" s="59"/>
      <c r="U524" s="59"/>
    </row>
    <row r="525" spans="1:21" x14ac:dyDescent="0.3">
      <c r="A525" s="56" t="s">
        <v>826</v>
      </c>
      <c r="B525" s="61"/>
      <c r="C525" s="62"/>
      <c r="D525" s="63"/>
      <c r="E525" s="63"/>
      <c r="F525" s="74" t="e">
        <f t="shared" si="8"/>
        <v>#VALUE!</v>
      </c>
      <c r="G525" s="64"/>
      <c r="H525" s="63"/>
      <c r="I525" s="63"/>
      <c r="J525" s="59"/>
      <c r="K525" s="59"/>
      <c r="L525" s="59"/>
      <c r="M525" s="61"/>
      <c r="N525" s="59"/>
      <c r="O525" s="60" t="str">
        <f>IFERROR(VLOOKUP(N525,[7]DSML!E:J,6,0),"")</f>
        <v/>
      </c>
      <c r="P525" s="60" t="str">
        <f>IFERROR(VLOOKUP(N525,[7]DSML!E:G,3,0),"")</f>
        <v/>
      </c>
      <c r="Q525" s="60"/>
      <c r="R525" s="60"/>
      <c r="S525" s="59"/>
      <c r="T525" s="59"/>
      <c r="U525" s="59"/>
    </row>
    <row r="526" spans="1:21" x14ac:dyDescent="0.3">
      <c r="A526" s="56" t="s">
        <v>827</v>
      </c>
      <c r="B526" s="61"/>
      <c r="C526" s="62"/>
      <c r="D526" s="63"/>
      <c r="E526" s="63"/>
      <c r="F526" s="74" t="e">
        <f t="shared" si="8"/>
        <v>#VALUE!</v>
      </c>
      <c r="G526" s="64"/>
      <c r="H526" s="63"/>
      <c r="I526" s="63"/>
      <c r="J526" s="59"/>
      <c r="K526" s="59"/>
      <c r="L526" s="59"/>
      <c r="M526" s="61"/>
      <c r="N526" s="59"/>
      <c r="O526" s="60" t="str">
        <f>IFERROR(VLOOKUP(N526,[7]DSML!E:J,6,0),"")</f>
        <v/>
      </c>
      <c r="P526" s="60" t="str">
        <f>IFERROR(VLOOKUP(N526,[7]DSML!E:G,3,0),"")</f>
        <v/>
      </c>
      <c r="Q526" s="60"/>
      <c r="R526" s="60"/>
      <c r="S526" s="59"/>
      <c r="T526" s="59"/>
      <c r="U526" s="59"/>
    </row>
    <row r="527" spans="1:21" x14ac:dyDescent="0.3">
      <c r="A527" s="56" t="s">
        <v>828</v>
      </c>
      <c r="B527" s="61"/>
      <c r="C527" s="62"/>
      <c r="D527" s="63"/>
      <c r="E527" s="63"/>
      <c r="F527" s="74" t="e">
        <f t="shared" si="8"/>
        <v>#VALUE!</v>
      </c>
      <c r="G527" s="64"/>
      <c r="H527" s="63"/>
      <c r="I527" s="63"/>
      <c r="J527" s="59"/>
      <c r="K527" s="59"/>
      <c r="L527" s="59"/>
      <c r="M527" s="61"/>
      <c r="N527" s="59"/>
      <c r="O527" s="60" t="str">
        <f>IFERROR(VLOOKUP(N527,[7]DSML!E:J,6,0),"")</f>
        <v/>
      </c>
      <c r="P527" s="60" t="str">
        <f>IFERROR(VLOOKUP(N527,[7]DSML!E:G,3,0),"")</f>
        <v/>
      </c>
      <c r="Q527" s="60"/>
      <c r="R527" s="60"/>
      <c r="S527" s="59"/>
      <c r="T527" s="59"/>
      <c r="U527" s="59"/>
    </row>
    <row r="528" spans="1:21" x14ac:dyDescent="0.3">
      <c r="A528" s="56" t="s">
        <v>829</v>
      </c>
      <c r="B528" s="61"/>
      <c r="C528" s="62"/>
      <c r="D528" s="63"/>
      <c r="E528" s="63"/>
      <c r="F528" s="74" t="e">
        <f t="shared" si="8"/>
        <v>#VALUE!</v>
      </c>
      <c r="G528" s="64"/>
      <c r="H528" s="63"/>
      <c r="I528" s="63"/>
      <c r="J528" s="59"/>
      <c r="K528" s="59"/>
      <c r="L528" s="59"/>
      <c r="M528" s="61"/>
      <c r="N528" s="59"/>
      <c r="O528" s="60" t="str">
        <f>IFERROR(VLOOKUP(N528,[7]DSML!E:J,6,0),"")</f>
        <v/>
      </c>
      <c r="P528" s="60" t="str">
        <f>IFERROR(VLOOKUP(N528,[7]DSML!E:G,3,0),"")</f>
        <v/>
      </c>
      <c r="Q528" s="60"/>
      <c r="R528" s="60"/>
      <c r="S528" s="59"/>
      <c r="T528" s="59"/>
      <c r="U528" s="59"/>
    </row>
    <row r="529" spans="1:21" x14ac:dyDescent="0.3">
      <c r="A529" s="56" t="s">
        <v>830</v>
      </c>
      <c r="B529" s="61"/>
      <c r="C529" s="62"/>
      <c r="D529" s="63"/>
      <c r="E529" s="63"/>
      <c r="F529" s="74" t="e">
        <f t="shared" si="8"/>
        <v>#VALUE!</v>
      </c>
      <c r="G529" s="64"/>
      <c r="H529" s="63"/>
      <c r="I529" s="63"/>
      <c r="J529" s="59"/>
      <c r="K529" s="59"/>
      <c r="L529" s="59"/>
      <c r="M529" s="61"/>
      <c r="N529" s="59"/>
      <c r="O529" s="60" t="str">
        <f>IFERROR(VLOOKUP(N529,[7]DSML!E:J,6,0),"")</f>
        <v/>
      </c>
      <c r="P529" s="60" t="str">
        <f>IFERROR(VLOOKUP(N529,[7]DSML!E:G,3,0),"")</f>
        <v/>
      </c>
      <c r="Q529" s="60"/>
      <c r="R529" s="60"/>
      <c r="S529" s="59"/>
      <c r="T529" s="59"/>
      <c r="U529" s="59"/>
    </row>
    <row r="530" spans="1:21" x14ac:dyDescent="0.3">
      <c r="A530" s="56" t="s">
        <v>831</v>
      </c>
      <c r="B530" s="61"/>
      <c r="C530" s="62"/>
      <c r="D530" s="63"/>
      <c r="E530" s="63"/>
      <c r="F530" s="74" t="e">
        <f t="shared" si="8"/>
        <v>#VALUE!</v>
      </c>
      <c r="G530" s="64"/>
      <c r="H530" s="63"/>
      <c r="I530" s="63"/>
      <c r="J530" s="59"/>
      <c r="K530" s="59"/>
      <c r="L530" s="59"/>
      <c r="M530" s="61"/>
      <c r="N530" s="59"/>
      <c r="O530" s="60" t="str">
        <f>IFERROR(VLOOKUP(N530,[7]DSML!E:J,6,0),"")</f>
        <v/>
      </c>
      <c r="P530" s="60" t="str">
        <f>IFERROR(VLOOKUP(N530,[7]DSML!E:G,3,0),"")</f>
        <v/>
      </c>
      <c r="Q530" s="60"/>
      <c r="R530" s="60"/>
      <c r="S530" s="59"/>
      <c r="T530" s="59"/>
      <c r="U530" s="59"/>
    </row>
    <row r="531" spans="1:21" x14ac:dyDescent="0.3">
      <c r="A531" s="56" t="s">
        <v>832</v>
      </c>
      <c r="B531" s="61"/>
      <c r="C531" s="62"/>
      <c r="D531" s="63"/>
      <c r="E531" s="63"/>
      <c r="F531" s="74" t="e">
        <f t="shared" si="8"/>
        <v>#VALUE!</v>
      </c>
      <c r="G531" s="64"/>
      <c r="H531" s="63"/>
      <c r="I531" s="63"/>
      <c r="J531" s="59"/>
      <c r="K531" s="59"/>
      <c r="L531" s="59"/>
      <c r="M531" s="61"/>
      <c r="N531" s="59"/>
      <c r="O531" s="60" t="str">
        <f>IFERROR(VLOOKUP(N531,[7]DSML!E:J,6,0),"")</f>
        <v/>
      </c>
      <c r="P531" s="60" t="str">
        <f>IFERROR(VLOOKUP(N531,[7]DSML!E:G,3,0),"")</f>
        <v/>
      </c>
      <c r="Q531" s="60"/>
      <c r="R531" s="60"/>
      <c r="S531" s="59"/>
      <c r="T531" s="59"/>
      <c r="U531" s="59"/>
    </row>
    <row r="532" spans="1:21" x14ac:dyDescent="0.3">
      <c r="A532" s="56" t="s">
        <v>833</v>
      </c>
      <c r="B532" s="61"/>
      <c r="C532" s="62"/>
      <c r="D532" s="63"/>
      <c r="E532" s="63"/>
      <c r="F532" s="74" t="e">
        <f t="shared" si="8"/>
        <v>#VALUE!</v>
      </c>
      <c r="G532" s="64"/>
      <c r="H532" s="63"/>
      <c r="I532" s="63"/>
      <c r="J532" s="59"/>
      <c r="K532" s="59"/>
      <c r="L532" s="59"/>
      <c r="M532" s="61"/>
      <c r="N532" s="59"/>
      <c r="O532" s="60" t="str">
        <f>IFERROR(VLOOKUP(N532,[7]DSML!E:J,6,0),"")</f>
        <v/>
      </c>
      <c r="P532" s="60" t="str">
        <f>IFERROR(VLOOKUP(N532,[7]DSML!E:G,3,0),"")</f>
        <v/>
      </c>
      <c r="Q532" s="60"/>
      <c r="R532" s="60"/>
      <c r="S532" s="59"/>
      <c r="T532" s="59"/>
      <c r="U532" s="59"/>
    </row>
    <row r="533" spans="1:21" x14ac:dyDescent="0.3">
      <c r="A533" s="56" t="s">
        <v>834</v>
      </c>
      <c r="B533" s="61"/>
      <c r="C533" s="62"/>
      <c r="D533" s="63"/>
      <c r="E533" s="63"/>
      <c r="F533" s="74" t="e">
        <f t="shared" si="8"/>
        <v>#VALUE!</v>
      </c>
      <c r="G533" s="64"/>
      <c r="H533" s="63"/>
      <c r="I533" s="63"/>
      <c r="J533" s="59"/>
      <c r="K533" s="59"/>
      <c r="L533" s="59"/>
      <c r="M533" s="61"/>
      <c r="N533" s="59"/>
      <c r="O533" s="60" t="str">
        <f>IFERROR(VLOOKUP(N533,[7]DSML!E:J,6,0),"")</f>
        <v/>
      </c>
      <c r="P533" s="60" t="str">
        <f>IFERROR(VLOOKUP(N533,[7]DSML!E:G,3,0),"")</f>
        <v/>
      </c>
      <c r="Q533" s="60"/>
      <c r="R533" s="60"/>
      <c r="S533" s="59"/>
      <c r="T533" s="59"/>
      <c r="U533" s="59"/>
    </row>
    <row r="534" spans="1:21" x14ac:dyDescent="0.3">
      <c r="A534" s="56" t="s">
        <v>835</v>
      </c>
      <c r="B534" s="61"/>
      <c r="C534" s="62"/>
      <c r="D534" s="63"/>
      <c r="E534" s="63"/>
      <c r="F534" s="74" t="e">
        <f t="shared" si="8"/>
        <v>#VALUE!</v>
      </c>
      <c r="G534" s="64"/>
      <c r="H534" s="63"/>
      <c r="I534" s="63"/>
      <c r="J534" s="59"/>
      <c r="K534" s="59"/>
      <c r="L534" s="59"/>
      <c r="M534" s="61"/>
      <c r="N534" s="59"/>
      <c r="O534" s="60" t="str">
        <f>IFERROR(VLOOKUP(N534,[7]DSML!E:J,6,0),"")</f>
        <v/>
      </c>
      <c r="P534" s="60" t="str">
        <f>IFERROR(VLOOKUP(N534,[7]DSML!E:G,3,0),"")</f>
        <v/>
      </c>
      <c r="Q534" s="60"/>
      <c r="R534" s="60"/>
      <c r="S534" s="59"/>
      <c r="T534" s="59"/>
      <c r="U534" s="59"/>
    </row>
    <row r="535" spans="1:21" x14ac:dyDescent="0.3">
      <c r="A535" s="56" t="s">
        <v>836</v>
      </c>
      <c r="B535" s="61"/>
      <c r="C535" s="62"/>
      <c r="D535" s="63"/>
      <c r="E535" s="63"/>
      <c r="F535" s="74" t="e">
        <f t="shared" si="8"/>
        <v>#VALUE!</v>
      </c>
      <c r="G535" s="64"/>
      <c r="H535" s="63"/>
      <c r="I535" s="63"/>
      <c r="J535" s="59"/>
      <c r="K535" s="59"/>
      <c r="L535" s="59"/>
      <c r="M535" s="61"/>
      <c r="N535" s="59"/>
      <c r="O535" s="60" t="str">
        <f>IFERROR(VLOOKUP(N535,[7]DSML!E:J,6,0),"")</f>
        <v/>
      </c>
      <c r="P535" s="60" t="str">
        <f>IFERROR(VLOOKUP(N535,[7]DSML!E:G,3,0),"")</f>
        <v/>
      </c>
      <c r="Q535" s="60"/>
      <c r="R535" s="60"/>
      <c r="S535" s="59"/>
      <c r="T535" s="59"/>
      <c r="U535" s="59"/>
    </row>
    <row r="536" spans="1:21" x14ac:dyDescent="0.3">
      <c r="A536" s="56" t="s">
        <v>837</v>
      </c>
      <c r="B536" s="61"/>
      <c r="C536" s="62"/>
      <c r="D536" s="63"/>
      <c r="E536" s="63"/>
      <c r="F536" s="74" t="e">
        <f t="shared" si="8"/>
        <v>#VALUE!</v>
      </c>
      <c r="G536" s="64"/>
      <c r="H536" s="63"/>
      <c r="I536" s="63"/>
      <c r="J536" s="59"/>
      <c r="K536" s="59"/>
      <c r="L536" s="59"/>
      <c r="M536" s="61"/>
      <c r="N536" s="59"/>
      <c r="O536" s="60" t="str">
        <f>IFERROR(VLOOKUP(N536,[7]DSML!E:J,6,0),"")</f>
        <v/>
      </c>
      <c r="P536" s="60" t="str">
        <f>IFERROR(VLOOKUP(N536,[7]DSML!E:G,3,0),"")</f>
        <v/>
      </c>
      <c r="Q536" s="60"/>
      <c r="R536" s="60"/>
      <c r="S536" s="59"/>
      <c r="T536" s="59"/>
      <c r="U536" s="59"/>
    </row>
    <row r="537" spans="1:21" x14ac:dyDescent="0.3">
      <c r="A537" s="56" t="s">
        <v>838</v>
      </c>
      <c r="B537" s="61"/>
      <c r="C537" s="62"/>
      <c r="D537" s="63"/>
      <c r="E537" s="63"/>
      <c r="F537" s="74" t="e">
        <f t="shared" si="8"/>
        <v>#VALUE!</v>
      </c>
      <c r="G537" s="64"/>
      <c r="H537" s="63"/>
      <c r="I537" s="63"/>
      <c r="J537" s="59"/>
      <c r="K537" s="59"/>
      <c r="L537" s="59"/>
      <c r="M537" s="61"/>
      <c r="N537" s="59"/>
      <c r="O537" s="60" t="str">
        <f>IFERROR(VLOOKUP(N537,[7]DSML!E:J,6,0),"")</f>
        <v/>
      </c>
      <c r="P537" s="60" t="str">
        <f>IFERROR(VLOOKUP(N537,[7]DSML!E:G,3,0),"")</f>
        <v/>
      </c>
      <c r="Q537" s="60"/>
      <c r="R537" s="60"/>
      <c r="S537" s="59"/>
      <c r="T537" s="59"/>
      <c r="U537" s="59"/>
    </row>
    <row r="538" spans="1:21" x14ac:dyDescent="0.3">
      <c r="A538" s="56" t="s">
        <v>839</v>
      </c>
      <c r="B538" s="61"/>
      <c r="C538" s="62"/>
      <c r="D538" s="63"/>
      <c r="E538" s="63"/>
      <c r="F538" s="74" t="e">
        <f t="shared" si="8"/>
        <v>#VALUE!</v>
      </c>
      <c r="G538" s="64"/>
      <c r="H538" s="63"/>
      <c r="I538" s="63"/>
      <c r="J538" s="59"/>
      <c r="K538" s="59"/>
      <c r="L538" s="59"/>
      <c r="M538" s="61"/>
      <c r="N538" s="59"/>
      <c r="O538" s="60" t="str">
        <f>IFERROR(VLOOKUP(N538,[7]DSML!E:J,6,0),"")</f>
        <v/>
      </c>
      <c r="P538" s="60" t="str">
        <f>IFERROR(VLOOKUP(N538,[7]DSML!E:G,3,0),"")</f>
        <v/>
      </c>
      <c r="Q538" s="60"/>
      <c r="R538" s="60"/>
      <c r="S538" s="59"/>
      <c r="T538" s="59"/>
      <c r="U538" s="59"/>
    </row>
    <row r="539" spans="1:21" x14ac:dyDescent="0.3">
      <c r="A539" s="56" t="s">
        <v>840</v>
      </c>
      <c r="B539" s="61"/>
      <c r="C539" s="62"/>
      <c r="D539" s="63"/>
      <c r="E539" s="63"/>
      <c r="F539" s="74" t="e">
        <f t="shared" si="8"/>
        <v>#VALUE!</v>
      </c>
      <c r="G539" s="64"/>
      <c r="H539" s="63"/>
      <c r="I539" s="63"/>
      <c r="J539" s="59"/>
      <c r="K539" s="59"/>
      <c r="L539" s="59"/>
      <c r="M539" s="61"/>
      <c r="N539" s="59"/>
      <c r="O539" s="60" t="str">
        <f>IFERROR(VLOOKUP(N539,[7]DSML!E:J,6,0),"")</f>
        <v/>
      </c>
      <c r="P539" s="60" t="str">
        <f>IFERROR(VLOOKUP(N539,[7]DSML!E:G,3,0),"")</f>
        <v/>
      </c>
      <c r="Q539" s="60"/>
      <c r="R539" s="60"/>
      <c r="S539" s="59"/>
      <c r="T539" s="59"/>
      <c r="U539" s="59"/>
    </row>
    <row r="540" spans="1:21" x14ac:dyDescent="0.3">
      <c r="A540" s="56" t="s">
        <v>841</v>
      </c>
      <c r="B540" s="61"/>
      <c r="C540" s="62"/>
      <c r="D540" s="63"/>
      <c r="E540" s="63"/>
      <c r="F540" s="74" t="e">
        <f t="shared" si="8"/>
        <v>#VALUE!</v>
      </c>
      <c r="G540" s="64"/>
      <c r="H540" s="63"/>
      <c r="I540" s="63"/>
      <c r="J540" s="59"/>
      <c r="K540" s="59"/>
      <c r="L540" s="59"/>
      <c r="M540" s="61"/>
      <c r="N540" s="59"/>
      <c r="O540" s="60" t="str">
        <f>IFERROR(VLOOKUP(N540,[7]DSML!E:J,6,0),"")</f>
        <v/>
      </c>
      <c r="P540" s="60" t="str">
        <f>IFERROR(VLOOKUP(N540,[7]DSML!E:G,3,0),"")</f>
        <v/>
      </c>
      <c r="Q540" s="60"/>
      <c r="R540" s="60"/>
      <c r="S540" s="59"/>
      <c r="T540" s="59"/>
      <c r="U540" s="59"/>
    </row>
    <row r="541" spans="1:21" x14ac:dyDescent="0.3">
      <c r="A541" s="56" t="s">
        <v>842</v>
      </c>
      <c r="B541" s="61"/>
      <c r="C541" s="62"/>
      <c r="D541" s="63"/>
      <c r="E541" s="63"/>
      <c r="F541" s="74" t="e">
        <f t="shared" si="8"/>
        <v>#VALUE!</v>
      </c>
      <c r="G541" s="64"/>
      <c r="H541" s="63"/>
      <c r="I541" s="63"/>
      <c r="J541" s="59"/>
      <c r="K541" s="59"/>
      <c r="L541" s="59"/>
      <c r="M541" s="61"/>
      <c r="N541" s="59"/>
      <c r="O541" s="60" t="str">
        <f>IFERROR(VLOOKUP(N541,[7]DSML!E:J,6,0),"")</f>
        <v/>
      </c>
      <c r="P541" s="60" t="str">
        <f>IFERROR(VLOOKUP(N541,[7]DSML!E:G,3,0),"")</f>
        <v/>
      </c>
      <c r="Q541" s="60"/>
      <c r="R541" s="60"/>
      <c r="S541" s="59"/>
      <c r="T541" s="59"/>
      <c r="U541" s="59"/>
    </row>
    <row r="542" spans="1:21" x14ac:dyDescent="0.3">
      <c r="A542" s="56" t="s">
        <v>843</v>
      </c>
      <c r="B542" s="61"/>
      <c r="C542" s="62"/>
      <c r="D542" s="63"/>
      <c r="E542" s="63"/>
      <c r="F542" s="74" t="e">
        <f t="shared" si="8"/>
        <v>#VALUE!</v>
      </c>
      <c r="G542" s="64"/>
      <c r="H542" s="63"/>
      <c r="I542" s="63"/>
      <c r="J542" s="59"/>
      <c r="K542" s="59"/>
      <c r="L542" s="59"/>
      <c r="M542" s="61"/>
      <c r="N542" s="59"/>
      <c r="O542" s="60" t="str">
        <f>IFERROR(VLOOKUP(N542,[7]DSML!E:J,6,0),"")</f>
        <v/>
      </c>
      <c r="P542" s="60" t="str">
        <f>IFERROR(VLOOKUP(N542,[7]DSML!E:G,3,0),"")</f>
        <v/>
      </c>
      <c r="Q542" s="60"/>
      <c r="R542" s="60"/>
      <c r="S542" s="59"/>
      <c r="T542" s="59"/>
      <c r="U542" s="59"/>
    </row>
    <row r="543" spans="1:21" x14ac:dyDescent="0.3">
      <c r="A543" s="56" t="s">
        <v>844</v>
      </c>
      <c r="B543" s="61"/>
      <c r="C543" s="62"/>
      <c r="D543" s="63"/>
      <c r="E543" s="63"/>
      <c r="F543" s="74" t="e">
        <f t="shared" si="8"/>
        <v>#VALUE!</v>
      </c>
      <c r="G543" s="64"/>
      <c r="H543" s="63"/>
      <c r="I543" s="63"/>
      <c r="J543" s="59"/>
      <c r="K543" s="59"/>
      <c r="L543" s="59"/>
      <c r="M543" s="61"/>
      <c r="N543" s="59"/>
      <c r="O543" s="60" t="str">
        <f>IFERROR(VLOOKUP(N543,[7]DSML!E:J,6,0),"")</f>
        <v/>
      </c>
      <c r="P543" s="60" t="str">
        <f>IFERROR(VLOOKUP(N543,[7]DSML!E:G,3,0),"")</f>
        <v/>
      </c>
      <c r="Q543" s="60"/>
      <c r="R543" s="60"/>
      <c r="S543" s="59"/>
      <c r="T543" s="59"/>
      <c r="U543" s="59"/>
    </row>
    <row r="544" spans="1:21" x14ac:dyDescent="0.3">
      <c r="A544" s="56" t="s">
        <v>845</v>
      </c>
      <c r="B544" s="61"/>
      <c r="C544" s="62"/>
      <c r="D544" s="63"/>
      <c r="E544" s="63"/>
      <c r="F544" s="74" t="e">
        <f t="shared" si="8"/>
        <v>#VALUE!</v>
      </c>
      <c r="G544" s="64"/>
      <c r="H544" s="63"/>
      <c r="I544" s="63"/>
      <c r="J544" s="59"/>
      <c r="K544" s="59"/>
      <c r="L544" s="59"/>
      <c r="M544" s="61"/>
      <c r="N544" s="59"/>
      <c r="O544" s="60" t="str">
        <f>IFERROR(VLOOKUP(N544,[7]DSML!E:J,6,0),"")</f>
        <v/>
      </c>
      <c r="P544" s="60" t="str">
        <f>IFERROR(VLOOKUP(N544,[7]DSML!E:G,3,0),"")</f>
        <v/>
      </c>
      <c r="Q544" s="60"/>
      <c r="R544" s="60"/>
      <c r="S544" s="59"/>
      <c r="T544" s="59"/>
      <c r="U544" s="59"/>
    </row>
    <row r="545" spans="1:21" x14ac:dyDescent="0.3">
      <c r="A545" s="56" t="s">
        <v>846</v>
      </c>
      <c r="B545" s="61"/>
      <c r="C545" s="62"/>
      <c r="D545" s="63"/>
      <c r="E545" s="63"/>
      <c r="F545" s="74" t="e">
        <f t="shared" si="8"/>
        <v>#VALUE!</v>
      </c>
      <c r="G545" s="64"/>
      <c r="H545" s="63"/>
      <c r="I545" s="63"/>
      <c r="J545" s="59"/>
      <c r="K545" s="59"/>
      <c r="L545" s="59"/>
      <c r="M545" s="61"/>
      <c r="N545" s="59"/>
      <c r="O545" s="60" t="str">
        <f>IFERROR(VLOOKUP(N545,[7]DSML!E:J,6,0),"")</f>
        <v/>
      </c>
      <c r="P545" s="60" t="str">
        <f>IFERROR(VLOOKUP(N545,[7]DSML!E:G,3,0),"")</f>
        <v/>
      </c>
      <c r="Q545" s="60"/>
      <c r="R545" s="60"/>
      <c r="S545" s="59"/>
      <c r="T545" s="59"/>
      <c r="U545" s="59"/>
    </row>
    <row r="546" spans="1:21" x14ac:dyDescent="0.3">
      <c r="A546" s="56" t="s">
        <v>847</v>
      </c>
      <c r="B546" s="61"/>
      <c r="C546" s="62"/>
      <c r="D546" s="63"/>
      <c r="E546" s="63"/>
      <c r="F546" s="74" t="e">
        <f t="shared" si="8"/>
        <v>#VALUE!</v>
      </c>
      <c r="G546" s="64"/>
      <c r="H546" s="63"/>
      <c r="I546" s="63"/>
      <c r="J546" s="59"/>
      <c r="K546" s="59"/>
      <c r="L546" s="59"/>
      <c r="M546" s="61"/>
      <c r="N546" s="59"/>
      <c r="O546" s="60" t="str">
        <f>IFERROR(VLOOKUP(N546,[7]DSML!E:J,6,0),"")</f>
        <v/>
      </c>
      <c r="P546" s="60" t="str">
        <f>IFERROR(VLOOKUP(N546,[7]DSML!E:G,3,0),"")</f>
        <v/>
      </c>
      <c r="Q546" s="60"/>
      <c r="R546" s="60"/>
      <c r="S546" s="59"/>
      <c r="T546" s="59"/>
      <c r="U546" s="59"/>
    </row>
    <row r="547" spans="1:21" x14ac:dyDescent="0.3">
      <c r="A547" s="56" t="s">
        <v>848</v>
      </c>
      <c r="B547" s="61"/>
      <c r="C547" s="62"/>
      <c r="D547" s="63"/>
      <c r="E547" s="63"/>
      <c r="F547" s="74" t="e">
        <f t="shared" si="8"/>
        <v>#VALUE!</v>
      </c>
      <c r="G547" s="64"/>
      <c r="H547" s="63"/>
      <c r="I547" s="63"/>
      <c r="J547" s="59"/>
      <c r="K547" s="59"/>
      <c r="L547" s="59"/>
      <c r="M547" s="61"/>
      <c r="N547" s="59"/>
      <c r="O547" s="60" t="str">
        <f>IFERROR(VLOOKUP(N547,[7]DSML!E:J,6,0),"")</f>
        <v/>
      </c>
      <c r="P547" s="60" t="str">
        <f>IFERROR(VLOOKUP(N547,[7]DSML!E:G,3,0),"")</f>
        <v/>
      </c>
      <c r="Q547" s="60"/>
      <c r="R547" s="60"/>
      <c r="S547" s="59"/>
      <c r="T547" s="59"/>
      <c r="U547" s="59"/>
    </row>
    <row r="548" spans="1:21" x14ac:dyDescent="0.3">
      <c r="A548" s="56" t="s">
        <v>849</v>
      </c>
      <c r="B548" s="61"/>
      <c r="C548" s="62"/>
      <c r="D548" s="63"/>
      <c r="E548" s="63"/>
      <c r="F548" s="74" t="e">
        <f t="shared" si="8"/>
        <v>#VALUE!</v>
      </c>
      <c r="G548" s="64"/>
      <c r="H548" s="63"/>
      <c r="I548" s="63"/>
      <c r="J548" s="59"/>
      <c r="K548" s="59"/>
      <c r="L548" s="59"/>
      <c r="M548" s="61"/>
      <c r="N548" s="59"/>
      <c r="O548" s="60" t="str">
        <f>IFERROR(VLOOKUP(N548,[7]DSML!E:J,6,0),"")</f>
        <v/>
      </c>
      <c r="P548" s="60" t="str">
        <f>IFERROR(VLOOKUP(N548,[7]DSML!E:G,3,0),"")</f>
        <v/>
      </c>
      <c r="Q548" s="60"/>
      <c r="R548" s="60"/>
      <c r="S548" s="59"/>
      <c r="T548" s="59"/>
      <c r="U548" s="59"/>
    </row>
    <row r="549" spans="1:21" x14ac:dyDescent="0.3">
      <c r="A549" s="56" t="s">
        <v>850</v>
      </c>
      <c r="B549" s="61"/>
      <c r="C549" s="62"/>
      <c r="D549" s="63"/>
      <c r="E549" s="63"/>
      <c r="F549" s="74" t="e">
        <f t="shared" si="8"/>
        <v>#VALUE!</v>
      </c>
      <c r="G549" s="64"/>
      <c r="H549" s="63"/>
      <c r="I549" s="63"/>
      <c r="J549" s="59"/>
      <c r="K549" s="59"/>
      <c r="L549" s="59"/>
      <c r="M549" s="61"/>
      <c r="N549" s="59"/>
      <c r="O549" s="60" t="str">
        <f>IFERROR(VLOOKUP(N549,[7]DSML!E:J,6,0),"")</f>
        <v/>
      </c>
      <c r="P549" s="60" t="str">
        <f>IFERROR(VLOOKUP(N549,[7]DSML!E:G,3,0),"")</f>
        <v/>
      </c>
      <c r="Q549" s="60"/>
      <c r="R549" s="60"/>
      <c r="S549" s="59"/>
      <c r="T549" s="59"/>
      <c r="U549" s="59"/>
    </row>
    <row r="550" spans="1:21" x14ac:dyDescent="0.3">
      <c r="A550" s="56" t="s">
        <v>851</v>
      </c>
      <c r="B550" s="61"/>
      <c r="C550" s="62"/>
      <c r="D550" s="63"/>
      <c r="E550" s="63"/>
      <c r="F550" s="74" t="e">
        <f t="shared" si="8"/>
        <v>#VALUE!</v>
      </c>
      <c r="G550" s="64"/>
      <c r="H550" s="63"/>
      <c r="I550" s="63"/>
      <c r="J550" s="59"/>
      <c r="K550" s="59"/>
      <c r="L550" s="59"/>
      <c r="M550" s="61"/>
      <c r="N550" s="59"/>
      <c r="O550" s="60" t="str">
        <f>IFERROR(VLOOKUP(N550,[7]DSML!E:J,6,0),"")</f>
        <v/>
      </c>
      <c r="P550" s="60" t="str">
        <f>IFERROR(VLOOKUP(N550,[7]DSML!E:G,3,0),"")</f>
        <v/>
      </c>
      <c r="Q550" s="60"/>
      <c r="R550" s="60"/>
      <c r="S550" s="59"/>
      <c r="T550" s="59"/>
      <c r="U550" s="59"/>
    </row>
    <row r="551" spans="1:21" x14ac:dyDescent="0.3">
      <c r="A551" s="56" t="s">
        <v>852</v>
      </c>
      <c r="B551" s="61"/>
      <c r="C551" s="62"/>
      <c r="D551" s="63"/>
      <c r="E551" s="63"/>
      <c r="F551" s="74" t="e">
        <f t="shared" si="8"/>
        <v>#VALUE!</v>
      </c>
      <c r="G551" s="64"/>
      <c r="H551" s="63"/>
      <c r="I551" s="63"/>
      <c r="J551" s="59"/>
      <c r="K551" s="59"/>
      <c r="L551" s="59"/>
      <c r="M551" s="61"/>
      <c r="N551" s="59"/>
      <c r="O551" s="60" t="str">
        <f>IFERROR(VLOOKUP(N551,[7]DSML!E:J,6,0),"")</f>
        <v/>
      </c>
      <c r="P551" s="60" t="str">
        <f>IFERROR(VLOOKUP(N551,[7]DSML!E:G,3,0),"")</f>
        <v/>
      </c>
      <c r="Q551" s="60"/>
      <c r="R551" s="60"/>
      <c r="S551" s="59"/>
      <c r="T551" s="59"/>
      <c r="U551" s="59"/>
    </row>
    <row r="552" spans="1:21" x14ac:dyDescent="0.3">
      <c r="A552" s="56" t="s">
        <v>853</v>
      </c>
      <c r="B552" s="61"/>
      <c r="C552" s="62"/>
      <c r="D552" s="63"/>
      <c r="E552" s="63"/>
      <c r="F552" s="74" t="e">
        <f t="shared" si="8"/>
        <v>#VALUE!</v>
      </c>
      <c r="G552" s="64"/>
      <c r="H552" s="63"/>
      <c r="I552" s="63"/>
      <c r="J552" s="59"/>
      <c r="K552" s="59"/>
      <c r="L552" s="59"/>
      <c r="M552" s="61"/>
      <c r="N552" s="59"/>
      <c r="O552" s="60" t="str">
        <f>IFERROR(VLOOKUP(N552,[7]DSML!E:J,6,0),"")</f>
        <v/>
      </c>
      <c r="P552" s="60" t="str">
        <f>IFERROR(VLOOKUP(N552,[7]DSML!E:G,3,0),"")</f>
        <v/>
      </c>
      <c r="Q552" s="60"/>
      <c r="R552" s="60"/>
      <c r="S552" s="59"/>
      <c r="T552" s="59"/>
      <c r="U552" s="59"/>
    </row>
    <row r="553" spans="1:21" x14ac:dyDescent="0.3">
      <c r="A553" s="56" t="s">
        <v>854</v>
      </c>
      <c r="B553" s="61"/>
      <c r="C553" s="62"/>
      <c r="D553" s="63"/>
      <c r="E553" s="63"/>
      <c r="F553" s="74" t="e">
        <f t="shared" si="8"/>
        <v>#VALUE!</v>
      </c>
      <c r="G553" s="64"/>
      <c r="H553" s="63"/>
      <c r="I553" s="63"/>
      <c r="J553" s="59"/>
      <c r="K553" s="59"/>
      <c r="L553" s="59"/>
      <c r="M553" s="61"/>
      <c r="N553" s="59"/>
      <c r="O553" s="60" t="str">
        <f>IFERROR(VLOOKUP(N553,[7]DSML!E:J,6,0),"")</f>
        <v/>
      </c>
      <c r="P553" s="60" t="str">
        <f>IFERROR(VLOOKUP(N553,[7]DSML!E:G,3,0),"")</f>
        <v/>
      </c>
      <c r="Q553" s="60"/>
      <c r="R553" s="60"/>
      <c r="S553" s="59"/>
      <c r="T553" s="59"/>
      <c r="U553" s="59"/>
    </row>
    <row r="554" spans="1:21" x14ac:dyDescent="0.3">
      <c r="A554" s="56" t="s">
        <v>855</v>
      </c>
      <c r="B554" s="61"/>
      <c r="C554" s="62"/>
      <c r="D554" s="63"/>
      <c r="E554" s="63"/>
      <c r="F554" s="74" t="e">
        <f t="shared" si="8"/>
        <v>#VALUE!</v>
      </c>
      <c r="G554" s="64"/>
      <c r="H554" s="63"/>
      <c r="I554" s="63"/>
      <c r="J554" s="59"/>
      <c r="K554" s="59"/>
      <c r="L554" s="59"/>
      <c r="M554" s="61"/>
      <c r="N554" s="59"/>
      <c r="O554" s="60" t="str">
        <f>IFERROR(VLOOKUP(N554,[7]DSML!E:J,6,0),"")</f>
        <v/>
      </c>
      <c r="P554" s="60" t="str">
        <f>IFERROR(VLOOKUP(N554,[7]DSML!E:G,3,0),"")</f>
        <v/>
      </c>
      <c r="Q554" s="60"/>
      <c r="R554" s="60"/>
      <c r="S554" s="59"/>
      <c r="T554" s="59"/>
      <c r="U554" s="59"/>
    </row>
    <row r="555" spans="1:21" x14ac:dyDescent="0.3">
      <c r="A555" s="56" t="s">
        <v>856</v>
      </c>
      <c r="B555" s="61"/>
      <c r="C555" s="62"/>
      <c r="D555" s="63"/>
      <c r="E555" s="63"/>
      <c r="F555" s="74" t="e">
        <f t="shared" si="8"/>
        <v>#VALUE!</v>
      </c>
      <c r="G555" s="64"/>
      <c r="H555" s="63"/>
      <c r="I555" s="63"/>
      <c r="J555" s="59"/>
      <c r="K555" s="59"/>
      <c r="L555" s="59"/>
      <c r="M555" s="61"/>
      <c r="N555" s="59"/>
      <c r="O555" s="60" t="str">
        <f>IFERROR(VLOOKUP(N555,[7]DSML!E:J,6,0),"")</f>
        <v/>
      </c>
      <c r="P555" s="60" t="str">
        <f>IFERROR(VLOOKUP(N555,[7]DSML!E:G,3,0),"")</f>
        <v/>
      </c>
      <c r="Q555" s="60"/>
      <c r="R555" s="60"/>
      <c r="S555" s="59"/>
      <c r="T555" s="59"/>
      <c r="U555" s="59"/>
    </row>
    <row r="556" spans="1:21" x14ac:dyDescent="0.3">
      <c r="A556" s="56" t="s">
        <v>857</v>
      </c>
      <c r="B556" s="61"/>
      <c r="C556" s="62"/>
      <c r="D556" s="63"/>
      <c r="E556" s="63"/>
      <c r="F556" s="74" t="e">
        <f t="shared" si="8"/>
        <v>#VALUE!</v>
      </c>
      <c r="G556" s="64"/>
      <c r="H556" s="63"/>
      <c r="I556" s="63"/>
      <c r="J556" s="59"/>
      <c r="K556" s="59"/>
      <c r="L556" s="59"/>
      <c r="M556" s="61"/>
      <c r="N556" s="59"/>
      <c r="O556" s="60" t="str">
        <f>IFERROR(VLOOKUP(N556,[7]DSML!E:J,6,0),"")</f>
        <v/>
      </c>
      <c r="P556" s="60" t="str">
        <f>IFERROR(VLOOKUP(N556,[7]DSML!E:G,3,0),"")</f>
        <v/>
      </c>
      <c r="Q556" s="60"/>
      <c r="R556" s="60"/>
      <c r="S556" s="59"/>
      <c r="T556" s="59"/>
      <c r="U556" s="59"/>
    </row>
    <row r="557" spans="1:21" x14ac:dyDescent="0.3">
      <c r="A557" s="56" t="s">
        <v>858</v>
      </c>
      <c r="B557" s="61"/>
      <c r="C557" s="62"/>
      <c r="D557" s="63"/>
      <c r="E557" s="63"/>
      <c r="F557" s="74" t="e">
        <f t="shared" si="8"/>
        <v>#VALUE!</v>
      </c>
      <c r="G557" s="64"/>
      <c r="H557" s="63"/>
      <c r="I557" s="63"/>
      <c r="J557" s="59"/>
      <c r="K557" s="59"/>
      <c r="L557" s="59"/>
      <c r="M557" s="61"/>
      <c r="N557" s="59"/>
      <c r="O557" s="60" t="str">
        <f>IFERROR(VLOOKUP(N557,[7]DSML!E:J,6,0),"")</f>
        <v/>
      </c>
      <c r="P557" s="60" t="str">
        <f>IFERROR(VLOOKUP(N557,[7]DSML!E:G,3,0),"")</f>
        <v/>
      </c>
      <c r="Q557" s="60"/>
      <c r="R557" s="60"/>
      <c r="S557" s="59"/>
      <c r="T557" s="59"/>
      <c r="U557" s="59"/>
    </row>
    <row r="558" spans="1:21" x14ac:dyDescent="0.3">
      <c r="A558" s="56" t="s">
        <v>859</v>
      </c>
      <c r="B558" s="61"/>
      <c r="C558" s="62"/>
      <c r="D558" s="63"/>
      <c r="E558" s="63"/>
      <c r="F558" s="74" t="e">
        <f t="shared" si="8"/>
        <v>#VALUE!</v>
      </c>
      <c r="G558" s="64"/>
      <c r="H558" s="63"/>
      <c r="I558" s="63"/>
      <c r="J558" s="59"/>
      <c r="K558" s="59"/>
      <c r="L558" s="59"/>
      <c r="M558" s="61"/>
      <c r="N558" s="59"/>
      <c r="O558" s="60" t="str">
        <f>IFERROR(VLOOKUP(N558,[7]DSML!E:J,6,0),"")</f>
        <v/>
      </c>
      <c r="P558" s="60" t="str">
        <f>IFERROR(VLOOKUP(N558,[7]DSML!E:G,3,0),"")</f>
        <v/>
      </c>
      <c r="Q558" s="60"/>
      <c r="R558" s="60"/>
      <c r="S558" s="59"/>
      <c r="T558" s="59"/>
      <c r="U558" s="59"/>
    </row>
    <row r="559" spans="1:21" x14ac:dyDescent="0.3">
      <c r="A559" s="56" t="s">
        <v>860</v>
      </c>
      <c r="B559" s="61"/>
      <c r="C559" s="62"/>
      <c r="D559" s="63"/>
      <c r="E559" s="63"/>
      <c r="F559" s="74" t="e">
        <f t="shared" si="8"/>
        <v>#VALUE!</v>
      </c>
      <c r="G559" s="64"/>
      <c r="H559" s="63"/>
      <c r="I559" s="63"/>
      <c r="J559" s="59"/>
      <c r="K559" s="59"/>
      <c r="L559" s="59"/>
      <c r="M559" s="61"/>
      <c r="N559" s="59"/>
      <c r="O559" s="60" t="str">
        <f>IFERROR(VLOOKUP(N559,[7]DSML!E:J,6,0),"")</f>
        <v/>
      </c>
      <c r="P559" s="60" t="str">
        <f>IFERROR(VLOOKUP(N559,[7]DSML!E:G,3,0),"")</f>
        <v/>
      </c>
      <c r="Q559" s="60"/>
      <c r="R559" s="60"/>
      <c r="S559" s="59"/>
      <c r="T559" s="59"/>
      <c r="U559" s="59"/>
    </row>
    <row r="560" spans="1:21" x14ac:dyDescent="0.3">
      <c r="A560" s="56" t="s">
        <v>861</v>
      </c>
      <c r="B560" s="61"/>
      <c r="C560" s="62"/>
      <c r="D560" s="63"/>
      <c r="E560" s="63"/>
      <c r="F560" s="74" t="e">
        <f t="shared" si="8"/>
        <v>#VALUE!</v>
      </c>
      <c r="G560" s="64"/>
      <c r="H560" s="63"/>
      <c r="I560" s="63"/>
      <c r="J560" s="59"/>
      <c r="K560" s="59"/>
      <c r="L560" s="59"/>
      <c r="M560" s="61"/>
      <c r="N560" s="59"/>
      <c r="O560" s="60" t="str">
        <f>IFERROR(VLOOKUP(N560,[7]DSML!E:J,6,0),"")</f>
        <v/>
      </c>
      <c r="P560" s="60" t="str">
        <f>IFERROR(VLOOKUP(N560,[7]DSML!E:G,3,0),"")</f>
        <v/>
      </c>
      <c r="Q560" s="60"/>
      <c r="R560" s="60"/>
      <c r="S560" s="59"/>
      <c r="T560" s="59"/>
      <c r="U560" s="59"/>
    </row>
    <row r="561" spans="1:21" x14ac:dyDescent="0.3">
      <c r="A561" s="56" t="s">
        <v>862</v>
      </c>
      <c r="B561" s="61"/>
      <c r="C561" s="62"/>
      <c r="D561" s="63"/>
      <c r="E561" s="63"/>
      <c r="F561" s="74" t="e">
        <f t="shared" si="8"/>
        <v>#VALUE!</v>
      </c>
      <c r="G561" s="64"/>
      <c r="H561" s="63"/>
      <c r="I561" s="63"/>
      <c r="J561" s="59"/>
      <c r="K561" s="59"/>
      <c r="L561" s="59"/>
      <c r="M561" s="61"/>
      <c r="N561" s="59"/>
      <c r="O561" s="60" t="str">
        <f>IFERROR(VLOOKUP(N561,[7]DSML!E:J,6,0),"")</f>
        <v/>
      </c>
      <c r="P561" s="60" t="str">
        <f>IFERROR(VLOOKUP(N561,[7]DSML!E:G,3,0),"")</f>
        <v/>
      </c>
      <c r="Q561" s="60"/>
      <c r="R561" s="60"/>
      <c r="S561" s="59"/>
      <c r="T561" s="59"/>
      <c r="U561" s="59"/>
    </row>
    <row r="562" spans="1:21" x14ac:dyDescent="0.3">
      <c r="A562" s="56" t="s">
        <v>863</v>
      </c>
      <c r="B562" s="61"/>
      <c r="C562" s="62"/>
      <c r="D562" s="63"/>
      <c r="E562" s="63"/>
      <c r="F562" s="74" t="e">
        <f t="shared" si="8"/>
        <v>#VALUE!</v>
      </c>
      <c r="G562" s="64"/>
      <c r="H562" s="63"/>
      <c r="I562" s="63"/>
      <c r="J562" s="59"/>
      <c r="K562" s="59"/>
      <c r="L562" s="59"/>
      <c r="M562" s="61"/>
      <c r="N562" s="59"/>
      <c r="O562" s="60" t="str">
        <f>IFERROR(VLOOKUP(N562,[7]DSML!E:J,6,0),"")</f>
        <v/>
      </c>
      <c r="P562" s="60" t="str">
        <f>IFERROR(VLOOKUP(N562,[7]DSML!E:G,3,0),"")</f>
        <v/>
      </c>
      <c r="Q562" s="60"/>
      <c r="R562" s="60"/>
      <c r="S562" s="59"/>
      <c r="T562" s="59"/>
      <c r="U562" s="59"/>
    </row>
    <row r="563" spans="1:21" x14ac:dyDescent="0.3">
      <c r="A563" s="56" t="s">
        <v>864</v>
      </c>
      <c r="B563" s="61"/>
      <c r="C563" s="62"/>
      <c r="D563" s="63"/>
      <c r="E563" s="63"/>
      <c r="F563" s="74" t="e">
        <f t="shared" si="8"/>
        <v>#VALUE!</v>
      </c>
      <c r="G563" s="64"/>
      <c r="H563" s="63"/>
      <c r="I563" s="63"/>
      <c r="J563" s="59"/>
      <c r="K563" s="59"/>
      <c r="L563" s="59"/>
      <c r="M563" s="61"/>
      <c r="N563" s="59"/>
      <c r="O563" s="60" t="str">
        <f>IFERROR(VLOOKUP(N563,[7]DSML!E:J,6,0),"")</f>
        <v/>
      </c>
      <c r="P563" s="60" t="str">
        <f>IFERROR(VLOOKUP(N563,[7]DSML!E:G,3,0),"")</f>
        <v/>
      </c>
      <c r="Q563" s="60"/>
      <c r="R563" s="60"/>
      <c r="S563" s="59"/>
      <c r="T563" s="59"/>
      <c r="U563" s="59"/>
    </row>
    <row r="564" spans="1:21" x14ac:dyDescent="0.3">
      <c r="A564" s="56" t="s">
        <v>865</v>
      </c>
      <c r="B564" s="61"/>
      <c r="C564" s="62"/>
      <c r="D564" s="63"/>
      <c r="E564" s="63"/>
      <c r="F564" s="74" t="e">
        <f t="shared" si="8"/>
        <v>#VALUE!</v>
      </c>
      <c r="G564" s="64"/>
      <c r="H564" s="63"/>
      <c r="I564" s="63"/>
      <c r="J564" s="59"/>
      <c r="K564" s="59"/>
      <c r="L564" s="59"/>
      <c r="M564" s="61"/>
      <c r="N564" s="59"/>
      <c r="O564" s="60" t="str">
        <f>IFERROR(VLOOKUP(N564,[7]DSML!E:J,6,0),"")</f>
        <v/>
      </c>
      <c r="P564" s="60" t="str">
        <f>IFERROR(VLOOKUP(N564,[7]DSML!E:G,3,0),"")</f>
        <v/>
      </c>
      <c r="Q564" s="60"/>
      <c r="R564" s="60"/>
      <c r="S564" s="59"/>
      <c r="T564" s="59"/>
      <c r="U564" s="59"/>
    </row>
    <row r="565" spans="1:21" x14ac:dyDescent="0.3">
      <c r="A565" s="56" t="s">
        <v>866</v>
      </c>
      <c r="B565" s="61"/>
      <c r="C565" s="62"/>
      <c r="D565" s="63"/>
      <c r="E565" s="63"/>
      <c r="F565" s="74" t="e">
        <f t="shared" si="8"/>
        <v>#VALUE!</v>
      </c>
      <c r="G565" s="64"/>
      <c r="H565" s="63"/>
      <c r="I565" s="63"/>
      <c r="J565" s="59"/>
      <c r="K565" s="59"/>
      <c r="L565" s="59"/>
      <c r="M565" s="61"/>
      <c r="N565" s="59"/>
      <c r="O565" s="60" t="str">
        <f>IFERROR(VLOOKUP(N565,[7]DSML!E:J,6,0),"")</f>
        <v/>
      </c>
      <c r="P565" s="60" t="str">
        <f>IFERROR(VLOOKUP(N565,[7]DSML!E:G,3,0),"")</f>
        <v/>
      </c>
      <c r="Q565" s="60"/>
      <c r="R565" s="60"/>
      <c r="S565" s="59"/>
      <c r="T565" s="59"/>
      <c r="U565" s="59"/>
    </row>
    <row r="566" spans="1:21" x14ac:dyDescent="0.3">
      <c r="A566" s="56" t="s">
        <v>867</v>
      </c>
      <c r="B566" s="61"/>
      <c r="C566" s="62"/>
      <c r="D566" s="63"/>
      <c r="E566" s="63"/>
      <c r="F566" s="74" t="e">
        <f t="shared" si="8"/>
        <v>#VALUE!</v>
      </c>
      <c r="G566" s="64"/>
      <c r="H566" s="63"/>
      <c r="I566" s="63"/>
      <c r="J566" s="59"/>
      <c r="K566" s="59"/>
      <c r="L566" s="59"/>
      <c r="M566" s="61"/>
      <c r="N566" s="59"/>
      <c r="O566" s="60" t="str">
        <f>IFERROR(VLOOKUP(N566,[7]DSML!E:J,6,0),"")</f>
        <v/>
      </c>
      <c r="P566" s="60" t="str">
        <f>IFERROR(VLOOKUP(N566,[7]DSML!E:G,3,0),"")</f>
        <v/>
      </c>
      <c r="Q566" s="60"/>
      <c r="R566" s="60"/>
      <c r="S566" s="59"/>
      <c r="T566" s="59"/>
      <c r="U566" s="59"/>
    </row>
    <row r="567" spans="1:21" x14ac:dyDescent="0.3">
      <c r="A567" s="56" t="s">
        <v>868</v>
      </c>
      <c r="B567" s="61"/>
      <c r="C567" s="62"/>
      <c r="D567" s="63"/>
      <c r="E567" s="63"/>
      <c r="F567" s="74" t="e">
        <f t="shared" si="8"/>
        <v>#VALUE!</v>
      </c>
      <c r="G567" s="64"/>
      <c r="H567" s="63"/>
      <c r="I567" s="63"/>
      <c r="J567" s="59"/>
      <c r="K567" s="59"/>
      <c r="L567" s="59"/>
      <c r="M567" s="61"/>
      <c r="N567" s="59"/>
      <c r="O567" s="60" t="str">
        <f>IFERROR(VLOOKUP(N567,[7]DSML!E:J,6,0),"")</f>
        <v/>
      </c>
      <c r="P567" s="60" t="str">
        <f>IFERROR(VLOOKUP(N567,[7]DSML!E:G,3,0),"")</f>
        <v/>
      </c>
      <c r="Q567" s="60"/>
      <c r="R567" s="60"/>
      <c r="S567" s="59"/>
      <c r="T567" s="59"/>
      <c r="U567" s="59"/>
    </row>
    <row r="568" spans="1:21" x14ac:dyDescent="0.3">
      <c r="A568" s="56" t="s">
        <v>869</v>
      </c>
      <c r="B568" s="61"/>
      <c r="C568" s="62"/>
      <c r="D568" s="63"/>
      <c r="E568" s="63"/>
      <c r="F568" s="74" t="e">
        <f t="shared" si="8"/>
        <v>#VALUE!</v>
      </c>
      <c r="G568" s="64"/>
      <c r="H568" s="63"/>
      <c r="I568" s="63"/>
      <c r="J568" s="59"/>
      <c r="K568" s="59"/>
      <c r="L568" s="59"/>
      <c r="M568" s="61"/>
      <c r="N568" s="59"/>
      <c r="O568" s="60" t="str">
        <f>IFERROR(VLOOKUP(N568,[7]DSML!E:J,6,0),"")</f>
        <v/>
      </c>
      <c r="P568" s="60" t="str">
        <f>IFERROR(VLOOKUP(N568,[7]DSML!E:G,3,0),"")</f>
        <v/>
      </c>
      <c r="Q568" s="60"/>
      <c r="R568" s="60"/>
      <c r="S568" s="59"/>
      <c r="T568" s="59"/>
      <c r="U568" s="59"/>
    </row>
    <row r="569" spans="1:21" x14ac:dyDescent="0.3">
      <c r="A569" s="56" t="s">
        <v>870</v>
      </c>
      <c r="B569" s="61"/>
      <c r="C569" s="62"/>
      <c r="D569" s="63"/>
      <c r="E569" s="63"/>
      <c r="F569" s="74" t="e">
        <f t="shared" si="8"/>
        <v>#VALUE!</v>
      </c>
      <c r="G569" s="64"/>
      <c r="H569" s="63"/>
      <c r="I569" s="63"/>
      <c r="J569" s="59"/>
      <c r="K569" s="59"/>
      <c r="L569" s="59"/>
      <c r="M569" s="61"/>
      <c r="N569" s="59"/>
      <c r="O569" s="60" t="str">
        <f>IFERROR(VLOOKUP(N569,[7]DSML!E:J,6,0),"")</f>
        <v/>
      </c>
      <c r="P569" s="60" t="str">
        <f>IFERROR(VLOOKUP(N569,[7]DSML!E:G,3,0),"")</f>
        <v/>
      </c>
      <c r="Q569" s="60"/>
      <c r="R569" s="60"/>
      <c r="S569" s="59"/>
      <c r="T569" s="59"/>
      <c r="U569" s="59"/>
    </row>
    <row r="570" spans="1:21" x14ac:dyDescent="0.3">
      <c r="A570" s="56" t="s">
        <v>871</v>
      </c>
      <c r="B570" s="61"/>
      <c r="C570" s="62"/>
      <c r="D570" s="63"/>
      <c r="E570" s="63"/>
      <c r="F570" s="74" t="e">
        <f t="shared" si="8"/>
        <v>#VALUE!</v>
      </c>
      <c r="G570" s="64"/>
      <c r="H570" s="63"/>
      <c r="I570" s="63"/>
      <c r="J570" s="59"/>
      <c r="K570" s="59"/>
      <c r="L570" s="59"/>
      <c r="M570" s="61"/>
      <c r="N570" s="59"/>
      <c r="O570" s="60" t="str">
        <f>IFERROR(VLOOKUP(N570,[7]DSML!E:J,6,0),"")</f>
        <v/>
      </c>
      <c r="P570" s="60" t="str">
        <f>IFERROR(VLOOKUP(N570,[7]DSML!E:G,3,0),"")</f>
        <v/>
      </c>
      <c r="Q570" s="60"/>
      <c r="R570" s="60"/>
      <c r="S570" s="59"/>
      <c r="T570" s="59"/>
      <c r="U570" s="59"/>
    </row>
    <row r="571" spans="1:21" x14ac:dyDescent="0.3">
      <c r="A571" s="56" t="s">
        <v>872</v>
      </c>
      <c r="B571" s="61"/>
      <c r="C571" s="62"/>
      <c r="D571" s="63"/>
      <c r="E571" s="63"/>
      <c r="F571" s="74" t="e">
        <f t="shared" si="8"/>
        <v>#VALUE!</v>
      </c>
      <c r="G571" s="64"/>
      <c r="H571" s="63"/>
      <c r="I571" s="63"/>
      <c r="J571" s="59"/>
      <c r="K571" s="59"/>
      <c r="L571" s="59"/>
      <c r="M571" s="61"/>
      <c r="N571" s="59"/>
      <c r="O571" s="60" t="str">
        <f>IFERROR(VLOOKUP(N571,[7]DSML!E:J,6,0),"")</f>
        <v/>
      </c>
      <c r="P571" s="60" t="str">
        <f>IFERROR(VLOOKUP(N571,[7]DSML!E:G,3,0),"")</f>
        <v/>
      </c>
      <c r="Q571" s="60"/>
      <c r="R571" s="60"/>
      <c r="S571" s="59"/>
      <c r="T571" s="59"/>
      <c r="U571" s="59"/>
    </row>
    <row r="572" spans="1:21" x14ac:dyDescent="0.3">
      <c r="A572" s="56" t="s">
        <v>873</v>
      </c>
      <c r="B572" s="61"/>
      <c r="C572" s="62"/>
      <c r="D572" s="63"/>
      <c r="E572" s="63"/>
      <c r="F572" s="74" t="e">
        <f t="shared" si="8"/>
        <v>#VALUE!</v>
      </c>
      <c r="G572" s="64"/>
      <c r="H572" s="63"/>
      <c r="I572" s="63"/>
      <c r="J572" s="59"/>
      <c r="K572" s="59"/>
      <c r="L572" s="59"/>
      <c r="M572" s="61"/>
      <c r="N572" s="59"/>
      <c r="O572" s="60" t="str">
        <f>IFERROR(VLOOKUP(N572,[7]DSML!E:J,6,0),"")</f>
        <v/>
      </c>
      <c r="P572" s="60" t="str">
        <f>IFERROR(VLOOKUP(N572,[7]DSML!E:G,3,0),"")</f>
        <v/>
      </c>
      <c r="Q572" s="60"/>
      <c r="R572" s="60"/>
      <c r="S572" s="59"/>
      <c r="T572" s="59"/>
      <c r="U572" s="59"/>
    </row>
    <row r="573" spans="1:21" x14ac:dyDescent="0.3">
      <c r="A573" s="56" t="s">
        <v>874</v>
      </c>
      <c r="B573" s="61"/>
      <c r="C573" s="62"/>
      <c r="D573" s="63"/>
      <c r="E573" s="63"/>
      <c r="F573" s="74" t="e">
        <f t="shared" si="8"/>
        <v>#VALUE!</v>
      </c>
      <c r="G573" s="64"/>
      <c r="H573" s="63"/>
      <c r="I573" s="63"/>
      <c r="J573" s="59"/>
      <c r="K573" s="59"/>
      <c r="L573" s="59"/>
      <c r="M573" s="61"/>
      <c r="N573" s="59"/>
      <c r="O573" s="60" t="str">
        <f>IFERROR(VLOOKUP(N573,[7]DSML!E:J,6,0),"")</f>
        <v/>
      </c>
      <c r="P573" s="60" t="str">
        <f>IFERROR(VLOOKUP(N573,[7]DSML!E:G,3,0),"")</f>
        <v/>
      </c>
      <c r="Q573" s="60"/>
      <c r="R573" s="60"/>
      <c r="S573" s="59"/>
      <c r="T573" s="59"/>
      <c r="U573" s="59"/>
    </row>
    <row r="574" spans="1:21" x14ac:dyDescent="0.3">
      <c r="A574" s="56" t="s">
        <v>875</v>
      </c>
      <c r="B574" s="61"/>
      <c r="C574" s="62"/>
      <c r="D574" s="63"/>
      <c r="E574" s="63"/>
      <c r="F574" s="74" t="e">
        <f t="shared" si="8"/>
        <v>#VALUE!</v>
      </c>
      <c r="G574" s="64"/>
      <c r="H574" s="63"/>
      <c r="I574" s="63"/>
      <c r="J574" s="59"/>
      <c r="K574" s="59"/>
      <c r="L574" s="59"/>
      <c r="M574" s="61"/>
      <c r="N574" s="59"/>
      <c r="O574" s="60" t="str">
        <f>IFERROR(VLOOKUP(N574,[7]DSML!E:J,6,0),"")</f>
        <v/>
      </c>
      <c r="P574" s="60" t="str">
        <f>IFERROR(VLOOKUP(N574,[7]DSML!E:G,3,0),"")</f>
        <v/>
      </c>
      <c r="Q574" s="60"/>
      <c r="R574" s="60"/>
      <c r="S574" s="59"/>
      <c r="T574" s="59"/>
      <c r="U574" s="59"/>
    </row>
    <row r="575" spans="1:21" x14ac:dyDescent="0.3">
      <c r="A575" s="56" t="s">
        <v>876</v>
      </c>
      <c r="B575" s="61"/>
      <c r="C575" s="62"/>
      <c r="D575" s="63"/>
      <c r="E575" s="63"/>
      <c r="F575" s="74" t="e">
        <f t="shared" si="8"/>
        <v>#VALUE!</v>
      </c>
      <c r="G575" s="64"/>
      <c r="H575" s="63"/>
      <c r="I575" s="63"/>
      <c r="J575" s="59"/>
      <c r="K575" s="59"/>
      <c r="L575" s="59"/>
      <c r="M575" s="61"/>
      <c r="N575" s="59"/>
      <c r="O575" s="60" t="str">
        <f>IFERROR(VLOOKUP(N575,[7]DSML!E:J,6,0),"")</f>
        <v/>
      </c>
      <c r="P575" s="60" t="str">
        <f>IFERROR(VLOOKUP(N575,[7]DSML!E:G,3,0),"")</f>
        <v/>
      </c>
      <c r="Q575" s="60"/>
      <c r="R575" s="60"/>
      <c r="S575" s="59"/>
      <c r="T575" s="59"/>
      <c r="U575" s="59"/>
    </row>
    <row r="576" spans="1:21" x14ac:dyDescent="0.3">
      <c r="A576" s="56" t="s">
        <v>877</v>
      </c>
      <c r="B576" s="61"/>
      <c r="C576" s="62"/>
      <c r="D576" s="63"/>
      <c r="E576" s="63"/>
      <c r="F576" s="74" t="e">
        <f t="shared" si="8"/>
        <v>#VALUE!</v>
      </c>
      <c r="G576" s="64"/>
      <c r="H576" s="63"/>
      <c r="I576" s="63"/>
      <c r="J576" s="59"/>
      <c r="K576" s="59"/>
      <c r="L576" s="59"/>
      <c r="M576" s="61"/>
      <c r="N576" s="59"/>
      <c r="O576" s="60" t="str">
        <f>IFERROR(VLOOKUP(N576,[7]DSML!E:J,6,0),"")</f>
        <v/>
      </c>
      <c r="P576" s="60" t="str">
        <f>IFERROR(VLOOKUP(N576,[7]DSML!E:G,3,0),"")</f>
        <v/>
      </c>
      <c r="Q576" s="60"/>
      <c r="R576" s="60"/>
      <c r="S576" s="59"/>
      <c r="T576" s="59"/>
      <c r="U576" s="59"/>
    </row>
    <row r="577" spans="1:21" x14ac:dyDescent="0.3">
      <c r="A577" s="56" t="s">
        <v>878</v>
      </c>
      <c r="B577" s="61"/>
      <c r="C577" s="62"/>
      <c r="D577" s="63"/>
      <c r="E577" s="63"/>
      <c r="F577" s="74" t="e">
        <f t="shared" si="8"/>
        <v>#VALUE!</v>
      </c>
      <c r="G577" s="64"/>
      <c r="H577" s="63"/>
      <c r="I577" s="63"/>
      <c r="J577" s="59"/>
      <c r="K577" s="59"/>
      <c r="L577" s="59"/>
      <c r="M577" s="61"/>
      <c r="N577" s="59"/>
      <c r="O577" s="60" t="str">
        <f>IFERROR(VLOOKUP(N577,[7]DSML!E:J,6,0),"")</f>
        <v/>
      </c>
      <c r="P577" s="60" t="str">
        <f>IFERROR(VLOOKUP(N577,[7]DSML!E:G,3,0),"")</f>
        <v/>
      </c>
      <c r="Q577" s="60"/>
      <c r="R577" s="60"/>
      <c r="S577" s="59"/>
      <c r="T577" s="59"/>
      <c r="U577" s="59"/>
    </row>
    <row r="578" spans="1:21" x14ac:dyDescent="0.3">
      <c r="A578" s="56" t="s">
        <v>879</v>
      </c>
      <c r="B578" s="61"/>
      <c r="C578" s="62"/>
      <c r="D578" s="63"/>
      <c r="E578" s="63"/>
      <c r="F578" s="74" t="e">
        <f t="shared" ref="F578:F641" si="9">DATEVALUE(CONCATENATE(D578,"/",E578, "/",2023))</f>
        <v>#VALUE!</v>
      </c>
      <c r="G578" s="64"/>
      <c r="H578" s="63"/>
      <c r="I578" s="63"/>
      <c r="J578" s="59"/>
      <c r="K578" s="59"/>
      <c r="L578" s="59"/>
      <c r="M578" s="61"/>
      <c r="N578" s="59"/>
      <c r="O578" s="60" t="str">
        <f>IFERROR(VLOOKUP(N578,[7]DSML!E:J,6,0),"")</f>
        <v/>
      </c>
      <c r="P578" s="60" t="str">
        <f>IFERROR(VLOOKUP(N578,[7]DSML!E:G,3,0),"")</f>
        <v/>
      </c>
      <c r="Q578" s="60"/>
      <c r="R578" s="60"/>
      <c r="S578" s="59"/>
      <c r="T578" s="59"/>
      <c r="U578" s="59"/>
    </row>
    <row r="579" spans="1:21" x14ac:dyDescent="0.3">
      <c r="A579" s="56" t="s">
        <v>880</v>
      </c>
      <c r="B579" s="61"/>
      <c r="C579" s="62"/>
      <c r="D579" s="63"/>
      <c r="E579" s="63"/>
      <c r="F579" s="74" t="e">
        <f t="shared" si="9"/>
        <v>#VALUE!</v>
      </c>
      <c r="G579" s="64"/>
      <c r="H579" s="63"/>
      <c r="I579" s="63"/>
      <c r="J579" s="59"/>
      <c r="K579" s="59"/>
      <c r="L579" s="59"/>
      <c r="M579" s="61"/>
      <c r="N579" s="59"/>
      <c r="O579" s="60" t="str">
        <f>IFERROR(VLOOKUP(N579,[7]DSML!E:J,6,0),"")</f>
        <v/>
      </c>
      <c r="P579" s="60" t="str">
        <f>IFERROR(VLOOKUP(N579,[7]DSML!E:G,3,0),"")</f>
        <v/>
      </c>
      <c r="Q579" s="60"/>
      <c r="R579" s="60"/>
      <c r="S579" s="59"/>
      <c r="T579" s="59"/>
      <c r="U579" s="59"/>
    </row>
    <row r="580" spans="1:21" x14ac:dyDescent="0.3">
      <c r="A580" s="56" t="s">
        <v>881</v>
      </c>
      <c r="B580" s="61"/>
      <c r="C580" s="62"/>
      <c r="D580" s="63"/>
      <c r="E580" s="63"/>
      <c r="F580" s="74" t="e">
        <f t="shared" si="9"/>
        <v>#VALUE!</v>
      </c>
      <c r="G580" s="64"/>
      <c r="H580" s="63"/>
      <c r="I580" s="63"/>
      <c r="J580" s="59"/>
      <c r="K580" s="59"/>
      <c r="L580" s="59"/>
      <c r="M580" s="61"/>
      <c r="N580" s="59"/>
      <c r="O580" s="60" t="str">
        <f>IFERROR(VLOOKUP(N580,[7]DSML!E:J,6,0),"")</f>
        <v/>
      </c>
      <c r="P580" s="60" t="str">
        <f>IFERROR(VLOOKUP(N580,[7]DSML!E:G,3,0),"")</f>
        <v/>
      </c>
      <c r="Q580" s="60"/>
      <c r="R580" s="60"/>
      <c r="S580" s="59"/>
      <c r="T580" s="59"/>
      <c r="U580" s="59"/>
    </row>
    <row r="581" spans="1:21" x14ac:dyDescent="0.3">
      <c r="A581" s="56" t="s">
        <v>882</v>
      </c>
      <c r="B581" s="61"/>
      <c r="C581" s="62"/>
      <c r="D581" s="63"/>
      <c r="E581" s="63"/>
      <c r="F581" s="74" t="e">
        <f t="shared" si="9"/>
        <v>#VALUE!</v>
      </c>
      <c r="G581" s="64"/>
      <c r="H581" s="63"/>
      <c r="I581" s="63"/>
      <c r="J581" s="59"/>
      <c r="K581" s="59"/>
      <c r="L581" s="59"/>
      <c r="M581" s="61"/>
      <c r="N581" s="59"/>
      <c r="O581" s="60" t="str">
        <f>IFERROR(VLOOKUP(N581,[7]DSML!E:J,6,0),"")</f>
        <v/>
      </c>
      <c r="P581" s="60" t="str">
        <f>IFERROR(VLOOKUP(N581,[7]DSML!E:G,3,0),"")</f>
        <v/>
      </c>
      <c r="Q581" s="60"/>
      <c r="R581" s="60"/>
      <c r="S581" s="59"/>
      <c r="T581" s="59"/>
      <c r="U581" s="59"/>
    </row>
    <row r="582" spans="1:21" x14ac:dyDescent="0.3">
      <c r="A582" s="56" t="s">
        <v>883</v>
      </c>
      <c r="B582" s="61"/>
      <c r="C582" s="62"/>
      <c r="D582" s="63"/>
      <c r="E582" s="63"/>
      <c r="F582" s="74" t="e">
        <f t="shared" si="9"/>
        <v>#VALUE!</v>
      </c>
      <c r="G582" s="64"/>
      <c r="H582" s="63"/>
      <c r="I582" s="63"/>
      <c r="J582" s="59"/>
      <c r="K582" s="59"/>
      <c r="L582" s="59"/>
      <c r="M582" s="61"/>
      <c r="N582" s="59"/>
      <c r="O582" s="60" t="str">
        <f>IFERROR(VLOOKUP(N582,[7]DSML!E:J,6,0),"")</f>
        <v/>
      </c>
      <c r="P582" s="60" t="str">
        <f>IFERROR(VLOOKUP(N582,[7]DSML!E:G,3,0),"")</f>
        <v/>
      </c>
      <c r="Q582" s="60"/>
      <c r="R582" s="60"/>
      <c r="S582" s="59"/>
      <c r="T582" s="59"/>
      <c r="U582" s="59"/>
    </row>
    <row r="583" spans="1:21" x14ac:dyDescent="0.3">
      <c r="A583" s="56" t="s">
        <v>884</v>
      </c>
      <c r="B583" s="61"/>
      <c r="C583" s="62"/>
      <c r="D583" s="63"/>
      <c r="E583" s="63"/>
      <c r="F583" s="74" t="e">
        <f t="shared" si="9"/>
        <v>#VALUE!</v>
      </c>
      <c r="G583" s="64"/>
      <c r="H583" s="63"/>
      <c r="I583" s="63"/>
      <c r="J583" s="59"/>
      <c r="K583" s="59"/>
      <c r="L583" s="59"/>
      <c r="M583" s="61"/>
      <c r="N583" s="59"/>
      <c r="O583" s="60" t="str">
        <f>IFERROR(VLOOKUP(N583,[7]DSML!E:J,6,0),"")</f>
        <v/>
      </c>
      <c r="P583" s="60" t="str">
        <f>IFERROR(VLOOKUP(N583,[7]DSML!E:G,3,0),"")</f>
        <v/>
      </c>
      <c r="Q583" s="60"/>
      <c r="R583" s="60"/>
      <c r="S583" s="59"/>
      <c r="T583" s="59"/>
      <c r="U583" s="59"/>
    </row>
    <row r="584" spans="1:21" x14ac:dyDescent="0.3">
      <c r="A584" s="56" t="s">
        <v>885</v>
      </c>
      <c r="B584" s="61"/>
      <c r="C584" s="62"/>
      <c r="D584" s="63"/>
      <c r="E584" s="63"/>
      <c r="F584" s="74" t="e">
        <f t="shared" si="9"/>
        <v>#VALUE!</v>
      </c>
      <c r="G584" s="64"/>
      <c r="H584" s="63"/>
      <c r="I584" s="63"/>
      <c r="J584" s="59"/>
      <c r="K584" s="59"/>
      <c r="L584" s="59"/>
      <c r="M584" s="61"/>
      <c r="N584" s="59"/>
      <c r="O584" s="60" t="str">
        <f>IFERROR(VLOOKUP(N584,[7]DSML!E:J,6,0),"")</f>
        <v/>
      </c>
      <c r="P584" s="60" t="str">
        <f>IFERROR(VLOOKUP(N584,[7]DSML!E:G,3,0),"")</f>
        <v/>
      </c>
      <c r="Q584" s="60"/>
      <c r="R584" s="60"/>
      <c r="S584" s="59"/>
      <c r="T584" s="59"/>
      <c r="U584" s="59"/>
    </row>
    <row r="585" spans="1:21" x14ac:dyDescent="0.3">
      <c r="A585" s="56" t="s">
        <v>886</v>
      </c>
      <c r="B585" s="61"/>
      <c r="C585" s="62"/>
      <c r="D585" s="63"/>
      <c r="E585" s="63"/>
      <c r="F585" s="74" t="e">
        <f t="shared" si="9"/>
        <v>#VALUE!</v>
      </c>
      <c r="G585" s="64"/>
      <c r="H585" s="63"/>
      <c r="I585" s="63"/>
      <c r="J585" s="59"/>
      <c r="K585" s="59"/>
      <c r="L585" s="59"/>
      <c r="M585" s="61"/>
      <c r="N585" s="59"/>
      <c r="O585" s="60" t="str">
        <f>IFERROR(VLOOKUP(N585,[7]DSML!E:J,6,0),"")</f>
        <v/>
      </c>
      <c r="P585" s="60" t="str">
        <f>IFERROR(VLOOKUP(N585,[7]DSML!E:G,3,0),"")</f>
        <v/>
      </c>
      <c r="Q585" s="60"/>
      <c r="R585" s="60"/>
      <c r="S585" s="59"/>
      <c r="T585" s="59"/>
      <c r="U585" s="59"/>
    </row>
    <row r="586" spans="1:21" x14ac:dyDescent="0.3">
      <c r="A586" s="56" t="s">
        <v>887</v>
      </c>
      <c r="B586" s="61"/>
      <c r="C586" s="62"/>
      <c r="D586" s="63"/>
      <c r="E586" s="63"/>
      <c r="F586" s="74" t="e">
        <f t="shared" si="9"/>
        <v>#VALUE!</v>
      </c>
      <c r="G586" s="64"/>
      <c r="H586" s="63"/>
      <c r="I586" s="63"/>
      <c r="J586" s="59"/>
      <c r="K586" s="59"/>
      <c r="L586" s="59"/>
      <c r="M586" s="61"/>
      <c r="N586" s="59"/>
      <c r="O586" s="60" t="str">
        <f>IFERROR(VLOOKUP(N586,[7]DSML!E:J,6,0),"")</f>
        <v/>
      </c>
      <c r="P586" s="60" t="str">
        <f>IFERROR(VLOOKUP(N586,[7]DSML!E:G,3,0),"")</f>
        <v/>
      </c>
      <c r="Q586" s="60"/>
      <c r="R586" s="60"/>
      <c r="S586" s="59"/>
      <c r="T586" s="59"/>
      <c r="U586" s="59"/>
    </row>
    <row r="587" spans="1:21" x14ac:dyDescent="0.3">
      <c r="A587" s="56" t="s">
        <v>888</v>
      </c>
      <c r="B587" s="61"/>
      <c r="C587" s="62"/>
      <c r="D587" s="63"/>
      <c r="E587" s="63"/>
      <c r="F587" s="74" t="e">
        <f t="shared" si="9"/>
        <v>#VALUE!</v>
      </c>
      <c r="G587" s="64"/>
      <c r="H587" s="63"/>
      <c r="I587" s="63"/>
      <c r="J587" s="59"/>
      <c r="K587" s="59"/>
      <c r="L587" s="59"/>
      <c r="M587" s="61"/>
      <c r="N587" s="59"/>
      <c r="O587" s="60" t="str">
        <f>IFERROR(VLOOKUP(N587,[7]DSML!E:J,6,0),"")</f>
        <v/>
      </c>
      <c r="P587" s="60" t="str">
        <f>IFERROR(VLOOKUP(N587,[7]DSML!E:G,3,0),"")</f>
        <v/>
      </c>
      <c r="Q587" s="60"/>
      <c r="R587" s="60"/>
      <c r="S587" s="59"/>
      <c r="T587" s="59"/>
      <c r="U587" s="59"/>
    </row>
    <row r="588" spans="1:21" x14ac:dyDescent="0.3">
      <c r="A588" s="56" t="s">
        <v>889</v>
      </c>
      <c r="B588" s="61"/>
      <c r="C588" s="62"/>
      <c r="D588" s="63"/>
      <c r="E588" s="63"/>
      <c r="F588" s="74" t="e">
        <f t="shared" si="9"/>
        <v>#VALUE!</v>
      </c>
      <c r="G588" s="64"/>
      <c r="H588" s="63"/>
      <c r="I588" s="63"/>
      <c r="J588" s="59"/>
      <c r="K588" s="59"/>
      <c r="L588" s="59"/>
      <c r="M588" s="61"/>
      <c r="N588" s="59"/>
      <c r="O588" s="60" t="str">
        <f>IFERROR(VLOOKUP(N588,[7]DSML!E:J,6,0),"")</f>
        <v/>
      </c>
      <c r="P588" s="60" t="str">
        <f>IFERROR(VLOOKUP(N588,[7]DSML!E:G,3,0),"")</f>
        <v/>
      </c>
      <c r="Q588" s="60"/>
      <c r="R588" s="60"/>
      <c r="S588" s="59"/>
      <c r="T588" s="59"/>
      <c r="U588" s="59"/>
    </row>
    <row r="589" spans="1:21" x14ac:dyDescent="0.3">
      <c r="A589" s="56" t="s">
        <v>890</v>
      </c>
      <c r="B589" s="61"/>
      <c r="C589" s="62"/>
      <c r="D589" s="63"/>
      <c r="E589" s="63"/>
      <c r="F589" s="74" t="e">
        <f t="shared" si="9"/>
        <v>#VALUE!</v>
      </c>
      <c r="G589" s="64"/>
      <c r="H589" s="63"/>
      <c r="I589" s="63"/>
      <c r="J589" s="59"/>
      <c r="K589" s="59"/>
      <c r="L589" s="59"/>
      <c r="M589" s="61"/>
      <c r="N589" s="59"/>
      <c r="O589" s="60" t="str">
        <f>IFERROR(VLOOKUP(N589,[7]DSML!E:J,6,0),"")</f>
        <v/>
      </c>
      <c r="P589" s="60" t="str">
        <f>IFERROR(VLOOKUP(N589,[7]DSML!E:G,3,0),"")</f>
        <v/>
      </c>
      <c r="Q589" s="60"/>
      <c r="R589" s="60"/>
      <c r="S589" s="59"/>
      <c r="T589" s="59"/>
      <c r="U589" s="59"/>
    </row>
    <row r="590" spans="1:21" x14ac:dyDescent="0.3">
      <c r="A590" s="56" t="s">
        <v>891</v>
      </c>
      <c r="B590" s="61"/>
      <c r="C590" s="62"/>
      <c r="D590" s="63"/>
      <c r="E590" s="63"/>
      <c r="F590" s="74" t="e">
        <f t="shared" si="9"/>
        <v>#VALUE!</v>
      </c>
      <c r="G590" s="64"/>
      <c r="H590" s="63"/>
      <c r="I590" s="63"/>
      <c r="J590" s="59"/>
      <c r="K590" s="59"/>
      <c r="L590" s="59"/>
      <c r="M590" s="61"/>
      <c r="N590" s="59"/>
      <c r="O590" s="60" t="str">
        <f>IFERROR(VLOOKUP(N590,[7]DSML!E:J,6,0),"")</f>
        <v/>
      </c>
      <c r="P590" s="60" t="str">
        <f>IFERROR(VLOOKUP(N590,[7]DSML!E:G,3,0),"")</f>
        <v/>
      </c>
      <c r="Q590" s="60"/>
      <c r="R590" s="60"/>
      <c r="S590" s="59"/>
      <c r="T590" s="59"/>
      <c r="U590" s="59"/>
    </row>
    <row r="591" spans="1:21" x14ac:dyDescent="0.3">
      <c r="A591" s="56" t="s">
        <v>892</v>
      </c>
      <c r="B591" s="61"/>
      <c r="C591" s="62"/>
      <c r="D591" s="63"/>
      <c r="E591" s="63"/>
      <c r="F591" s="74" t="e">
        <f t="shared" si="9"/>
        <v>#VALUE!</v>
      </c>
      <c r="G591" s="64"/>
      <c r="H591" s="63"/>
      <c r="I591" s="63"/>
      <c r="J591" s="59"/>
      <c r="K591" s="59"/>
      <c r="L591" s="59"/>
      <c r="M591" s="61"/>
      <c r="N591" s="59"/>
      <c r="O591" s="60" t="str">
        <f>IFERROR(VLOOKUP(N591,[7]DSML!E:J,6,0),"")</f>
        <v/>
      </c>
      <c r="P591" s="60" t="str">
        <f>IFERROR(VLOOKUP(N591,[7]DSML!E:G,3,0),"")</f>
        <v/>
      </c>
      <c r="Q591" s="60"/>
      <c r="R591" s="60"/>
      <c r="S591" s="59"/>
      <c r="T591" s="59"/>
      <c r="U591" s="59"/>
    </row>
    <row r="592" spans="1:21" x14ac:dyDescent="0.3">
      <c r="A592" s="56" t="s">
        <v>893</v>
      </c>
      <c r="B592" s="61"/>
      <c r="C592" s="62"/>
      <c r="D592" s="63"/>
      <c r="E592" s="63"/>
      <c r="F592" s="74" t="e">
        <f t="shared" si="9"/>
        <v>#VALUE!</v>
      </c>
      <c r="G592" s="64"/>
      <c r="H592" s="63"/>
      <c r="I592" s="63"/>
      <c r="J592" s="59"/>
      <c r="K592" s="59"/>
      <c r="L592" s="59"/>
      <c r="M592" s="61"/>
      <c r="N592" s="59"/>
      <c r="O592" s="60" t="str">
        <f>IFERROR(VLOOKUP(N592,[7]DSML!E:J,6,0),"")</f>
        <v/>
      </c>
      <c r="P592" s="60" t="str">
        <f>IFERROR(VLOOKUP(N592,[7]DSML!E:G,3,0),"")</f>
        <v/>
      </c>
      <c r="Q592" s="60"/>
      <c r="R592" s="60"/>
      <c r="S592" s="59"/>
      <c r="T592" s="59"/>
      <c r="U592" s="59"/>
    </row>
    <row r="593" spans="1:21" x14ac:dyDescent="0.3">
      <c r="A593" s="56" t="s">
        <v>894</v>
      </c>
      <c r="B593" s="61"/>
      <c r="C593" s="62"/>
      <c r="D593" s="63"/>
      <c r="E593" s="63"/>
      <c r="F593" s="74" t="e">
        <f t="shared" si="9"/>
        <v>#VALUE!</v>
      </c>
      <c r="G593" s="64"/>
      <c r="H593" s="63"/>
      <c r="I593" s="63"/>
      <c r="J593" s="59"/>
      <c r="K593" s="59"/>
      <c r="L593" s="59"/>
      <c r="M593" s="61"/>
      <c r="N593" s="59"/>
      <c r="O593" s="60" t="str">
        <f>IFERROR(VLOOKUP(N593,[7]DSML!E:J,6,0),"")</f>
        <v/>
      </c>
      <c r="P593" s="60" t="str">
        <f>IFERROR(VLOOKUP(N593,[7]DSML!E:G,3,0),"")</f>
        <v/>
      </c>
      <c r="Q593" s="60"/>
      <c r="R593" s="60"/>
      <c r="S593" s="59"/>
      <c r="T593" s="59"/>
      <c r="U593" s="59"/>
    </row>
    <row r="594" spans="1:21" x14ac:dyDescent="0.3">
      <c r="A594" s="56" t="s">
        <v>895</v>
      </c>
      <c r="B594" s="61"/>
      <c r="C594" s="62"/>
      <c r="D594" s="63"/>
      <c r="E594" s="63"/>
      <c r="F594" s="74" t="e">
        <f t="shared" si="9"/>
        <v>#VALUE!</v>
      </c>
      <c r="G594" s="64"/>
      <c r="H594" s="63"/>
      <c r="I594" s="63"/>
      <c r="J594" s="59"/>
      <c r="K594" s="59"/>
      <c r="L594" s="59"/>
      <c r="M594" s="61"/>
      <c r="N594" s="59"/>
      <c r="O594" s="60" t="str">
        <f>IFERROR(VLOOKUP(N594,[7]DSML!E:J,6,0),"")</f>
        <v/>
      </c>
      <c r="P594" s="60" t="str">
        <f>IFERROR(VLOOKUP(N594,[7]DSML!E:G,3,0),"")</f>
        <v/>
      </c>
      <c r="Q594" s="60"/>
      <c r="R594" s="60"/>
      <c r="S594" s="59"/>
      <c r="T594" s="59"/>
      <c r="U594" s="59"/>
    </row>
    <row r="595" spans="1:21" x14ac:dyDescent="0.3">
      <c r="A595" s="56" t="s">
        <v>896</v>
      </c>
      <c r="B595" s="61"/>
      <c r="C595" s="62"/>
      <c r="D595" s="63"/>
      <c r="E595" s="63"/>
      <c r="F595" s="74" t="e">
        <f t="shared" si="9"/>
        <v>#VALUE!</v>
      </c>
      <c r="G595" s="64"/>
      <c r="H595" s="63"/>
      <c r="I595" s="63"/>
      <c r="J595" s="59"/>
      <c r="K595" s="59"/>
      <c r="L595" s="59"/>
      <c r="M595" s="61"/>
      <c r="N595" s="59"/>
      <c r="O595" s="60" t="str">
        <f>IFERROR(VLOOKUP(N595,[7]DSML!E:J,6,0),"")</f>
        <v/>
      </c>
      <c r="P595" s="60" t="str">
        <f>IFERROR(VLOOKUP(N595,[7]DSML!E:G,3,0),"")</f>
        <v/>
      </c>
      <c r="Q595" s="60"/>
      <c r="R595" s="60"/>
      <c r="S595" s="59"/>
      <c r="T595" s="59"/>
      <c r="U595" s="59"/>
    </row>
    <row r="596" spans="1:21" x14ac:dyDescent="0.3">
      <c r="A596" s="56" t="s">
        <v>897</v>
      </c>
      <c r="B596" s="61"/>
      <c r="C596" s="62"/>
      <c r="D596" s="63"/>
      <c r="E596" s="63"/>
      <c r="F596" s="74" t="e">
        <f t="shared" si="9"/>
        <v>#VALUE!</v>
      </c>
      <c r="G596" s="64"/>
      <c r="H596" s="63"/>
      <c r="I596" s="63"/>
      <c r="J596" s="59"/>
      <c r="K596" s="59"/>
      <c r="L596" s="59"/>
      <c r="M596" s="61"/>
      <c r="N596" s="59"/>
      <c r="O596" s="60" t="str">
        <f>IFERROR(VLOOKUP(N596,[7]DSML!E:J,6,0),"")</f>
        <v/>
      </c>
      <c r="P596" s="60" t="str">
        <f>IFERROR(VLOOKUP(N596,[7]DSML!E:G,3,0),"")</f>
        <v/>
      </c>
      <c r="Q596" s="60"/>
      <c r="R596" s="60"/>
      <c r="S596" s="59"/>
      <c r="T596" s="59"/>
      <c r="U596" s="59"/>
    </row>
    <row r="597" spans="1:21" x14ac:dyDescent="0.3">
      <c r="A597" s="56" t="s">
        <v>898</v>
      </c>
      <c r="B597" s="61"/>
      <c r="C597" s="62"/>
      <c r="D597" s="63"/>
      <c r="E597" s="63"/>
      <c r="F597" s="74" t="e">
        <f t="shared" si="9"/>
        <v>#VALUE!</v>
      </c>
      <c r="G597" s="64"/>
      <c r="H597" s="63"/>
      <c r="I597" s="63"/>
      <c r="J597" s="59"/>
      <c r="K597" s="59"/>
      <c r="L597" s="59"/>
      <c r="M597" s="61"/>
      <c r="N597" s="59"/>
      <c r="O597" s="60" t="str">
        <f>IFERROR(VLOOKUP(N597,[7]DSML!E:J,6,0),"")</f>
        <v/>
      </c>
      <c r="P597" s="60" t="str">
        <f>IFERROR(VLOOKUP(N597,[7]DSML!E:G,3,0),"")</f>
        <v/>
      </c>
      <c r="Q597" s="60"/>
      <c r="R597" s="60"/>
      <c r="S597" s="59"/>
      <c r="T597" s="59"/>
      <c r="U597" s="59"/>
    </row>
    <row r="598" spans="1:21" x14ac:dyDescent="0.3">
      <c r="A598" s="56" t="s">
        <v>899</v>
      </c>
      <c r="B598" s="61"/>
      <c r="C598" s="62"/>
      <c r="D598" s="63"/>
      <c r="E598" s="63"/>
      <c r="F598" s="74" t="e">
        <f t="shared" si="9"/>
        <v>#VALUE!</v>
      </c>
      <c r="G598" s="64"/>
      <c r="H598" s="63"/>
      <c r="I598" s="63"/>
      <c r="J598" s="59"/>
      <c r="K598" s="59"/>
      <c r="L598" s="59"/>
      <c r="M598" s="61"/>
      <c r="N598" s="59"/>
      <c r="O598" s="60" t="str">
        <f>IFERROR(VLOOKUP(N598,[7]DSML!E:J,6,0),"")</f>
        <v/>
      </c>
      <c r="P598" s="60" t="str">
        <f>IFERROR(VLOOKUP(N598,[7]DSML!E:G,3,0),"")</f>
        <v/>
      </c>
      <c r="Q598" s="60"/>
      <c r="R598" s="60"/>
      <c r="S598" s="59"/>
      <c r="T598" s="59"/>
      <c r="U598" s="59"/>
    </row>
    <row r="599" spans="1:21" x14ac:dyDescent="0.3">
      <c r="A599" s="56" t="s">
        <v>900</v>
      </c>
      <c r="B599" s="61"/>
      <c r="C599" s="62"/>
      <c r="D599" s="63"/>
      <c r="E599" s="63"/>
      <c r="F599" s="74" t="e">
        <f t="shared" si="9"/>
        <v>#VALUE!</v>
      </c>
      <c r="G599" s="64"/>
      <c r="H599" s="63"/>
      <c r="I599" s="63"/>
      <c r="J599" s="59"/>
      <c r="K599" s="59"/>
      <c r="L599" s="59"/>
      <c r="M599" s="61"/>
      <c r="N599" s="59"/>
      <c r="O599" s="60" t="str">
        <f>IFERROR(VLOOKUP(N599,[7]DSML!E:J,6,0),"")</f>
        <v/>
      </c>
      <c r="P599" s="60" t="str">
        <f>IFERROR(VLOOKUP(N599,[7]DSML!E:G,3,0),"")</f>
        <v/>
      </c>
      <c r="Q599" s="60"/>
      <c r="R599" s="60"/>
      <c r="S599" s="59"/>
      <c r="T599" s="59"/>
      <c r="U599" s="59"/>
    </row>
    <row r="600" spans="1:21" x14ac:dyDescent="0.3">
      <c r="A600" s="56" t="s">
        <v>901</v>
      </c>
      <c r="B600" s="61"/>
      <c r="C600" s="62"/>
      <c r="D600" s="63"/>
      <c r="E600" s="63"/>
      <c r="F600" s="74" t="e">
        <f t="shared" si="9"/>
        <v>#VALUE!</v>
      </c>
      <c r="G600" s="64"/>
      <c r="H600" s="63"/>
      <c r="I600" s="63"/>
      <c r="J600" s="59"/>
      <c r="K600" s="59"/>
      <c r="L600" s="59"/>
      <c r="M600" s="61"/>
      <c r="N600" s="59"/>
      <c r="O600" s="60" t="str">
        <f>IFERROR(VLOOKUP(N600,[7]DSML!E:J,6,0),"")</f>
        <v/>
      </c>
      <c r="P600" s="60" t="str">
        <f>IFERROR(VLOOKUP(N600,[7]DSML!E:G,3,0),"")</f>
        <v/>
      </c>
      <c r="Q600" s="60"/>
      <c r="R600" s="60"/>
      <c r="S600" s="59"/>
      <c r="T600" s="59"/>
      <c r="U600" s="59"/>
    </row>
    <row r="601" spans="1:21" x14ac:dyDescent="0.3">
      <c r="A601" s="56" t="s">
        <v>902</v>
      </c>
      <c r="B601" s="61"/>
      <c r="C601" s="62"/>
      <c r="D601" s="63"/>
      <c r="E601" s="63"/>
      <c r="F601" s="74" t="e">
        <f t="shared" si="9"/>
        <v>#VALUE!</v>
      </c>
      <c r="G601" s="64"/>
      <c r="H601" s="63"/>
      <c r="I601" s="63"/>
      <c r="J601" s="59"/>
      <c r="K601" s="59"/>
      <c r="L601" s="59"/>
      <c r="M601" s="61"/>
      <c r="N601" s="59"/>
      <c r="O601" s="60" t="str">
        <f>IFERROR(VLOOKUP(N601,[7]DSML!E:J,6,0),"")</f>
        <v/>
      </c>
      <c r="P601" s="60" t="str">
        <f>IFERROR(VLOOKUP(N601,[7]DSML!E:G,3,0),"")</f>
        <v/>
      </c>
      <c r="Q601" s="60"/>
      <c r="R601" s="60"/>
      <c r="S601" s="59"/>
      <c r="T601" s="59"/>
      <c r="U601" s="59"/>
    </row>
    <row r="602" spans="1:21" x14ac:dyDescent="0.3">
      <c r="A602" s="56" t="s">
        <v>903</v>
      </c>
      <c r="B602" s="61"/>
      <c r="C602" s="62"/>
      <c r="D602" s="63"/>
      <c r="E602" s="63"/>
      <c r="F602" s="74" t="e">
        <f t="shared" si="9"/>
        <v>#VALUE!</v>
      </c>
      <c r="G602" s="64"/>
      <c r="H602" s="63"/>
      <c r="I602" s="63"/>
      <c r="J602" s="59"/>
      <c r="K602" s="59"/>
      <c r="L602" s="59"/>
      <c r="M602" s="61"/>
      <c r="N602" s="59"/>
      <c r="O602" s="60" t="str">
        <f>IFERROR(VLOOKUP(N602,[7]DSML!E:J,6,0),"")</f>
        <v/>
      </c>
      <c r="P602" s="60" t="str">
        <f>IFERROR(VLOOKUP(N602,[7]DSML!E:G,3,0),"")</f>
        <v/>
      </c>
      <c r="Q602" s="60"/>
      <c r="R602" s="60"/>
      <c r="S602" s="59"/>
      <c r="T602" s="59"/>
      <c r="U602" s="59"/>
    </row>
    <row r="603" spans="1:21" x14ac:dyDescent="0.3">
      <c r="A603" s="56" t="s">
        <v>904</v>
      </c>
      <c r="B603" s="61"/>
      <c r="C603" s="62"/>
      <c r="D603" s="63"/>
      <c r="E603" s="63"/>
      <c r="F603" s="74" t="e">
        <f t="shared" si="9"/>
        <v>#VALUE!</v>
      </c>
      <c r="G603" s="64"/>
      <c r="H603" s="63"/>
      <c r="I603" s="63"/>
      <c r="J603" s="59"/>
      <c r="K603" s="59"/>
      <c r="L603" s="59"/>
      <c r="M603" s="61"/>
      <c r="N603" s="59"/>
      <c r="O603" s="60" t="str">
        <f>IFERROR(VLOOKUP(N603,[7]DSML!E:J,6,0),"")</f>
        <v/>
      </c>
      <c r="P603" s="60" t="str">
        <f>IFERROR(VLOOKUP(N603,[7]DSML!E:G,3,0),"")</f>
        <v/>
      </c>
      <c r="Q603" s="60"/>
      <c r="R603" s="60"/>
      <c r="S603" s="59"/>
      <c r="T603" s="59"/>
      <c r="U603" s="59"/>
    </row>
    <row r="604" spans="1:21" x14ac:dyDescent="0.3">
      <c r="A604" s="56" t="s">
        <v>905</v>
      </c>
      <c r="B604" s="61"/>
      <c r="C604" s="62"/>
      <c r="D604" s="63"/>
      <c r="E604" s="63"/>
      <c r="F604" s="74" t="e">
        <f t="shared" si="9"/>
        <v>#VALUE!</v>
      </c>
      <c r="G604" s="64"/>
      <c r="H604" s="63"/>
      <c r="I604" s="63"/>
      <c r="J604" s="59"/>
      <c r="K604" s="59"/>
      <c r="L604" s="59"/>
      <c r="M604" s="61"/>
      <c r="N604" s="59"/>
      <c r="O604" s="60" t="str">
        <f>IFERROR(VLOOKUP(N604,[7]DSML!E:J,6,0),"")</f>
        <v/>
      </c>
      <c r="P604" s="60" t="str">
        <f>IFERROR(VLOOKUP(N604,[7]DSML!E:G,3,0),"")</f>
        <v/>
      </c>
      <c r="Q604" s="60"/>
      <c r="R604" s="60"/>
      <c r="S604" s="59"/>
      <c r="T604" s="59"/>
      <c r="U604" s="59"/>
    </row>
    <row r="605" spans="1:21" x14ac:dyDescent="0.3">
      <c r="A605" s="56" t="s">
        <v>906</v>
      </c>
      <c r="B605" s="61"/>
      <c r="C605" s="62"/>
      <c r="D605" s="63"/>
      <c r="E605" s="63"/>
      <c r="F605" s="74" t="e">
        <f t="shared" si="9"/>
        <v>#VALUE!</v>
      </c>
      <c r="G605" s="64"/>
      <c r="H605" s="63"/>
      <c r="I605" s="63"/>
      <c r="J605" s="59"/>
      <c r="K605" s="59"/>
      <c r="L605" s="59"/>
      <c r="M605" s="61"/>
      <c r="N605" s="59"/>
      <c r="O605" s="60" t="str">
        <f>IFERROR(VLOOKUP(N605,[7]DSML!E:J,6,0),"")</f>
        <v/>
      </c>
      <c r="P605" s="60" t="str">
        <f>IFERROR(VLOOKUP(N605,[7]DSML!E:G,3,0),"")</f>
        <v/>
      </c>
      <c r="Q605" s="60"/>
      <c r="R605" s="60"/>
      <c r="S605" s="59"/>
      <c r="T605" s="59"/>
      <c r="U605" s="59"/>
    </row>
    <row r="606" spans="1:21" x14ac:dyDescent="0.3">
      <c r="A606" s="56" t="s">
        <v>907</v>
      </c>
      <c r="B606" s="61"/>
      <c r="C606" s="62"/>
      <c r="D606" s="63"/>
      <c r="E606" s="63"/>
      <c r="F606" s="74" t="e">
        <f t="shared" si="9"/>
        <v>#VALUE!</v>
      </c>
      <c r="G606" s="64"/>
      <c r="H606" s="63"/>
      <c r="I606" s="63"/>
      <c r="J606" s="59"/>
      <c r="K606" s="59"/>
      <c r="L606" s="59"/>
      <c r="M606" s="61"/>
      <c r="N606" s="59"/>
      <c r="O606" s="60" t="str">
        <f>IFERROR(VLOOKUP(N606,[7]DSML!E:J,6,0),"")</f>
        <v/>
      </c>
      <c r="P606" s="60" t="str">
        <f>IFERROR(VLOOKUP(N606,[7]DSML!E:G,3,0),"")</f>
        <v/>
      </c>
      <c r="Q606" s="60"/>
      <c r="R606" s="60"/>
      <c r="S606" s="59"/>
      <c r="T606" s="59"/>
      <c r="U606" s="59"/>
    </row>
    <row r="607" spans="1:21" x14ac:dyDescent="0.3">
      <c r="A607" s="56" t="s">
        <v>908</v>
      </c>
      <c r="B607" s="61"/>
      <c r="C607" s="62"/>
      <c r="D607" s="63"/>
      <c r="E607" s="63"/>
      <c r="F607" s="74" t="e">
        <f t="shared" si="9"/>
        <v>#VALUE!</v>
      </c>
      <c r="G607" s="64"/>
      <c r="H607" s="63"/>
      <c r="I607" s="63"/>
      <c r="J607" s="59"/>
      <c r="K607" s="59"/>
      <c r="L607" s="59"/>
      <c r="M607" s="61"/>
      <c r="N607" s="59"/>
      <c r="O607" s="60" t="str">
        <f>IFERROR(VLOOKUP(N607,[7]DSML!E:J,6,0),"")</f>
        <v/>
      </c>
      <c r="P607" s="60" t="str">
        <f>IFERROR(VLOOKUP(N607,[7]DSML!E:G,3,0),"")</f>
        <v/>
      </c>
      <c r="Q607" s="60"/>
      <c r="R607" s="60"/>
      <c r="S607" s="59"/>
      <c r="T607" s="59"/>
      <c r="U607" s="59"/>
    </row>
    <row r="608" spans="1:21" x14ac:dyDescent="0.3">
      <c r="A608" s="56" t="s">
        <v>909</v>
      </c>
      <c r="B608" s="61"/>
      <c r="C608" s="62"/>
      <c r="D608" s="63"/>
      <c r="E608" s="63"/>
      <c r="F608" s="74" t="e">
        <f t="shared" si="9"/>
        <v>#VALUE!</v>
      </c>
      <c r="G608" s="64"/>
      <c r="H608" s="63"/>
      <c r="I608" s="63"/>
      <c r="J608" s="59"/>
      <c r="K608" s="59"/>
      <c r="L608" s="59"/>
      <c r="M608" s="61"/>
      <c r="N608" s="59"/>
      <c r="O608" s="60" t="str">
        <f>IFERROR(VLOOKUP(N608,[7]DSML!E:J,6,0),"")</f>
        <v/>
      </c>
      <c r="P608" s="60" t="str">
        <f>IFERROR(VLOOKUP(N608,[7]DSML!E:G,3,0),"")</f>
        <v/>
      </c>
      <c r="Q608" s="60"/>
      <c r="R608" s="60"/>
      <c r="S608" s="59"/>
      <c r="T608" s="59"/>
      <c r="U608" s="59"/>
    </row>
    <row r="609" spans="1:21" x14ac:dyDescent="0.3">
      <c r="A609" s="56" t="s">
        <v>910</v>
      </c>
      <c r="B609" s="61"/>
      <c r="C609" s="62"/>
      <c r="D609" s="63"/>
      <c r="E609" s="63"/>
      <c r="F609" s="74" t="e">
        <f t="shared" si="9"/>
        <v>#VALUE!</v>
      </c>
      <c r="G609" s="64"/>
      <c r="H609" s="63"/>
      <c r="I609" s="63"/>
      <c r="J609" s="59"/>
      <c r="K609" s="59"/>
      <c r="L609" s="59"/>
      <c r="M609" s="61"/>
      <c r="N609" s="59"/>
      <c r="O609" s="60" t="str">
        <f>IFERROR(VLOOKUP(N609,[7]DSML!E:J,6,0),"")</f>
        <v/>
      </c>
      <c r="P609" s="60" t="str">
        <f>IFERROR(VLOOKUP(N609,[7]DSML!E:G,3,0),"")</f>
        <v/>
      </c>
      <c r="Q609" s="60"/>
      <c r="R609" s="60"/>
      <c r="S609" s="59"/>
      <c r="T609" s="59"/>
      <c r="U609" s="59"/>
    </row>
    <row r="610" spans="1:21" x14ac:dyDescent="0.3">
      <c r="A610" s="56" t="s">
        <v>911</v>
      </c>
      <c r="B610" s="61"/>
      <c r="C610" s="62"/>
      <c r="D610" s="63"/>
      <c r="E610" s="63"/>
      <c r="F610" s="74" t="e">
        <f t="shared" si="9"/>
        <v>#VALUE!</v>
      </c>
      <c r="G610" s="64"/>
      <c r="H610" s="63"/>
      <c r="I610" s="63"/>
      <c r="J610" s="59"/>
      <c r="K610" s="59"/>
      <c r="L610" s="59"/>
      <c r="M610" s="61"/>
      <c r="N610" s="59"/>
      <c r="O610" s="60" t="str">
        <f>IFERROR(VLOOKUP(N610,[7]DSML!E:J,6,0),"")</f>
        <v/>
      </c>
      <c r="P610" s="60" t="str">
        <f>IFERROR(VLOOKUP(N610,[7]DSML!E:G,3,0),"")</f>
        <v/>
      </c>
      <c r="Q610" s="60"/>
      <c r="R610" s="60"/>
      <c r="S610" s="59"/>
      <c r="T610" s="59"/>
      <c r="U610" s="59"/>
    </row>
    <row r="611" spans="1:21" x14ac:dyDescent="0.3">
      <c r="A611" s="56" t="s">
        <v>912</v>
      </c>
      <c r="B611" s="61"/>
      <c r="C611" s="62"/>
      <c r="D611" s="63"/>
      <c r="E611" s="63"/>
      <c r="F611" s="74" t="e">
        <f t="shared" si="9"/>
        <v>#VALUE!</v>
      </c>
      <c r="G611" s="64"/>
      <c r="H611" s="63"/>
      <c r="I611" s="63"/>
      <c r="J611" s="59"/>
      <c r="K611" s="59"/>
      <c r="L611" s="59"/>
      <c r="M611" s="61"/>
      <c r="N611" s="59"/>
      <c r="O611" s="60" t="str">
        <f>IFERROR(VLOOKUP(N611,[7]DSML!E:J,6,0),"")</f>
        <v/>
      </c>
      <c r="P611" s="60" t="str">
        <f>IFERROR(VLOOKUP(N611,[7]DSML!E:G,3,0),"")</f>
        <v/>
      </c>
      <c r="Q611" s="60"/>
      <c r="R611" s="60"/>
      <c r="S611" s="59"/>
      <c r="T611" s="59"/>
      <c r="U611" s="59"/>
    </row>
    <row r="612" spans="1:21" x14ac:dyDescent="0.3">
      <c r="A612" s="56" t="s">
        <v>913</v>
      </c>
      <c r="B612" s="61"/>
      <c r="C612" s="62"/>
      <c r="D612" s="63"/>
      <c r="E612" s="63"/>
      <c r="F612" s="74" t="e">
        <f t="shared" si="9"/>
        <v>#VALUE!</v>
      </c>
      <c r="G612" s="64"/>
      <c r="H612" s="63"/>
      <c r="I612" s="63"/>
      <c r="J612" s="59"/>
      <c r="K612" s="59"/>
      <c r="L612" s="59"/>
      <c r="M612" s="61"/>
      <c r="N612" s="59"/>
      <c r="O612" s="60" t="str">
        <f>IFERROR(VLOOKUP(N612,[7]DSML!E:J,6,0),"")</f>
        <v/>
      </c>
      <c r="P612" s="60" t="str">
        <f>IFERROR(VLOOKUP(N612,[7]DSML!E:G,3,0),"")</f>
        <v/>
      </c>
      <c r="Q612" s="60"/>
      <c r="R612" s="60"/>
      <c r="S612" s="59"/>
      <c r="T612" s="59"/>
      <c r="U612" s="59"/>
    </row>
    <row r="613" spans="1:21" x14ac:dyDescent="0.3">
      <c r="A613" s="56" t="s">
        <v>914</v>
      </c>
      <c r="B613" s="61"/>
      <c r="C613" s="62"/>
      <c r="D613" s="63"/>
      <c r="E613" s="63"/>
      <c r="F613" s="74" t="e">
        <f t="shared" si="9"/>
        <v>#VALUE!</v>
      </c>
      <c r="G613" s="64"/>
      <c r="H613" s="63"/>
      <c r="I613" s="63"/>
      <c r="J613" s="59"/>
      <c r="K613" s="59"/>
      <c r="L613" s="59"/>
      <c r="M613" s="61"/>
      <c r="N613" s="59"/>
      <c r="O613" s="60" t="str">
        <f>IFERROR(VLOOKUP(N613,[7]DSML!E:J,6,0),"")</f>
        <v/>
      </c>
      <c r="P613" s="60" t="str">
        <f>IFERROR(VLOOKUP(N613,[7]DSML!E:G,3,0),"")</f>
        <v/>
      </c>
      <c r="Q613" s="60"/>
      <c r="R613" s="60"/>
      <c r="S613" s="59"/>
      <c r="T613" s="59"/>
      <c r="U613" s="59"/>
    </row>
    <row r="614" spans="1:21" x14ac:dyDescent="0.3">
      <c r="A614" s="56" t="s">
        <v>915</v>
      </c>
      <c r="B614" s="61"/>
      <c r="C614" s="62"/>
      <c r="D614" s="63"/>
      <c r="E614" s="63"/>
      <c r="F614" s="74" t="e">
        <f t="shared" si="9"/>
        <v>#VALUE!</v>
      </c>
      <c r="G614" s="64"/>
      <c r="H614" s="63"/>
      <c r="I614" s="63"/>
      <c r="J614" s="59"/>
      <c r="K614" s="59"/>
      <c r="L614" s="59"/>
      <c r="M614" s="61"/>
      <c r="N614" s="59"/>
      <c r="O614" s="60" t="str">
        <f>IFERROR(VLOOKUP(N614,[7]DSML!E:J,6,0),"")</f>
        <v/>
      </c>
      <c r="P614" s="60" t="str">
        <f>IFERROR(VLOOKUP(N614,[7]DSML!E:G,3,0),"")</f>
        <v/>
      </c>
      <c r="Q614" s="60"/>
      <c r="R614" s="60"/>
      <c r="S614" s="59"/>
      <c r="T614" s="59"/>
      <c r="U614" s="59"/>
    </row>
    <row r="615" spans="1:21" x14ac:dyDescent="0.3">
      <c r="A615" s="56" t="s">
        <v>916</v>
      </c>
      <c r="B615" s="61"/>
      <c r="C615" s="62"/>
      <c r="D615" s="63"/>
      <c r="E615" s="63"/>
      <c r="F615" s="74" t="e">
        <f t="shared" si="9"/>
        <v>#VALUE!</v>
      </c>
      <c r="G615" s="64"/>
      <c r="H615" s="63"/>
      <c r="I615" s="63"/>
      <c r="J615" s="59"/>
      <c r="K615" s="59"/>
      <c r="L615" s="59"/>
      <c r="M615" s="61"/>
      <c r="N615" s="59"/>
      <c r="O615" s="60" t="str">
        <f>IFERROR(VLOOKUP(N615,[7]DSML!E:J,6,0),"")</f>
        <v/>
      </c>
      <c r="P615" s="60" t="str">
        <f>IFERROR(VLOOKUP(N615,[7]DSML!E:G,3,0),"")</f>
        <v/>
      </c>
      <c r="Q615" s="60"/>
      <c r="R615" s="60"/>
      <c r="S615" s="59"/>
      <c r="T615" s="59"/>
      <c r="U615" s="59"/>
    </row>
    <row r="616" spans="1:21" x14ac:dyDescent="0.3">
      <c r="A616" s="56" t="s">
        <v>917</v>
      </c>
      <c r="B616" s="61"/>
      <c r="C616" s="62"/>
      <c r="D616" s="63"/>
      <c r="E616" s="63"/>
      <c r="F616" s="74" t="e">
        <f t="shared" si="9"/>
        <v>#VALUE!</v>
      </c>
      <c r="G616" s="64"/>
      <c r="H616" s="63"/>
      <c r="I616" s="63"/>
      <c r="J616" s="59"/>
      <c r="K616" s="59"/>
      <c r="L616" s="59"/>
      <c r="M616" s="61"/>
      <c r="N616" s="59"/>
      <c r="O616" s="60" t="str">
        <f>IFERROR(VLOOKUP(N616,[7]DSML!E:J,6,0),"")</f>
        <v/>
      </c>
      <c r="P616" s="60" t="str">
        <f>IFERROR(VLOOKUP(N616,[7]DSML!E:G,3,0),"")</f>
        <v/>
      </c>
      <c r="Q616" s="60"/>
      <c r="R616" s="60"/>
      <c r="S616" s="59"/>
      <c r="T616" s="59"/>
      <c r="U616" s="59"/>
    </row>
    <row r="617" spans="1:21" x14ac:dyDescent="0.3">
      <c r="A617" s="56" t="s">
        <v>918</v>
      </c>
      <c r="B617" s="61"/>
      <c r="C617" s="62"/>
      <c r="D617" s="63"/>
      <c r="E617" s="63"/>
      <c r="F617" s="74" t="e">
        <f t="shared" si="9"/>
        <v>#VALUE!</v>
      </c>
      <c r="G617" s="64"/>
      <c r="H617" s="63"/>
      <c r="I617" s="63"/>
      <c r="J617" s="59"/>
      <c r="K617" s="59"/>
      <c r="L617" s="59"/>
      <c r="M617" s="61"/>
      <c r="N617" s="59"/>
      <c r="O617" s="60" t="str">
        <f>IFERROR(VLOOKUP(N617,[7]DSML!E:J,6,0),"")</f>
        <v/>
      </c>
      <c r="P617" s="60" t="str">
        <f>IFERROR(VLOOKUP(N617,[7]DSML!E:G,3,0),"")</f>
        <v/>
      </c>
      <c r="Q617" s="60"/>
      <c r="R617" s="60"/>
      <c r="S617" s="59"/>
      <c r="T617" s="59"/>
      <c r="U617" s="59"/>
    </row>
    <row r="618" spans="1:21" x14ac:dyDescent="0.3">
      <c r="A618" s="56" t="s">
        <v>919</v>
      </c>
      <c r="B618" s="61"/>
      <c r="C618" s="62"/>
      <c r="D618" s="63"/>
      <c r="E618" s="63"/>
      <c r="F618" s="74" t="e">
        <f t="shared" si="9"/>
        <v>#VALUE!</v>
      </c>
      <c r="G618" s="64"/>
      <c r="H618" s="63"/>
      <c r="I618" s="63"/>
      <c r="J618" s="59"/>
      <c r="K618" s="59"/>
      <c r="L618" s="59"/>
      <c r="M618" s="61"/>
      <c r="N618" s="59"/>
      <c r="O618" s="60" t="str">
        <f>IFERROR(VLOOKUP(N618,[7]DSML!E:J,6,0),"")</f>
        <v/>
      </c>
      <c r="P618" s="60" t="str">
        <f>IFERROR(VLOOKUP(N618,[7]DSML!E:G,3,0),"")</f>
        <v/>
      </c>
      <c r="Q618" s="60"/>
      <c r="R618" s="60"/>
      <c r="S618" s="59"/>
      <c r="T618" s="59"/>
      <c r="U618" s="59"/>
    </row>
    <row r="619" spans="1:21" x14ac:dyDescent="0.3">
      <c r="A619" s="56" t="s">
        <v>920</v>
      </c>
      <c r="B619" s="61"/>
      <c r="C619" s="62"/>
      <c r="D619" s="63"/>
      <c r="E619" s="63"/>
      <c r="F619" s="74" t="e">
        <f t="shared" si="9"/>
        <v>#VALUE!</v>
      </c>
      <c r="G619" s="64"/>
      <c r="H619" s="63"/>
      <c r="I619" s="63"/>
      <c r="J619" s="59"/>
      <c r="K619" s="59"/>
      <c r="L619" s="59"/>
      <c r="M619" s="61"/>
      <c r="N619" s="59"/>
      <c r="O619" s="60" t="str">
        <f>IFERROR(VLOOKUP(N619,[7]DSML!E:J,6,0),"")</f>
        <v/>
      </c>
      <c r="P619" s="60" t="str">
        <f>IFERROR(VLOOKUP(N619,[7]DSML!E:G,3,0),"")</f>
        <v/>
      </c>
      <c r="Q619" s="60"/>
      <c r="R619" s="60"/>
      <c r="S619" s="59"/>
      <c r="T619" s="59"/>
      <c r="U619" s="59"/>
    </row>
    <row r="620" spans="1:21" x14ac:dyDescent="0.3">
      <c r="A620" s="56" t="s">
        <v>921</v>
      </c>
      <c r="B620" s="61"/>
      <c r="C620" s="62"/>
      <c r="D620" s="63"/>
      <c r="E620" s="63"/>
      <c r="F620" s="74" t="e">
        <f t="shared" si="9"/>
        <v>#VALUE!</v>
      </c>
      <c r="G620" s="64"/>
      <c r="H620" s="63"/>
      <c r="I620" s="63"/>
      <c r="J620" s="59"/>
      <c r="K620" s="59"/>
      <c r="L620" s="59"/>
      <c r="M620" s="61"/>
      <c r="N620" s="59"/>
      <c r="O620" s="60" t="str">
        <f>IFERROR(VLOOKUP(N620,[7]DSML!E:J,6,0),"")</f>
        <v/>
      </c>
      <c r="P620" s="60" t="str">
        <f>IFERROR(VLOOKUP(N620,[7]DSML!E:G,3,0),"")</f>
        <v/>
      </c>
      <c r="Q620" s="60"/>
      <c r="R620" s="60"/>
      <c r="S620" s="59"/>
      <c r="T620" s="59"/>
      <c r="U620" s="59"/>
    </row>
    <row r="621" spans="1:21" x14ac:dyDescent="0.3">
      <c r="A621" s="56" t="s">
        <v>922</v>
      </c>
      <c r="B621" s="61"/>
      <c r="C621" s="62"/>
      <c r="D621" s="63"/>
      <c r="E621" s="63"/>
      <c r="F621" s="74" t="e">
        <f t="shared" si="9"/>
        <v>#VALUE!</v>
      </c>
      <c r="G621" s="64"/>
      <c r="H621" s="63"/>
      <c r="I621" s="63"/>
      <c r="J621" s="59"/>
      <c r="K621" s="59"/>
      <c r="L621" s="59"/>
      <c r="M621" s="61"/>
      <c r="N621" s="59"/>
      <c r="O621" s="60" t="str">
        <f>IFERROR(VLOOKUP(N621,[7]DSML!E:J,6,0),"")</f>
        <v/>
      </c>
      <c r="P621" s="60" t="str">
        <f>IFERROR(VLOOKUP(N621,[7]DSML!E:G,3,0),"")</f>
        <v/>
      </c>
      <c r="Q621" s="60"/>
      <c r="R621" s="60"/>
      <c r="S621" s="59"/>
      <c r="T621" s="59"/>
      <c r="U621" s="59"/>
    </row>
    <row r="622" spans="1:21" x14ac:dyDescent="0.3">
      <c r="A622" s="56" t="s">
        <v>923</v>
      </c>
      <c r="B622" s="61"/>
      <c r="C622" s="62"/>
      <c r="D622" s="63"/>
      <c r="E622" s="63"/>
      <c r="F622" s="74" t="e">
        <f t="shared" si="9"/>
        <v>#VALUE!</v>
      </c>
      <c r="G622" s="64"/>
      <c r="H622" s="63"/>
      <c r="I622" s="63"/>
      <c r="J622" s="59"/>
      <c r="K622" s="59"/>
      <c r="L622" s="59"/>
      <c r="M622" s="61"/>
      <c r="N622" s="59"/>
      <c r="O622" s="60" t="str">
        <f>IFERROR(VLOOKUP(N622,[7]DSML!E:J,6,0),"")</f>
        <v/>
      </c>
      <c r="P622" s="60" t="str">
        <f>IFERROR(VLOOKUP(N622,[7]DSML!E:G,3,0),"")</f>
        <v/>
      </c>
      <c r="Q622" s="60"/>
      <c r="R622" s="60"/>
      <c r="S622" s="59"/>
      <c r="T622" s="59"/>
      <c r="U622" s="59"/>
    </row>
    <row r="623" spans="1:21" x14ac:dyDescent="0.3">
      <c r="A623" s="56" t="s">
        <v>924</v>
      </c>
      <c r="B623" s="61"/>
      <c r="C623" s="62"/>
      <c r="D623" s="63"/>
      <c r="E623" s="63"/>
      <c r="F623" s="74" t="e">
        <f t="shared" si="9"/>
        <v>#VALUE!</v>
      </c>
      <c r="G623" s="64"/>
      <c r="H623" s="63"/>
      <c r="I623" s="63"/>
      <c r="J623" s="59"/>
      <c r="K623" s="59"/>
      <c r="L623" s="59"/>
      <c r="M623" s="61"/>
      <c r="N623" s="59"/>
      <c r="O623" s="60" t="str">
        <f>IFERROR(VLOOKUP(N623,[7]DSML!E:J,6,0),"")</f>
        <v/>
      </c>
      <c r="P623" s="60" t="str">
        <f>IFERROR(VLOOKUP(N623,[7]DSML!E:G,3,0),"")</f>
        <v/>
      </c>
      <c r="Q623" s="60"/>
      <c r="R623" s="60"/>
      <c r="S623" s="59"/>
      <c r="T623" s="59"/>
      <c r="U623" s="59"/>
    </row>
    <row r="624" spans="1:21" x14ac:dyDescent="0.3">
      <c r="A624" s="56" t="s">
        <v>925</v>
      </c>
      <c r="B624" s="61"/>
      <c r="C624" s="62"/>
      <c r="D624" s="63"/>
      <c r="E624" s="63"/>
      <c r="F624" s="74" t="e">
        <f t="shared" si="9"/>
        <v>#VALUE!</v>
      </c>
      <c r="G624" s="64"/>
      <c r="H624" s="63"/>
      <c r="I624" s="63"/>
      <c r="J624" s="59"/>
      <c r="K624" s="59"/>
      <c r="L624" s="59"/>
      <c r="M624" s="61"/>
      <c r="N624" s="59"/>
      <c r="O624" s="60" t="str">
        <f>IFERROR(VLOOKUP(N624,[7]DSML!E:J,6,0),"")</f>
        <v/>
      </c>
      <c r="P624" s="60" t="str">
        <f>IFERROR(VLOOKUP(N624,[7]DSML!E:G,3,0),"")</f>
        <v/>
      </c>
      <c r="Q624" s="60"/>
      <c r="R624" s="60"/>
      <c r="S624" s="59"/>
      <c r="T624" s="59"/>
      <c r="U624" s="59"/>
    </row>
    <row r="625" spans="1:21" x14ac:dyDescent="0.3">
      <c r="A625" s="56" t="s">
        <v>926</v>
      </c>
      <c r="B625" s="61"/>
      <c r="C625" s="62"/>
      <c r="D625" s="63"/>
      <c r="E625" s="63"/>
      <c r="F625" s="74" t="e">
        <f t="shared" si="9"/>
        <v>#VALUE!</v>
      </c>
      <c r="G625" s="64"/>
      <c r="H625" s="63"/>
      <c r="I625" s="63"/>
      <c r="J625" s="59"/>
      <c r="K625" s="59"/>
      <c r="L625" s="59"/>
      <c r="M625" s="61"/>
      <c r="N625" s="59"/>
      <c r="O625" s="60" t="str">
        <f>IFERROR(VLOOKUP(N625,[7]DSML!E:J,6,0),"")</f>
        <v/>
      </c>
      <c r="P625" s="60" t="str">
        <f>IFERROR(VLOOKUP(N625,[7]DSML!E:G,3,0),"")</f>
        <v/>
      </c>
      <c r="Q625" s="60"/>
      <c r="R625" s="60"/>
      <c r="S625" s="59"/>
      <c r="T625" s="59"/>
      <c r="U625" s="59"/>
    </row>
    <row r="626" spans="1:21" x14ac:dyDescent="0.3">
      <c r="A626" s="56" t="s">
        <v>927</v>
      </c>
      <c r="B626" s="61"/>
      <c r="C626" s="62"/>
      <c r="D626" s="63"/>
      <c r="E626" s="63"/>
      <c r="F626" s="74" t="e">
        <f t="shared" si="9"/>
        <v>#VALUE!</v>
      </c>
      <c r="G626" s="64"/>
      <c r="H626" s="63"/>
      <c r="I626" s="63"/>
      <c r="J626" s="59"/>
      <c r="K626" s="59"/>
      <c r="L626" s="59"/>
      <c r="M626" s="61"/>
      <c r="N626" s="59"/>
      <c r="O626" s="60" t="str">
        <f>IFERROR(VLOOKUP(N626,[7]DSML!E:J,6,0),"")</f>
        <v/>
      </c>
      <c r="P626" s="60" t="str">
        <f>IFERROR(VLOOKUP(N626,[7]DSML!E:G,3,0),"")</f>
        <v/>
      </c>
      <c r="Q626" s="60"/>
      <c r="R626" s="60"/>
      <c r="S626" s="59"/>
      <c r="T626" s="59"/>
      <c r="U626" s="59"/>
    </row>
    <row r="627" spans="1:21" x14ac:dyDescent="0.3">
      <c r="A627" s="56" t="s">
        <v>928</v>
      </c>
      <c r="B627" s="61"/>
      <c r="C627" s="62"/>
      <c r="D627" s="63"/>
      <c r="E627" s="63"/>
      <c r="F627" s="74" t="e">
        <f t="shared" si="9"/>
        <v>#VALUE!</v>
      </c>
      <c r="G627" s="64"/>
      <c r="H627" s="63"/>
      <c r="I627" s="63"/>
      <c r="J627" s="59"/>
      <c r="K627" s="59"/>
      <c r="L627" s="59"/>
      <c r="M627" s="61"/>
      <c r="N627" s="59"/>
      <c r="O627" s="60" t="str">
        <f>IFERROR(VLOOKUP(N627,[7]DSML!E:J,6,0),"")</f>
        <v/>
      </c>
      <c r="P627" s="60" t="str">
        <f>IFERROR(VLOOKUP(N627,[7]DSML!E:G,3,0),"")</f>
        <v/>
      </c>
      <c r="Q627" s="60"/>
      <c r="R627" s="60"/>
      <c r="S627" s="59"/>
      <c r="T627" s="59"/>
      <c r="U627" s="59"/>
    </row>
    <row r="628" spans="1:21" x14ac:dyDescent="0.3">
      <c r="A628" s="56" t="s">
        <v>929</v>
      </c>
      <c r="B628" s="61"/>
      <c r="C628" s="62"/>
      <c r="D628" s="63"/>
      <c r="E628" s="63"/>
      <c r="F628" s="74" t="e">
        <f t="shared" si="9"/>
        <v>#VALUE!</v>
      </c>
      <c r="G628" s="64"/>
      <c r="H628" s="63"/>
      <c r="I628" s="63"/>
      <c r="J628" s="59"/>
      <c r="K628" s="59"/>
      <c r="L628" s="59"/>
      <c r="M628" s="61"/>
      <c r="N628" s="59"/>
      <c r="O628" s="60" t="str">
        <f>IFERROR(VLOOKUP(N628,[7]DSML!E:J,6,0),"")</f>
        <v/>
      </c>
      <c r="P628" s="60" t="str">
        <f>IFERROR(VLOOKUP(N628,[7]DSML!E:G,3,0),"")</f>
        <v/>
      </c>
      <c r="Q628" s="60"/>
      <c r="R628" s="60"/>
      <c r="S628" s="59"/>
      <c r="T628" s="59"/>
      <c r="U628" s="59"/>
    </row>
    <row r="629" spans="1:21" x14ac:dyDescent="0.3">
      <c r="A629" s="56" t="s">
        <v>930</v>
      </c>
      <c r="B629" s="61"/>
      <c r="C629" s="62"/>
      <c r="D629" s="63"/>
      <c r="E629" s="63"/>
      <c r="F629" s="74" t="e">
        <f t="shared" si="9"/>
        <v>#VALUE!</v>
      </c>
      <c r="G629" s="64"/>
      <c r="H629" s="63"/>
      <c r="I629" s="63"/>
      <c r="J629" s="59"/>
      <c r="K629" s="59"/>
      <c r="L629" s="59"/>
      <c r="M629" s="61"/>
      <c r="N629" s="59"/>
      <c r="O629" s="60" t="str">
        <f>IFERROR(VLOOKUP(N629,[7]DSML!E:J,6,0),"")</f>
        <v/>
      </c>
      <c r="P629" s="60" t="str">
        <f>IFERROR(VLOOKUP(N629,[7]DSML!E:G,3,0),"")</f>
        <v/>
      </c>
      <c r="Q629" s="60"/>
      <c r="R629" s="60"/>
      <c r="S629" s="59"/>
      <c r="T629" s="59"/>
      <c r="U629" s="59"/>
    </row>
    <row r="630" spans="1:21" x14ac:dyDescent="0.3">
      <c r="A630" s="56" t="s">
        <v>931</v>
      </c>
      <c r="B630" s="61"/>
      <c r="C630" s="62"/>
      <c r="D630" s="63"/>
      <c r="E630" s="63"/>
      <c r="F630" s="74" t="e">
        <f t="shared" si="9"/>
        <v>#VALUE!</v>
      </c>
      <c r="G630" s="64"/>
      <c r="H630" s="63"/>
      <c r="I630" s="63"/>
      <c r="J630" s="59"/>
      <c r="K630" s="59"/>
      <c r="L630" s="59"/>
      <c r="M630" s="61"/>
      <c r="N630" s="59"/>
      <c r="O630" s="60" t="str">
        <f>IFERROR(VLOOKUP(N630,[7]DSML!E:J,6,0),"")</f>
        <v/>
      </c>
      <c r="P630" s="60" t="str">
        <f>IFERROR(VLOOKUP(N630,[7]DSML!E:G,3,0),"")</f>
        <v/>
      </c>
      <c r="Q630" s="60"/>
      <c r="R630" s="60"/>
      <c r="S630" s="59"/>
      <c r="T630" s="59"/>
      <c r="U630" s="59"/>
    </row>
    <row r="631" spans="1:21" x14ac:dyDescent="0.3">
      <c r="A631" s="56" t="s">
        <v>932</v>
      </c>
      <c r="B631" s="61"/>
      <c r="C631" s="62"/>
      <c r="D631" s="63"/>
      <c r="E631" s="63"/>
      <c r="F631" s="74" t="e">
        <f t="shared" si="9"/>
        <v>#VALUE!</v>
      </c>
      <c r="G631" s="64"/>
      <c r="H631" s="63"/>
      <c r="I631" s="63"/>
      <c r="J631" s="59"/>
      <c r="K631" s="59"/>
      <c r="L631" s="59"/>
      <c r="M631" s="61"/>
      <c r="N631" s="59"/>
      <c r="O631" s="60" t="str">
        <f>IFERROR(VLOOKUP(N631,[7]DSML!E:J,6,0),"")</f>
        <v/>
      </c>
      <c r="P631" s="60" t="str">
        <f>IFERROR(VLOOKUP(N631,[7]DSML!E:G,3,0),"")</f>
        <v/>
      </c>
      <c r="Q631" s="60"/>
      <c r="R631" s="60"/>
      <c r="S631" s="59"/>
      <c r="T631" s="59"/>
      <c r="U631" s="59"/>
    </row>
    <row r="632" spans="1:21" x14ac:dyDescent="0.3">
      <c r="A632" s="56" t="s">
        <v>933</v>
      </c>
      <c r="B632" s="61"/>
      <c r="C632" s="62"/>
      <c r="D632" s="63"/>
      <c r="E632" s="63"/>
      <c r="F632" s="74" t="e">
        <f t="shared" si="9"/>
        <v>#VALUE!</v>
      </c>
      <c r="G632" s="64"/>
      <c r="H632" s="63"/>
      <c r="I632" s="63"/>
      <c r="J632" s="59"/>
      <c r="K632" s="59"/>
      <c r="L632" s="59"/>
      <c r="M632" s="61"/>
      <c r="N632" s="59"/>
      <c r="O632" s="60" t="str">
        <f>IFERROR(VLOOKUP(N632,[7]DSML!E:J,6,0),"")</f>
        <v/>
      </c>
      <c r="P632" s="60" t="str">
        <f>IFERROR(VLOOKUP(N632,[7]DSML!E:G,3,0),"")</f>
        <v/>
      </c>
      <c r="Q632" s="60"/>
      <c r="R632" s="60"/>
      <c r="S632" s="59"/>
      <c r="T632" s="59"/>
      <c r="U632" s="59"/>
    </row>
    <row r="633" spans="1:21" x14ac:dyDescent="0.3">
      <c r="A633" s="56" t="s">
        <v>934</v>
      </c>
      <c r="B633" s="61"/>
      <c r="C633" s="62"/>
      <c r="D633" s="63"/>
      <c r="E633" s="63"/>
      <c r="F633" s="74" t="e">
        <f t="shared" si="9"/>
        <v>#VALUE!</v>
      </c>
      <c r="G633" s="64"/>
      <c r="H633" s="63"/>
      <c r="I633" s="63"/>
      <c r="J633" s="59"/>
      <c r="K633" s="59"/>
      <c r="L633" s="59"/>
      <c r="M633" s="61"/>
      <c r="N633" s="59"/>
      <c r="O633" s="60" t="str">
        <f>IFERROR(VLOOKUP(N633,[7]DSML!E:J,6,0),"")</f>
        <v/>
      </c>
      <c r="P633" s="60" t="str">
        <f>IFERROR(VLOOKUP(N633,[7]DSML!E:G,3,0),"")</f>
        <v/>
      </c>
      <c r="Q633" s="60"/>
      <c r="R633" s="60"/>
      <c r="S633" s="59"/>
      <c r="T633" s="59"/>
      <c r="U633" s="59"/>
    </row>
    <row r="634" spans="1:21" x14ac:dyDescent="0.3">
      <c r="A634" s="56" t="s">
        <v>935</v>
      </c>
      <c r="B634" s="61"/>
      <c r="C634" s="62"/>
      <c r="D634" s="63"/>
      <c r="E634" s="63"/>
      <c r="F634" s="74" t="e">
        <f t="shared" si="9"/>
        <v>#VALUE!</v>
      </c>
      <c r="G634" s="64"/>
      <c r="H634" s="63"/>
      <c r="I634" s="63"/>
      <c r="J634" s="59"/>
      <c r="K634" s="59"/>
      <c r="L634" s="59"/>
      <c r="M634" s="61"/>
      <c r="N634" s="59"/>
      <c r="O634" s="60" t="str">
        <f>IFERROR(VLOOKUP(N634,[7]DSML!E:J,6,0),"")</f>
        <v/>
      </c>
      <c r="P634" s="60" t="str">
        <f>IFERROR(VLOOKUP(N634,[7]DSML!E:G,3,0),"")</f>
        <v/>
      </c>
      <c r="Q634" s="60"/>
      <c r="R634" s="60"/>
      <c r="S634" s="59"/>
      <c r="T634" s="59"/>
      <c r="U634" s="59"/>
    </row>
    <row r="635" spans="1:21" x14ac:dyDescent="0.3">
      <c r="A635" s="56" t="s">
        <v>936</v>
      </c>
      <c r="B635" s="61"/>
      <c r="C635" s="62"/>
      <c r="D635" s="63"/>
      <c r="E635" s="63"/>
      <c r="F635" s="74" t="e">
        <f t="shared" si="9"/>
        <v>#VALUE!</v>
      </c>
      <c r="G635" s="64"/>
      <c r="H635" s="63"/>
      <c r="I635" s="63"/>
      <c r="J635" s="59"/>
      <c r="K635" s="59"/>
      <c r="L635" s="59"/>
      <c r="M635" s="61"/>
      <c r="N635" s="59"/>
      <c r="O635" s="60" t="str">
        <f>IFERROR(VLOOKUP(N635,[7]DSML!E:J,6,0),"")</f>
        <v/>
      </c>
      <c r="P635" s="60" t="str">
        <f>IFERROR(VLOOKUP(N635,[7]DSML!E:G,3,0),"")</f>
        <v/>
      </c>
      <c r="Q635" s="60"/>
      <c r="R635" s="60"/>
      <c r="S635" s="59"/>
      <c r="T635" s="59"/>
      <c r="U635" s="59"/>
    </row>
    <row r="636" spans="1:21" x14ac:dyDescent="0.3">
      <c r="A636" s="56" t="s">
        <v>937</v>
      </c>
      <c r="B636" s="61"/>
      <c r="C636" s="62"/>
      <c r="D636" s="63"/>
      <c r="E636" s="63"/>
      <c r="F636" s="74" t="e">
        <f t="shared" si="9"/>
        <v>#VALUE!</v>
      </c>
      <c r="G636" s="64"/>
      <c r="H636" s="63"/>
      <c r="I636" s="63"/>
      <c r="J636" s="59"/>
      <c r="K636" s="59"/>
      <c r="L636" s="59"/>
      <c r="M636" s="61"/>
      <c r="N636" s="59"/>
      <c r="O636" s="60" t="str">
        <f>IFERROR(VLOOKUP(N636,[7]DSML!E:J,6,0),"")</f>
        <v/>
      </c>
      <c r="P636" s="60" t="str">
        <f>IFERROR(VLOOKUP(N636,[7]DSML!E:G,3,0),"")</f>
        <v/>
      </c>
      <c r="Q636" s="60"/>
      <c r="R636" s="60"/>
      <c r="S636" s="59"/>
      <c r="T636" s="59"/>
      <c r="U636" s="59"/>
    </row>
    <row r="637" spans="1:21" x14ac:dyDescent="0.3">
      <c r="A637" s="56" t="s">
        <v>938</v>
      </c>
      <c r="B637" s="61"/>
      <c r="C637" s="62"/>
      <c r="D637" s="63"/>
      <c r="E637" s="63"/>
      <c r="F637" s="74" t="e">
        <f t="shared" si="9"/>
        <v>#VALUE!</v>
      </c>
      <c r="G637" s="64"/>
      <c r="H637" s="63"/>
      <c r="I637" s="63"/>
      <c r="J637" s="59"/>
      <c r="K637" s="59"/>
      <c r="L637" s="59"/>
      <c r="M637" s="61"/>
      <c r="N637" s="59"/>
      <c r="O637" s="60" t="str">
        <f>IFERROR(VLOOKUP(N637,[7]DSML!E:J,6,0),"")</f>
        <v/>
      </c>
      <c r="P637" s="60" t="str">
        <f>IFERROR(VLOOKUP(N637,[7]DSML!E:G,3,0),"")</f>
        <v/>
      </c>
      <c r="Q637" s="60"/>
      <c r="R637" s="60"/>
      <c r="S637" s="59"/>
      <c r="T637" s="59"/>
      <c r="U637" s="59"/>
    </row>
    <row r="638" spans="1:21" x14ac:dyDescent="0.3">
      <c r="A638" s="56" t="s">
        <v>939</v>
      </c>
      <c r="B638" s="61"/>
      <c r="C638" s="62"/>
      <c r="D638" s="63"/>
      <c r="E638" s="63"/>
      <c r="F638" s="74" t="e">
        <f t="shared" si="9"/>
        <v>#VALUE!</v>
      </c>
      <c r="G638" s="64"/>
      <c r="H638" s="63"/>
      <c r="I638" s="63"/>
      <c r="J638" s="59"/>
      <c r="K638" s="59"/>
      <c r="L638" s="59"/>
      <c r="M638" s="61"/>
      <c r="N638" s="59"/>
      <c r="O638" s="60" t="str">
        <f>IFERROR(VLOOKUP(N638,[7]DSML!E:J,6,0),"")</f>
        <v/>
      </c>
      <c r="P638" s="60" t="str">
        <f>IFERROR(VLOOKUP(N638,[7]DSML!E:G,3,0),"")</f>
        <v/>
      </c>
      <c r="Q638" s="60"/>
      <c r="R638" s="60"/>
      <c r="S638" s="59"/>
      <c r="T638" s="59"/>
      <c r="U638" s="59"/>
    </row>
    <row r="639" spans="1:21" x14ac:dyDescent="0.3">
      <c r="A639" s="56" t="s">
        <v>940</v>
      </c>
      <c r="B639" s="61"/>
      <c r="C639" s="62"/>
      <c r="D639" s="63"/>
      <c r="E639" s="63"/>
      <c r="F639" s="74" t="e">
        <f t="shared" si="9"/>
        <v>#VALUE!</v>
      </c>
      <c r="G639" s="64"/>
      <c r="H639" s="63"/>
      <c r="I639" s="63"/>
      <c r="J639" s="59"/>
      <c r="K639" s="59"/>
      <c r="L639" s="59"/>
      <c r="M639" s="61"/>
      <c r="N639" s="59"/>
      <c r="O639" s="60" t="str">
        <f>IFERROR(VLOOKUP(N639,[7]DSML!E:J,6,0),"")</f>
        <v/>
      </c>
      <c r="P639" s="60" t="str">
        <f>IFERROR(VLOOKUP(N639,[7]DSML!E:G,3,0),"")</f>
        <v/>
      </c>
      <c r="Q639" s="60"/>
      <c r="R639" s="60"/>
      <c r="S639" s="59"/>
      <c r="T639" s="59"/>
      <c r="U639" s="59"/>
    </row>
    <row r="640" spans="1:21" x14ac:dyDescent="0.3">
      <c r="A640" s="56" t="s">
        <v>941</v>
      </c>
      <c r="B640" s="61"/>
      <c r="C640" s="62"/>
      <c r="D640" s="63"/>
      <c r="E640" s="63"/>
      <c r="F640" s="74" t="e">
        <f t="shared" si="9"/>
        <v>#VALUE!</v>
      </c>
      <c r="G640" s="64"/>
      <c r="H640" s="63"/>
      <c r="I640" s="63"/>
      <c r="J640" s="59"/>
      <c r="K640" s="59"/>
      <c r="L640" s="59"/>
      <c r="M640" s="61"/>
      <c r="N640" s="59"/>
      <c r="O640" s="60" t="str">
        <f>IFERROR(VLOOKUP(N640,[7]DSML!E:J,6,0),"")</f>
        <v/>
      </c>
      <c r="P640" s="60" t="str">
        <f>IFERROR(VLOOKUP(N640,[7]DSML!E:G,3,0),"")</f>
        <v/>
      </c>
      <c r="Q640" s="60"/>
      <c r="R640" s="60"/>
      <c r="S640" s="59"/>
      <c r="T640" s="59"/>
      <c r="U640" s="59"/>
    </row>
    <row r="641" spans="1:21" x14ac:dyDescent="0.3">
      <c r="A641" s="56" t="s">
        <v>942</v>
      </c>
      <c r="B641" s="61"/>
      <c r="C641" s="62"/>
      <c r="D641" s="63"/>
      <c r="E641" s="63"/>
      <c r="F641" s="74" t="e">
        <f t="shared" si="9"/>
        <v>#VALUE!</v>
      </c>
      <c r="G641" s="64"/>
      <c r="H641" s="63"/>
      <c r="I641" s="63"/>
      <c r="J641" s="59"/>
      <c r="K641" s="59"/>
      <c r="L641" s="59"/>
      <c r="M641" s="61"/>
      <c r="N641" s="59"/>
      <c r="O641" s="60" t="str">
        <f>IFERROR(VLOOKUP(N641,[7]DSML!E:J,6,0),"")</f>
        <v/>
      </c>
      <c r="P641" s="60" t="str">
        <f>IFERROR(VLOOKUP(N641,[7]DSML!E:G,3,0),"")</f>
        <v/>
      </c>
      <c r="Q641" s="60"/>
      <c r="R641" s="60"/>
      <c r="S641" s="59"/>
      <c r="T641" s="59"/>
      <c r="U641" s="59"/>
    </row>
    <row r="642" spans="1:21" x14ac:dyDescent="0.3">
      <c r="A642" s="56" t="s">
        <v>943</v>
      </c>
      <c r="B642" s="61"/>
      <c r="C642" s="62"/>
      <c r="D642" s="63"/>
      <c r="E642" s="63"/>
      <c r="F642" s="74" t="e">
        <f t="shared" ref="F642:F705" si="10">DATEVALUE(CONCATENATE(D642,"/",E642, "/",2023))</f>
        <v>#VALUE!</v>
      </c>
      <c r="G642" s="64"/>
      <c r="H642" s="63"/>
      <c r="I642" s="63"/>
      <c r="J642" s="59"/>
      <c r="K642" s="59"/>
      <c r="L642" s="59"/>
      <c r="M642" s="61"/>
      <c r="N642" s="59"/>
      <c r="O642" s="60" t="str">
        <f>IFERROR(VLOOKUP(N642,[7]DSML!E:J,6,0),"")</f>
        <v/>
      </c>
      <c r="P642" s="60" t="str">
        <f>IFERROR(VLOOKUP(N642,[7]DSML!E:G,3,0),"")</f>
        <v/>
      </c>
      <c r="Q642" s="60"/>
      <c r="R642" s="60"/>
      <c r="S642" s="59"/>
      <c r="T642" s="59"/>
      <c r="U642" s="59"/>
    </row>
    <row r="643" spans="1:21" x14ac:dyDescent="0.3">
      <c r="A643" s="56" t="s">
        <v>944</v>
      </c>
      <c r="B643" s="61"/>
      <c r="C643" s="62"/>
      <c r="D643" s="63"/>
      <c r="E643" s="63"/>
      <c r="F643" s="74" t="e">
        <f t="shared" si="10"/>
        <v>#VALUE!</v>
      </c>
      <c r="G643" s="64"/>
      <c r="H643" s="63"/>
      <c r="I643" s="63"/>
      <c r="J643" s="59"/>
      <c r="K643" s="59"/>
      <c r="L643" s="59"/>
      <c r="M643" s="61"/>
      <c r="N643" s="59"/>
      <c r="O643" s="60" t="str">
        <f>IFERROR(VLOOKUP(N643,[7]DSML!E:J,6,0),"")</f>
        <v/>
      </c>
      <c r="P643" s="60" t="str">
        <f>IFERROR(VLOOKUP(N643,[7]DSML!E:G,3,0),"")</f>
        <v/>
      </c>
      <c r="Q643" s="60"/>
      <c r="R643" s="60"/>
      <c r="S643" s="59"/>
      <c r="T643" s="59"/>
      <c r="U643" s="59"/>
    </row>
    <row r="644" spans="1:21" x14ac:dyDescent="0.3">
      <c r="A644" s="56" t="s">
        <v>945</v>
      </c>
      <c r="B644" s="61"/>
      <c r="C644" s="62"/>
      <c r="D644" s="63"/>
      <c r="E644" s="63"/>
      <c r="F644" s="74" t="e">
        <f t="shared" si="10"/>
        <v>#VALUE!</v>
      </c>
      <c r="G644" s="64"/>
      <c r="H644" s="63"/>
      <c r="I644" s="63"/>
      <c r="J644" s="59"/>
      <c r="K644" s="59"/>
      <c r="L644" s="59"/>
      <c r="M644" s="61"/>
      <c r="N644" s="59"/>
      <c r="O644" s="60" t="str">
        <f>IFERROR(VLOOKUP(N644,[7]DSML!E:J,6,0),"")</f>
        <v/>
      </c>
      <c r="P644" s="60" t="str">
        <f>IFERROR(VLOOKUP(N644,[7]DSML!E:G,3,0),"")</f>
        <v/>
      </c>
      <c r="Q644" s="60"/>
      <c r="R644" s="60"/>
      <c r="S644" s="59"/>
      <c r="T644" s="59"/>
      <c r="U644" s="59"/>
    </row>
    <row r="645" spans="1:21" x14ac:dyDescent="0.3">
      <c r="A645" s="56" t="s">
        <v>946</v>
      </c>
      <c r="B645" s="61"/>
      <c r="C645" s="62"/>
      <c r="D645" s="63"/>
      <c r="E645" s="63"/>
      <c r="F645" s="74" t="e">
        <f t="shared" si="10"/>
        <v>#VALUE!</v>
      </c>
      <c r="G645" s="64"/>
      <c r="H645" s="63"/>
      <c r="I645" s="63"/>
      <c r="J645" s="59"/>
      <c r="K645" s="59"/>
      <c r="L645" s="59"/>
      <c r="M645" s="61"/>
      <c r="N645" s="59"/>
      <c r="O645" s="60" t="str">
        <f>IFERROR(VLOOKUP(N645,[7]DSML!E:J,6,0),"")</f>
        <v/>
      </c>
      <c r="P645" s="60" t="str">
        <f>IFERROR(VLOOKUP(N645,[7]DSML!E:G,3,0),"")</f>
        <v/>
      </c>
      <c r="Q645" s="60"/>
      <c r="R645" s="60"/>
      <c r="S645" s="59"/>
      <c r="T645" s="59"/>
      <c r="U645" s="59"/>
    </row>
    <row r="646" spans="1:21" x14ac:dyDescent="0.3">
      <c r="A646" s="56" t="s">
        <v>947</v>
      </c>
      <c r="B646" s="61"/>
      <c r="C646" s="62"/>
      <c r="D646" s="63"/>
      <c r="E646" s="63"/>
      <c r="F646" s="74" t="e">
        <f t="shared" si="10"/>
        <v>#VALUE!</v>
      </c>
      <c r="G646" s="64"/>
      <c r="H646" s="63"/>
      <c r="I646" s="63"/>
      <c r="J646" s="59"/>
      <c r="K646" s="59"/>
      <c r="L646" s="59"/>
      <c r="M646" s="61"/>
      <c r="N646" s="59"/>
      <c r="O646" s="60" t="str">
        <f>IFERROR(VLOOKUP(N646,[7]DSML!E:J,6,0),"")</f>
        <v/>
      </c>
      <c r="P646" s="60" t="str">
        <f>IFERROR(VLOOKUP(N646,[7]DSML!E:G,3,0),"")</f>
        <v/>
      </c>
      <c r="Q646" s="60"/>
      <c r="R646" s="60"/>
      <c r="S646" s="59"/>
      <c r="T646" s="59"/>
      <c r="U646" s="59"/>
    </row>
    <row r="647" spans="1:21" x14ac:dyDescent="0.3">
      <c r="A647" s="56" t="s">
        <v>948</v>
      </c>
      <c r="B647" s="61"/>
      <c r="C647" s="62"/>
      <c r="D647" s="63"/>
      <c r="E647" s="63"/>
      <c r="F647" s="74" t="e">
        <f t="shared" si="10"/>
        <v>#VALUE!</v>
      </c>
      <c r="G647" s="64"/>
      <c r="H647" s="63"/>
      <c r="I647" s="63"/>
      <c r="J647" s="59"/>
      <c r="K647" s="59"/>
      <c r="L647" s="59"/>
      <c r="M647" s="61"/>
      <c r="N647" s="59"/>
      <c r="O647" s="60" t="str">
        <f>IFERROR(VLOOKUP(N647,[7]DSML!E:J,6,0),"")</f>
        <v/>
      </c>
      <c r="P647" s="60" t="str">
        <f>IFERROR(VLOOKUP(N647,[7]DSML!E:G,3,0),"")</f>
        <v/>
      </c>
      <c r="Q647" s="60"/>
      <c r="R647" s="60"/>
      <c r="S647" s="59"/>
      <c r="T647" s="59"/>
      <c r="U647" s="59"/>
    </row>
    <row r="648" spans="1:21" x14ac:dyDescent="0.3">
      <c r="A648" s="56" t="s">
        <v>949</v>
      </c>
      <c r="B648" s="61"/>
      <c r="C648" s="62"/>
      <c r="D648" s="63"/>
      <c r="E648" s="63"/>
      <c r="F648" s="74" t="e">
        <f t="shared" si="10"/>
        <v>#VALUE!</v>
      </c>
      <c r="G648" s="64"/>
      <c r="H648" s="63"/>
      <c r="I648" s="63"/>
      <c r="J648" s="59"/>
      <c r="K648" s="59"/>
      <c r="L648" s="59"/>
      <c r="M648" s="61"/>
      <c r="N648" s="59"/>
      <c r="O648" s="60" t="str">
        <f>IFERROR(VLOOKUP(N648,[7]DSML!E:J,6,0),"")</f>
        <v/>
      </c>
      <c r="P648" s="60" t="str">
        <f>IFERROR(VLOOKUP(N648,[7]DSML!E:G,3,0),"")</f>
        <v/>
      </c>
      <c r="Q648" s="60"/>
      <c r="R648" s="60"/>
      <c r="S648" s="59"/>
      <c r="T648" s="59"/>
      <c r="U648" s="59"/>
    </row>
    <row r="649" spans="1:21" x14ac:dyDescent="0.3">
      <c r="A649" s="56" t="s">
        <v>950</v>
      </c>
      <c r="B649" s="61"/>
      <c r="C649" s="62"/>
      <c r="D649" s="63"/>
      <c r="E649" s="63"/>
      <c r="F649" s="74" t="e">
        <f t="shared" si="10"/>
        <v>#VALUE!</v>
      </c>
      <c r="G649" s="64"/>
      <c r="H649" s="63"/>
      <c r="I649" s="63"/>
      <c r="J649" s="59"/>
      <c r="K649" s="59"/>
      <c r="L649" s="59"/>
      <c r="M649" s="61"/>
      <c r="N649" s="59"/>
      <c r="O649" s="60" t="str">
        <f>IFERROR(VLOOKUP(N649,[7]DSML!E:J,6,0),"")</f>
        <v/>
      </c>
      <c r="P649" s="60" t="str">
        <f>IFERROR(VLOOKUP(N649,[7]DSML!E:G,3,0),"")</f>
        <v/>
      </c>
      <c r="Q649" s="60"/>
      <c r="R649" s="60"/>
      <c r="S649" s="59"/>
      <c r="T649" s="59"/>
      <c r="U649" s="59"/>
    </row>
    <row r="650" spans="1:21" x14ac:dyDescent="0.3">
      <c r="A650" s="56" t="s">
        <v>951</v>
      </c>
      <c r="B650" s="61"/>
      <c r="C650" s="62"/>
      <c r="D650" s="63"/>
      <c r="E650" s="63"/>
      <c r="F650" s="74" t="e">
        <f t="shared" si="10"/>
        <v>#VALUE!</v>
      </c>
      <c r="G650" s="64"/>
      <c r="H650" s="63"/>
      <c r="I650" s="63"/>
      <c r="J650" s="59"/>
      <c r="K650" s="59"/>
      <c r="L650" s="59"/>
      <c r="M650" s="61"/>
      <c r="N650" s="59"/>
      <c r="O650" s="60" t="str">
        <f>IFERROR(VLOOKUP(N650,[7]DSML!E:J,6,0),"")</f>
        <v/>
      </c>
      <c r="P650" s="60" t="str">
        <f>IFERROR(VLOOKUP(N650,[7]DSML!E:G,3,0),"")</f>
        <v/>
      </c>
      <c r="Q650" s="60"/>
      <c r="R650" s="60"/>
      <c r="S650" s="59"/>
      <c r="T650" s="59"/>
      <c r="U650" s="59"/>
    </row>
    <row r="651" spans="1:21" x14ac:dyDescent="0.3">
      <c r="A651" s="56" t="s">
        <v>952</v>
      </c>
      <c r="B651" s="61"/>
      <c r="C651" s="62"/>
      <c r="D651" s="63"/>
      <c r="E651" s="63"/>
      <c r="F651" s="74" t="e">
        <f t="shared" si="10"/>
        <v>#VALUE!</v>
      </c>
      <c r="G651" s="64"/>
      <c r="H651" s="63"/>
      <c r="I651" s="63"/>
      <c r="J651" s="59"/>
      <c r="K651" s="59"/>
      <c r="L651" s="59"/>
      <c r="M651" s="61"/>
      <c r="N651" s="59"/>
      <c r="O651" s="60" t="str">
        <f>IFERROR(VLOOKUP(N651,[7]DSML!E:J,6,0),"")</f>
        <v/>
      </c>
      <c r="P651" s="60" t="str">
        <f>IFERROR(VLOOKUP(N651,[7]DSML!E:G,3,0),"")</f>
        <v/>
      </c>
      <c r="Q651" s="60"/>
      <c r="R651" s="60"/>
      <c r="S651" s="59"/>
      <c r="T651" s="59"/>
      <c r="U651" s="59"/>
    </row>
    <row r="652" spans="1:21" x14ac:dyDescent="0.3">
      <c r="A652" s="56" t="s">
        <v>953</v>
      </c>
      <c r="B652" s="61"/>
      <c r="C652" s="62"/>
      <c r="D652" s="63"/>
      <c r="E652" s="63"/>
      <c r="F652" s="74" t="e">
        <f t="shared" si="10"/>
        <v>#VALUE!</v>
      </c>
      <c r="G652" s="64"/>
      <c r="H652" s="63"/>
      <c r="I652" s="63"/>
      <c r="J652" s="59"/>
      <c r="K652" s="59"/>
      <c r="L652" s="59"/>
      <c r="M652" s="61"/>
      <c r="N652" s="59"/>
      <c r="O652" s="60" t="str">
        <f>IFERROR(VLOOKUP(N652,[7]DSML!E:J,6,0),"")</f>
        <v/>
      </c>
      <c r="P652" s="60" t="str">
        <f>IFERROR(VLOOKUP(N652,[7]DSML!E:G,3,0),"")</f>
        <v/>
      </c>
      <c r="Q652" s="60"/>
      <c r="R652" s="60"/>
      <c r="S652" s="59"/>
      <c r="T652" s="59"/>
      <c r="U652" s="59"/>
    </row>
    <row r="653" spans="1:21" x14ac:dyDescent="0.3">
      <c r="A653" s="56" t="s">
        <v>954</v>
      </c>
      <c r="B653" s="61"/>
      <c r="C653" s="62"/>
      <c r="D653" s="63"/>
      <c r="E653" s="63"/>
      <c r="F653" s="74" t="e">
        <f t="shared" si="10"/>
        <v>#VALUE!</v>
      </c>
      <c r="G653" s="64"/>
      <c r="H653" s="63"/>
      <c r="I653" s="63"/>
      <c r="J653" s="59"/>
      <c r="K653" s="59"/>
      <c r="L653" s="59"/>
      <c r="M653" s="61"/>
      <c r="N653" s="59"/>
      <c r="O653" s="60" t="str">
        <f>IFERROR(VLOOKUP(N653,[7]DSML!E:J,6,0),"")</f>
        <v/>
      </c>
      <c r="P653" s="60" t="str">
        <f>IFERROR(VLOOKUP(N653,[7]DSML!E:G,3,0),"")</f>
        <v/>
      </c>
      <c r="Q653" s="60"/>
      <c r="R653" s="60"/>
      <c r="S653" s="59"/>
      <c r="T653" s="59"/>
      <c r="U653" s="59"/>
    </row>
    <row r="654" spans="1:21" x14ac:dyDescent="0.3">
      <c r="A654" s="56" t="s">
        <v>955</v>
      </c>
      <c r="B654" s="61"/>
      <c r="C654" s="62"/>
      <c r="D654" s="63"/>
      <c r="E654" s="63"/>
      <c r="F654" s="74" t="e">
        <f t="shared" si="10"/>
        <v>#VALUE!</v>
      </c>
      <c r="G654" s="64"/>
      <c r="H654" s="63"/>
      <c r="I654" s="63"/>
      <c r="J654" s="59"/>
      <c r="K654" s="59"/>
      <c r="L654" s="59"/>
      <c r="M654" s="61"/>
      <c r="N654" s="59"/>
      <c r="O654" s="60" t="str">
        <f>IFERROR(VLOOKUP(N654,[7]DSML!E:J,6,0),"")</f>
        <v/>
      </c>
      <c r="P654" s="60" t="str">
        <f>IFERROR(VLOOKUP(N654,[7]DSML!E:G,3,0),"")</f>
        <v/>
      </c>
      <c r="Q654" s="60"/>
      <c r="R654" s="60"/>
      <c r="S654" s="59"/>
      <c r="T654" s="59"/>
      <c r="U654" s="59"/>
    </row>
    <row r="655" spans="1:21" x14ac:dyDescent="0.3">
      <c r="A655" s="56" t="s">
        <v>956</v>
      </c>
      <c r="B655" s="61"/>
      <c r="C655" s="62"/>
      <c r="D655" s="63"/>
      <c r="E655" s="63"/>
      <c r="F655" s="74" t="e">
        <f t="shared" si="10"/>
        <v>#VALUE!</v>
      </c>
      <c r="G655" s="64"/>
      <c r="H655" s="63"/>
      <c r="I655" s="63"/>
      <c r="J655" s="59"/>
      <c r="K655" s="59"/>
      <c r="L655" s="59"/>
      <c r="M655" s="61"/>
      <c r="N655" s="59"/>
      <c r="O655" s="60" t="str">
        <f>IFERROR(VLOOKUP(N655,[7]DSML!E:J,6,0),"")</f>
        <v/>
      </c>
      <c r="P655" s="60" t="str">
        <f>IFERROR(VLOOKUP(N655,[7]DSML!E:G,3,0),"")</f>
        <v/>
      </c>
      <c r="Q655" s="60"/>
      <c r="R655" s="60"/>
      <c r="S655" s="59"/>
      <c r="T655" s="59"/>
      <c r="U655" s="59"/>
    </row>
    <row r="656" spans="1:21" x14ac:dyDescent="0.3">
      <c r="A656" s="56" t="s">
        <v>957</v>
      </c>
      <c r="B656" s="61"/>
      <c r="C656" s="62"/>
      <c r="D656" s="63"/>
      <c r="E656" s="63"/>
      <c r="F656" s="74" t="e">
        <f t="shared" si="10"/>
        <v>#VALUE!</v>
      </c>
      <c r="G656" s="64"/>
      <c r="H656" s="63"/>
      <c r="I656" s="63"/>
      <c r="J656" s="59"/>
      <c r="K656" s="59"/>
      <c r="L656" s="59"/>
      <c r="M656" s="61"/>
      <c r="N656" s="59"/>
      <c r="O656" s="60" t="str">
        <f>IFERROR(VLOOKUP(N656,[7]DSML!E:J,6,0),"")</f>
        <v/>
      </c>
      <c r="P656" s="60" t="str">
        <f>IFERROR(VLOOKUP(N656,[7]DSML!E:G,3,0),"")</f>
        <v/>
      </c>
      <c r="Q656" s="60"/>
      <c r="R656" s="60"/>
      <c r="S656" s="59"/>
      <c r="T656" s="59"/>
      <c r="U656" s="59"/>
    </row>
    <row r="657" spans="1:21" x14ac:dyDescent="0.3">
      <c r="A657" s="56" t="s">
        <v>958</v>
      </c>
      <c r="B657" s="61"/>
      <c r="C657" s="62"/>
      <c r="D657" s="63"/>
      <c r="E657" s="63"/>
      <c r="F657" s="74" t="e">
        <f t="shared" si="10"/>
        <v>#VALUE!</v>
      </c>
      <c r="G657" s="64"/>
      <c r="H657" s="63"/>
      <c r="I657" s="63"/>
      <c r="J657" s="59"/>
      <c r="K657" s="59"/>
      <c r="L657" s="59"/>
      <c r="M657" s="61"/>
      <c r="N657" s="59"/>
      <c r="O657" s="60" t="str">
        <f>IFERROR(VLOOKUP(N657,[7]DSML!E:J,6,0),"")</f>
        <v/>
      </c>
      <c r="P657" s="60" t="str">
        <f>IFERROR(VLOOKUP(N657,[7]DSML!E:G,3,0),"")</f>
        <v/>
      </c>
      <c r="Q657" s="60"/>
      <c r="R657" s="60"/>
      <c r="S657" s="59"/>
      <c r="T657" s="59"/>
      <c r="U657" s="59"/>
    </row>
    <row r="658" spans="1:21" x14ac:dyDescent="0.3">
      <c r="A658" s="56" t="s">
        <v>959</v>
      </c>
      <c r="B658" s="61"/>
      <c r="C658" s="62"/>
      <c r="D658" s="63"/>
      <c r="E658" s="63"/>
      <c r="F658" s="74" t="e">
        <f t="shared" si="10"/>
        <v>#VALUE!</v>
      </c>
      <c r="G658" s="64"/>
      <c r="H658" s="63"/>
      <c r="I658" s="63"/>
      <c r="J658" s="59"/>
      <c r="K658" s="59"/>
      <c r="L658" s="59"/>
      <c r="M658" s="61"/>
      <c r="N658" s="59"/>
      <c r="O658" s="60" t="str">
        <f>IFERROR(VLOOKUP(N658,[7]DSML!E:J,6,0),"")</f>
        <v/>
      </c>
      <c r="P658" s="60" t="str">
        <f>IFERROR(VLOOKUP(N658,[7]DSML!E:G,3,0),"")</f>
        <v/>
      </c>
      <c r="Q658" s="60"/>
      <c r="R658" s="60"/>
      <c r="S658" s="59"/>
      <c r="T658" s="59"/>
      <c r="U658" s="59"/>
    </row>
    <row r="659" spans="1:21" x14ac:dyDescent="0.3">
      <c r="A659" s="56" t="s">
        <v>960</v>
      </c>
      <c r="B659" s="61"/>
      <c r="C659" s="62"/>
      <c r="D659" s="63"/>
      <c r="E659" s="63"/>
      <c r="F659" s="74" t="e">
        <f t="shared" si="10"/>
        <v>#VALUE!</v>
      </c>
      <c r="G659" s="64"/>
      <c r="H659" s="63"/>
      <c r="I659" s="63"/>
      <c r="J659" s="59"/>
      <c r="K659" s="59"/>
      <c r="L659" s="59"/>
      <c r="M659" s="61"/>
      <c r="N659" s="59"/>
      <c r="O659" s="60" t="str">
        <f>IFERROR(VLOOKUP(N659,[7]DSML!E:J,6,0),"")</f>
        <v/>
      </c>
      <c r="P659" s="60" t="str">
        <f>IFERROR(VLOOKUP(N659,[7]DSML!E:G,3,0),"")</f>
        <v/>
      </c>
      <c r="Q659" s="60"/>
      <c r="R659" s="60"/>
      <c r="S659" s="59"/>
      <c r="T659" s="59"/>
      <c r="U659" s="59"/>
    </row>
    <row r="660" spans="1:21" x14ac:dyDescent="0.3">
      <c r="A660" s="56" t="s">
        <v>961</v>
      </c>
      <c r="B660" s="61"/>
      <c r="C660" s="62"/>
      <c r="D660" s="63"/>
      <c r="E660" s="63"/>
      <c r="F660" s="74" t="e">
        <f t="shared" si="10"/>
        <v>#VALUE!</v>
      </c>
      <c r="G660" s="64"/>
      <c r="H660" s="63"/>
      <c r="I660" s="63"/>
      <c r="J660" s="59"/>
      <c r="K660" s="59"/>
      <c r="L660" s="59"/>
      <c r="M660" s="61"/>
      <c r="N660" s="59"/>
      <c r="O660" s="60" t="str">
        <f>IFERROR(VLOOKUP(N660,[7]DSML!E:J,6,0),"")</f>
        <v/>
      </c>
      <c r="P660" s="60" t="str">
        <f>IFERROR(VLOOKUP(N660,[7]DSML!E:G,3,0),"")</f>
        <v/>
      </c>
      <c r="Q660" s="60"/>
      <c r="R660" s="60"/>
      <c r="S660" s="59"/>
      <c r="T660" s="59"/>
      <c r="U660" s="59"/>
    </row>
    <row r="661" spans="1:21" x14ac:dyDescent="0.3">
      <c r="A661" s="56" t="s">
        <v>962</v>
      </c>
      <c r="B661" s="61"/>
      <c r="C661" s="62"/>
      <c r="D661" s="63"/>
      <c r="E661" s="63"/>
      <c r="F661" s="74" t="e">
        <f t="shared" si="10"/>
        <v>#VALUE!</v>
      </c>
      <c r="G661" s="64"/>
      <c r="H661" s="63"/>
      <c r="I661" s="63"/>
      <c r="J661" s="59"/>
      <c r="K661" s="59"/>
      <c r="L661" s="59"/>
      <c r="M661" s="61"/>
      <c r="N661" s="59"/>
      <c r="O661" s="60" t="str">
        <f>IFERROR(VLOOKUP(N661,[7]DSML!E:J,6,0),"")</f>
        <v/>
      </c>
      <c r="P661" s="60" t="str">
        <f>IFERROR(VLOOKUP(N661,[7]DSML!E:G,3,0),"")</f>
        <v/>
      </c>
      <c r="Q661" s="60"/>
      <c r="R661" s="60"/>
      <c r="S661" s="59"/>
      <c r="T661" s="59"/>
      <c r="U661" s="59"/>
    </row>
    <row r="662" spans="1:21" x14ac:dyDescent="0.3">
      <c r="A662" s="56" t="s">
        <v>963</v>
      </c>
      <c r="B662" s="61"/>
      <c r="C662" s="62"/>
      <c r="D662" s="63"/>
      <c r="E662" s="63"/>
      <c r="F662" s="74" t="e">
        <f t="shared" si="10"/>
        <v>#VALUE!</v>
      </c>
      <c r="G662" s="64"/>
      <c r="H662" s="63"/>
      <c r="I662" s="63"/>
      <c r="J662" s="59"/>
      <c r="K662" s="59"/>
      <c r="L662" s="59"/>
      <c r="M662" s="61"/>
      <c r="N662" s="59"/>
      <c r="O662" s="60" t="str">
        <f>IFERROR(VLOOKUP(N662,[7]DSML!E:J,6,0),"")</f>
        <v/>
      </c>
      <c r="P662" s="60" t="str">
        <f>IFERROR(VLOOKUP(N662,[7]DSML!E:G,3,0),"")</f>
        <v/>
      </c>
      <c r="Q662" s="60"/>
      <c r="R662" s="60"/>
      <c r="S662" s="59"/>
      <c r="T662" s="59"/>
      <c r="U662" s="59"/>
    </row>
    <row r="663" spans="1:21" x14ac:dyDescent="0.3">
      <c r="A663" s="56" t="s">
        <v>964</v>
      </c>
      <c r="B663" s="61"/>
      <c r="C663" s="62"/>
      <c r="D663" s="63"/>
      <c r="E663" s="63"/>
      <c r="F663" s="74" t="e">
        <f t="shared" si="10"/>
        <v>#VALUE!</v>
      </c>
      <c r="G663" s="64"/>
      <c r="H663" s="63"/>
      <c r="I663" s="63"/>
      <c r="J663" s="59"/>
      <c r="K663" s="59"/>
      <c r="L663" s="59"/>
      <c r="M663" s="61"/>
      <c r="N663" s="59"/>
      <c r="O663" s="60" t="str">
        <f>IFERROR(VLOOKUP(N663,[7]DSML!E:J,6,0),"")</f>
        <v/>
      </c>
      <c r="P663" s="60" t="str">
        <f>IFERROR(VLOOKUP(N663,[7]DSML!E:G,3,0),"")</f>
        <v/>
      </c>
      <c r="Q663" s="60"/>
      <c r="R663" s="60"/>
      <c r="S663" s="59"/>
      <c r="T663" s="59"/>
      <c r="U663" s="59"/>
    </row>
    <row r="664" spans="1:21" x14ac:dyDescent="0.3">
      <c r="A664" s="56" t="s">
        <v>965</v>
      </c>
      <c r="B664" s="61"/>
      <c r="C664" s="62"/>
      <c r="D664" s="63"/>
      <c r="E664" s="63"/>
      <c r="F664" s="74" t="e">
        <f t="shared" si="10"/>
        <v>#VALUE!</v>
      </c>
      <c r="G664" s="64"/>
      <c r="H664" s="63"/>
      <c r="I664" s="63"/>
      <c r="J664" s="59"/>
      <c r="K664" s="59"/>
      <c r="L664" s="59"/>
      <c r="M664" s="61"/>
      <c r="N664" s="59"/>
      <c r="O664" s="60" t="str">
        <f>IFERROR(VLOOKUP(N664,[7]DSML!E:J,6,0),"")</f>
        <v/>
      </c>
      <c r="P664" s="60" t="str">
        <f>IFERROR(VLOOKUP(N664,[7]DSML!E:G,3,0),"")</f>
        <v/>
      </c>
      <c r="Q664" s="60"/>
      <c r="R664" s="60"/>
      <c r="S664" s="59"/>
      <c r="T664" s="59"/>
      <c r="U664" s="59"/>
    </row>
    <row r="665" spans="1:21" x14ac:dyDescent="0.3">
      <c r="A665" s="56" t="s">
        <v>966</v>
      </c>
      <c r="B665" s="61"/>
      <c r="C665" s="62"/>
      <c r="D665" s="63"/>
      <c r="E665" s="63"/>
      <c r="F665" s="74" t="e">
        <f t="shared" si="10"/>
        <v>#VALUE!</v>
      </c>
      <c r="G665" s="64"/>
      <c r="H665" s="63"/>
      <c r="I665" s="63"/>
      <c r="J665" s="59"/>
      <c r="K665" s="59"/>
      <c r="L665" s="59"/>
      <c r="M665" s="61"/>
      <c r="N665" s="59"/>
      <c r="O665" s="60" t="str">
        <f>IFERROR(VLOOKUP(N665,[7]DSML!E:J,6,0),"")</f>
        <v/>
      </c>
      <c r="P665" s="60" t="str">
        <f>IFERROR(VLOOKUP(N665,[7]DSML!E:G,3,0),"")</f>
        <v/>
      </c>
      <c r="Q665" s="60"/>
      <c r="R665" s="60"/>
      <c r="S665" s="59"/>
      <c r="T665" s="59"/>
      <c r="U665" s="59"/>
    </row>
    <row r="666" spans="1:21" x14ac:dyDescent="0.3">
      <c r="A666" s="56" t="s">
        <v>967</v>
      </c>
      <c r="B666" s="61"/>
      <c r="C666" s="62"/>
      <c r="D666" s="63"/>
      <c r="E666" s="63"/>
      <c r="F666" s="74" t="e">
        <f t="shared" si="10"/>
        <v>#VALUE!</v>
      </c>
      <c r="G666" s="64"/>
      <c r="H666" s="63"/>
      <c r="I666" s="63"/>
      <c r="J666" s="59"/>
      <c r="K666" s="59"/>
      <c r="L666" s="59"/>
      <c r="M666" s="61"/>
      <c r="N666" s="59"/>
      <c r="O666" s="60" t="str">
        <f>IFERROR(VLOOKUP(N666,[7]DSML!E:J,6,0),"")</f>
        <v/>
      </c>
      <c r="P666" s="60" t="str">
        <f>IFERROR(VLOOKUP(N666,[7]DSML!E:G,3,0),"")</f>
        <v/>
      </c>
      <c r="Q666" s="60"/>
      <c r="R666" s="60"/>
      <c r="S666" s="59"/>
      <c r="T666" s="59"/>
      <c r="U666" s="59"/>
    </row>
    <row r="667" spans="1:21" x14ac:dyDescent="0.3">
      <c r="A667" s="56" t="s">
        <v>968</v>
      </c>
      <c r="B667" s="61"/>
      <c r="C667" s="62"/>
      <c r="D667" s="63"/>
      <c r="E667" s="63"/>
      <c r="F667" s="74" t="e">
        <f t="shared" si="10"/>
        <v>#VALUE!</v>
      </c>
      <c r="G667" s="64"/>
      <c r="H667" s="63"/>
      <c r="I667" s="63"/>
      <c r="J667" s="59"/>
      <c r="K667" s="59"/>
      <c r="L667" s="59"/>
      <c r="M667" s="61"/>
      <c r="N667" s="59"/>
      <c r="O667" s="60" t="str">
        <f>IFERROR(VLOOKUP(N667,[7]DSML!E:J,6,0),"")</f>
        <v/>
      </c>
      <c r="P667" s="60" t="str">
        <f>IFERROR(VLOOKUP(N667,[7]DSML!E:G,3,0),"")</f>
        <v/>
      </c>
      <c r="Q667" s="60"/>
      <c r="R667" s="60"/>
      <c r="S667" s="59"/>
      <c r="T667" s="59"/>
      <c r="U667" s="59"/>
    </row>
    <row r="668" spans="1:21" x14ac:dyDescent="0.3">
      <c r="A668" s="56" t="s">
        <v>969</v>
      </c>
      <c r="B668" s="61"/>
      <c r="C668" s="62"/>
      <c r="D668" s="63"/>
      <c r="E668" s="63"/>
      <c r="F668" s="74" t="e">
        <f t="shared" si="10"/>
        <v>#VALUE!</v>
      </c>
      <c r="G668" s="64"/>
      <c r="H668" s="63"/>
      <c r="I668" s="63"/>
      <c r="J668" s="59"/>
      <c r="K668" s="59"/>
      <c r="L668" s="59"/>
      <c r="M668" s="61"/>
      <c r="N668" s="59"/>
      <c r="O668" s="60" t="str">
        <f>IFERROR(VLOOKUP(N668,[7]DSML!E:J,6,0),"")</f>
        <v/>
      </c>
      <c r="P668" s="60" t="str">
        <f>IFERROR(VLOOKUP(N668,[7]DSML!E:G,3,0),"")</f>
        <v/>
      </c>
      <c r="Q668" s="60"/>
      <c r="R668" s="60"/>
      <c r="S668" s="59"/>
      <c r="T668" s="59"/>
      <c r="U668" s="59"/>
    </row>
    <row r="669" spans="1:21" x14ac:dyDescent="0.3">
      <c r="A669" s="56" t="s">
        <v>970</v>
      </c>
      <c r="B669" s="61"/>
      <c r="C669" s="62"/>
      <c r="D669" s="63"/>
      <c r="E669" s="63"/>
      <c r="F669" s="74" t="e">
        <f t="shared" si="10"/>
        <v>#VALUE!</v>
      </c>
      <c r="G669" s="64"/>
      <c r="H669" s="63"/>
      <c r="I669" s="63"/>
      <c r="J669" s="59"/>
      <c r="K669" s="59"/>
      <c r="L669" s="59"/>
      <c r="M669" s="61"/>
      <c r="N669" s="59"/>
      <c r="O669" s="60" t="str">
        <f>IFERROR(VLOOKUP(N669,[7]DSML!E:J,6,0),"")</f>
        <v/>
      </c>
      <c r="P669" s="60" t="str">
        <f>IFERROR(VLOOKUP(N669,[7]DSML!E:G,3,0),"")</f>
        <v/>
      </c>
      <c r="Q669" s="60"/>
      <c r="R669" s="60"/>
      <c r="S669" s="59"/>
      <c r="T669" s="59"/>
      <c r="U669" s="59"/>
    </row>
    <row r="670" spans="1:21" x14ac:dyDescent="0.3">
      <c r="A670" s="56" t="s">
        <v>971</v>
      </c>
      <c r="B670" s="61"/>
      <c r="C670" s="62"/>
      <c r="D670" s="63"/>
      <c r="E670" s="63"/>
      <c r="F670" s="74" t="e">
        <f t="shared" si="10"/>
        <v>#VALUE!</v>
      </c>
      <c r="G670" s="64"/>
      <c r="H670" s="63"/>
      <c r="I670" s="63"/>
      <c r="J670" s="59"/>
      <c r="K670" s="59"/>
      <c r="L670" s="59"/>
      <c r="M670" s="61"/>
      <c r="N670" s="59"/>
      <c r="O670" s="60" t="str">
        <f>IFERROR(VLOOKUP(N670,[7]DSML!E:J,6,0),"")</f>
        <v/>
      </c>
      <c r="P670" s="60" t="str">
        <f>IFERROR(VLOOKUP(N670,[7]DSML!E:G,3,0),"")</f>
        <v/>
      </c>
      <c r="Q670" s="60"/>
      <c r="R670" s="60"/>
      <c r="S670" s="59"/>
      <c r="T670" s="59"/>
      <c r="U670" s="59"/>
    </row>
    <row r="671" spans="1:21" x14ac:dyDescent="0.3">
      <c r="A671" s="56" t="s">
        <v>972</v>
      </c>
      <c r="B671" s="61"/>
      <c r="C671" s="62"/>
      <c r="D671" s="63"/>
      <c r="E671" s="63"/>
      <c r="F671" s="74" t="e">
        <f t="shared" si="10"/>
        <v>#VALUE!</v>
      </c>
      <c r="G671" s="64"/>
      <c r="H671" s="63"/>
      <c r="I671" s="63"/>
      <c r="J671" s="59"/>
      <c r="K671" s="59"/>
      <c r="L671" s="59"/>
      <c r="M671" s="61"/>
      <c r="N671" s="59"/>
      <c r="O671" s="60" t="str">
        <f>IFERROR(VLOOKUP(N671,[7]DSML!E:J,6,0),"")</f>
        <v/>
      </c>
      <c r="P671" s="60" t="str">
        <f>IFERROR(VLOOKUP(N671,[7]DSML!E:G,3,0),"")</f>
        <v/>
      </c>
      <c r="Q671" s="60"/>
      <c r="R671" s="60"/>
      <c r="S671" s="59"/>
      <c r="T671" s="59"/>
      <c r="U671" s="59"/>
    </row>
    <row r="672" spans="1:21" x14ac:dyDescent="0.3">
      <c r="A672" s="56" t="s">
        <v>973</v>
      </c>
      <c r="B672" s="61"/>
      <c r="C672" s="62"/>
      <c r="D672" s="63"/>
      <c r="E672" s="63"/>
      <c r="F672" s="74" t="e">
        <f t="shared" si="10"/>
        <v>#VALUE!</v>
      </c>
      <c r="G672" s="64"/>
      <c r="H672" s="63"/>
      <c r="I672" s="63"/>
      <c r="J672" s="59"/>
      <c r="K672" s="59"/>
      <c r="L672" s="59"/>
      <c r="M672" s="61"/>
      <c r="N672" s="59"/>
      <c r="O672" s="60" t="str">
        <f>IFERROR(VLOOKUP(N672,[7]DSML!E:J,6,0),"")</f>
        <v/>
      </c>
      <c r="P672" s="60" t="str">
        <f>IFERROR(VLOOKUP(N672,[7]DSML!E:G,3,0),"")</f>
        <v/>
      </c>
      <c r="Q672" s="60"/>
      <c r="R672" s="60"/>
      <c r="S672" s="59"/>
      <c r="T672" s="59"/>
      <c r="U672" s="59"/>
    </row>
    <row r="673" spans="1:21" x14ac:dyDescent="0.3">
      <c r="A673" s="56" t="s">
        <v>974</v>
      </c>
      <c r="B673" s="61"/>
      <c r="C673" s="62"/>
      <c r="D673" s="63"/>
      <c r="E673" s="63"/>
      <c r="F673" s="74" t="e">
        <f t="shared" si="10"/>
        <v>#VALUE!</v>
      </c>
      <c r="G673" s="64"/>
      <c r="H673" s="63"/>
      <c r="I673" s="63"/>
      <c r="J673" s="59"/>
      <c r="K673" s="59"/>
      <c r="L673" s="59"/>
      <c r="M673" s="61"/>
      <c r="N673" s="59"/>
      <c r="O673" s="60" t="str">
        <f>IFERROR(VLOOKUP(N673,[7]DSML!E:J,6,0),"")</f>
        <v/>
      </c>
      <c r="P673" s="60" t="str">
        <f>IFERROR(VLOOKUP(N673,[7]DSML!E:G,3,0),"")</f>
        <v/>
      </c>
      <c r="Q673" s="60"/>
      <c r="R673" s="60"/>
      <c r="S673" s="59"/>
      <c r="T673" s="59"/>
      <c r="U673" s="59"/>
    </row>
    <row r="674" spans="1:21" x14ac:dyDescent="0.3">
      <c r="A674" s="56" t="s">
        <v>975</v>
      </c>
      <c r="B674" s="61"/>
      <c r="C674" s="62"/>
      <c r="D674" s="63"/>
      <c r="E674" s="63"/>
      <c r="F674" s="74" t="e">
        <f t="shared" si="10"/>
        <v>#VALUE!</v>
      </c>
      <c r="G674" s="64"/>
      <c r="H674" s="63"/>
      <c r="I674" s="63"/>
      <c r="J674" s="59"/>
      <c r="K674" s="59"/>
      <c r="L674" s="59"/>
      <c r="M674" s="61"/>
      <c r="N674" s="59"/>
      <c r="O674" s="60" t="str">
        <f>IFERROR(VLOOKUP(N674,[7]DSML!E:J,6,0),"")</f>
        <v/>
      </c>
      <c r="P674" s="60" t="str">
        <f>IFERROR(VLOOKUP(N674,[7]DSML!E:G,3,0),"")</f>
        <v/>
      </c>
      <c r="Q674" s="60"/>
      <c r="R674" s="60"/>
      <c r="S674" s="59"/>
      <c r="T674" s="59"/>
      <c r="U674" s="59"/>
    </row>
    <row r="675" spans="1:21" x14ac:dyDescent="0.3">
      <c r="A675" s="56" t="s">
        <v>976</v>
      </c>
      <c r="B675" s="61"/>
      <c r="C675" s="62"/>
      <c r="D675" s="63"/>
      <c r="E675" s="63"/>
      <c r="F675" s="74" t="e">
        <f t="shared" si="10"/>
        <v>#VALUE!</v>
      </c>
      <c r="G675" s="64"/>
      <c r="H675" s="63"/>
      <c r="I675" s="63"/>
      <c r="J675" s="59"/>
      <c r="K675" s="59"/>
      <c r="L675" s="59"/>
      <c r="M675" s="61"/>
      <c r="N675" s="59"/>
      <c r="O675" s="60" t="str">
        <f>IFERROR(VLOOKUP(N675,[7]DSML!E:J,6,0),"")</f>
        <v/>
      </c>
      <c r="P675" s="60" t="str">
        <f>IFERROR(VLOOKUP(N675,[7]DSML!E:G,3,0),"")</f>
        <v/>
      </c>
      <c r="Q675" s="60"/>
      <c r="R675" s="60"/>
      <c r="S675" s="59"/>
      <c r="T675" s="59"/>
      <c r="U675" s="59"/>
    </row>
    <row r="676" spans="1:21" x14ac:dyDescent="0.3">
      <c r="A676" s="56" t="s">
        <v>977</v>
      </c>
      <c r="B676" s="61"/>
      <c r="C676" s="62"/>
      <c r="D676" s="63"/>
      <c r="E676" s="63"/>
      <c r="F676" s="74" t="e">
        <f t="shared" si="10"/>
        <v>#VALUE!</v>
      </c>
      <c r="G676" s="64"/>
      <c r="H676" s="63"/>
      <c r="I676" s="63"/>
      <c r="J676" s="59"/>
      <c r="K676" s="59"/>
      <c r="L676" s="59"/>
      <c r="M676" s="61"/>
      <c r="N676" s="59"/>
      <c r="O676" s="60" t="str">
        <f>IFERROR(VLOOKUP(N676,[7]DSML!E:J,6,0),"")</f>
        <v/>
      </c>
      <c r="P676" s="60" t="str">
        <f>IFERROR(VLOOKUP(N676,[7]DSML!E:G,3,0),"")</f>
        <v/>
      </c>
      <c r="Q676" s="60"/>
      <c r="R676" s="60"/>
      <c r="S676" s="59"/>
      <c r="T676" s="59"/>
      <c r="U676" s="59"/>
    </row>
    <row r="677" spans="1:21" x14ac:dyDescent="0.3">
      <c r="A677" s="56" t="s">
        <v>978</v>
      </c>
      <c r="B677" s="61"/>
      <c r="C677" s="62"/>
      <c r="D677" s="63"/>
      <c r="E677" s="63"/>
      <c r="F677" s="74" t="e">
        <f t="shared" si="10"/>
        <v>#VALUE!</v>
      </c>
      <c r="G677" s="64"/>
      <c r="H677" s="63"/>
      <c r="I677" s="63"/>
      <c r="J677" s="59"/>
      <c r="K677" s="59"/>
      <c r="L677" s="59"/>
      <c r="M677" s="61"/>
      <c r="N677" s="59"/>
      <c r="O677" s="60" t="str">
        <f>IFERROR(VLOOKUP(N677,[7]DSML!E:J,6,0),"")</f>
        <v/>
      </c>
      <c r="P677" s="60" t="str">
        <f>IFERROR(VLOOKUP(N677,[7]DSML!E:G,3,0),"")</f>
        <v/>
      </c>
      <c r="Q677" s="60"/>
      <c r="R677" s="60"/>
      <c r="S677" s="59"/>
      <c r="T677" s="59"/>
      <c r="U677" s="59"/>
    </row>
    <row r="678" spans="1:21" x14ac:dyDescent="0.3">
      <c r="A678" s="56" t="s">
        <v>979</v>
      </c>
      <c r="B678" s="61"/>
      <c r="C678" s="62"/>
      <c r="D678" s="63"/>
      <c r="E678" s="63"/>
      <c r="F678" s="74" t="e">
        <f t="shared" si="10"/>
        <v>#VALUE!</v>
      </c>
      <c r="G678" s="64"/>
      <c r="H678" s="63"/>
      <c r="I678" s="63"/>
      <c r="J678" s="59"/>
      <c r="K678" s="59"/>
      <c r="L678" s="59"/>
      <c r="M678" s="61"/>
      <c r="N678" s="59"/>
      <c r="O678" s="60" t="str">
        <f>IFERROR(VLOOKUP(N678,[7]DSML!E:J,6,0),"")</f>
        <v/>
      </c>
      <c r="P678" s="60" t="str">
        <f>IFERROR(VLOOKUP(N678,[7]DSML!E:G,3,0),"")</f>
        <v/>
      </c>
      <c r="Q678" s="60"/>
      <c r="R678" s="60"/>
      <c r="S678" s="59"/>
      <c r="T678" s="59"/>
      <c r="U678" s="59"/>
    </row>
    <row r="679" spans="1:21" x14ac:dyDescent="0.3">
      <c r="A679" s="56" t="s">
        <v>980</v>
      </c>
      <c r="B679" s="61"/>
      <c r="C679" s="62"/>
      <c r="D679" s="63"/>
      <c r="E679" s="63"/>
      <c r="F679" s="74" t="e">
        <f t="shared" si="10"/>
        <v>#VALUE!</v>
      </c>
      <c r="G679" s="64"/>
      <c r="H679" s="63"/>
      <c r="I679" s="63"/>
      <c r="J679" s="59"/>
      <c r="K679" s="59"/>
      <c r="L679" s="59"/>
      <c r="M679" s="61"/>
      <c r="N679" s="59"/>
      <c r="O679" s="60" t="str">
        <f>IFERROR(VLOOKUP(N679,[7]DSML!E:J,6,0),"")</f>
        <v/>
      </c>
      <c r="P679" s="60" t="str">
        <f>IFERROR(VLOOKUP(N679,[7]DSML!E:G,3,0),"")</f>
        <v/>
      </c>
      <c r="Q679" s="60"/>
      <c r="R679" s="60"/>
      <c r="S679" s="59"/>
      <c r="T679" s="59"/>
      <c r="U679" s="59"/>
    </row>
    <row r="680" spans="1:21" x14ac:dyDescent="0.3">
      <c r="A680" s="56" t="s">
        <v>981</v>
      </c>
      <c r="B680" s="61"/>
      <c r="C680" s="62"/>
      <c r="D680" s="63"/>
      <c r="E680" s="63"/>
      <c r="F680" s="74" t="e">
        <f t="shared" si="10"/>
        <v>#VALUE!</v>
      </c>
      <c r="G680" s="64"/>
      <c r="H680" s="63"/>
      <c r="I680" s="63"/>
      <c r="J680" s="59"/>
      <c r="K680" s="59"/>
      <c r="L680" s="59"/>
      <c r="M680" s="61"/>
      <c r="N680" s="59"/>
      <c r="O680" s="60" t="str">
        <f>IFERROR(VLOOKUP(N680,[7]DSML!E:J,6,0),"")</f>
        <v/>
      </c>
      <c r="P680" s="60" t="str">
        <f>IFERROR(VLOOKUP(N680,[7]DSML!E:G,3,0),"")</f>
        <v/>
      </c>
      <c r="Q680" s="60"/>
      <c r="R680" s="60"/>
      <c r="S680" s="59"/>
      <c r="T680" s="59"/>
      <c r="U680" s="59"/>
    </row>
    <row r="681" spans="1:21" x14ac:dyDescent="0.3">
      <c r="A681" s="56" t="s">
        <v>982</v>
      </c>
      <c r="B681" s="61"/>
      <c r="C681" s="62"/>
      <c r="D681" s="63"/>
      <c r="E681" s="63"/>
      <c r="F681" s="74" t="e">
        <f t="shared" si="10"/>
        <v>#VALUE!</v>
      </c>
      <c r="G681" s="64"/>
      <c r="H681" s="63"/>
      <c r="I681" s="63"/>
      <c r="J681" s="59"/>
      <c r="K681" s="59"/>
      <c r="L681" s="59"/>
      <c r="M681" s="61"/>
      <c r="N681" s="59"/>
      <c r="O681" s="60" t="str">
        <f>IFERROR(VLOOKUP(N681,[7]DSML!E:J,6,0),"")</f>
        <v/>
      </c>
      <c r="P681" s="60" t="str">
        <f>IFERROR(VLOOKUP(N681,[7]DSML!E:G,3,0),"")</f>
        <v/>
      </c>
      <c r="Q681" s="60"/>
      <c r="R681" s="60"/>
      <c r="S681" s="59"/>
      <c r="T681" s="59"/>
      <c r="U681" s="59"/>
    </row>
    <row r="682" spans="1:21" x14ac:dyDescent="0.3">
      <c r="A682" s="56" t="s">
        <v>983</v>
      </c>
      <c r="B682" s="61"/>
      <c r="C682" s="62"/>
      <c r="D682" s="63"/>
      <c r="E682" s="63"/>
      <c r="F682" s="74" t="e">
        <f t="shared" si="10"/>
        <v>#VALUE!</v>
      </c>
      <c r="G682" s="64"/>
      <c r="H682" s="63"/>
      <c r="I682" s="63"/>
      <c r="J682" s="59"/>
      <c r="K682" s="59"/>
      <c r="L682" s="59"/>
      <c r="M682" s="61"/>
      <c r="N682" s="59"/>
      <c r="O682" s="60" t="str">
        <f>IFERROR(VLOOKUP(N682,[7]DSML!E:J,6,0),"")</f>
        <v/>
      </c>
      <c r="P682" s="60" t="str">
        <f>IFERROR(VLOOKUP(N682,[7]DSML!E:G,3,0),"")</f>
        <v/>
      </c>
      <c r="Q682" s="60"/>
      <c r="R682" s="60"/>
      <c r="S682" s="59"/>
      <c r="T682" s="59"/>
      <c r="U682" s="59"/>
    </row>
    <row r="683" spans="1:21" x14ac:dyDescent="0.3">
      <c r="A683" s="56" t="s">
        <v>984</v>
      </c>
      <c r="B683" s="61"/>
      <c r="C683" s="62"/>
      <c r="D683" s="63"/>
      <c r="E683" s="63"/>
      <c r="F683" s="74" t="e">
        <f t="shared" si="10"/>
        <v>#VALUE!</v>
      </c>
      <c r="G683" s="64"/>
      <c r="H683" s="63"/>
      <c r="I683" s="63"/>
      <c r="J683" s="59"/>
      <c r="K683" s="59"/>
      <c r="L683" s="59"/>
      <c r="M683" s="61"/>
      <c r="N683" s="59"/>
      <c r="O683" s="60" t="str">
        <f>IFERROR(VLOOKUP(N683,[7]DSML!E:J,6,0),"")</f>
        <v/>
      </c>
      <c r="P683" s="60" t="str">
        <f>IFERROR(VLOOKUP(N683,[7]DSML!E:G,3,0),"")</f>
        <v/>
      </c>
      <c r="Q683" s="60"/>
      <c r="R683" s="60"/>
      <c r="S683" s="59"/>
      <c r="T683" s="59"/>
      <c r="U683" s="59"/>
    </row>
    <row r="684" spans="1:21" x14ac:dyDescent="0.3">
      <c r="A684" s="56" t="s">
        <v>985</v>
      </c>
      <c r="B684" s="61"/>
      <c r="C684" s="62"/>
      <c r="D684" s="63"/>
      <c r="E684" s="63"/>
      <c r="F684" s="74" t="e">
        <f t="shared" si="10"/>
        <v>#VALUE!</v>
      </c>
      <c r="G684" s="64"/>
      <c r="H684" s="63"/>
      <c r="I684" s="63"/>
      <c r="J684" s="59"/>
      <c r="K684" s="59"/>
      <c r="L684" s="59"/>
      <c r="M684" s="61"/>
      <c r="N684" s="59"/>
      <c r="O684" s="60" t="str">
        <f>IFERROR(VLOOKUP(N684,[7]DSML!E:J,6,0),"")</f>
        <v/>
      </c>
      <c r="P684" s="60" t="str">
        <f>IFERROR(VLOOKUP(N684,[7]DSML!E:G,3,0),"")</f>
        <v/>
      </c>
      <c r="Q684" s="60"/>
      <c r="R684" s="60"/>
      <c r="S684" s="59"/>
      <c r="T684" s="59"/>
      <c r="U684" s="59"/>
    </row>
    <row r="685" spans="1:21" x14ac:dyDescent="0.3">
      <c r="A685" s="56" t="s">
        <v>986</v>
      </c>
      <c r="B685" s="61"/>
      <c r="C685" s="62"/>
      <c r="D685" s="63"/>
      <c r="E685" s="63"/>
      <c r="F685" s="74" t="e">
        <f t="shared" si="10"/>
        <v>#VALUE!</v>
      </c>
      <c r="G685" s="64"/>
      <c r="H685" s="63"/>
      <c r="I685" s="63"/>
      <c r="J685" s="59"/>
      <c r="K685" s="59"/>
      <c r="L685" s="59"/>
      <c r="M685" s="61"/>
      <c r="N685" s="59"/>
      <c r="O685" s="60" t="str">
        <f>IFERROR(VLOOKUP(N685,[7]DSML!E:J,6,0),"")</f>
        <v/>
      </c>
      <c r="P685" s="60" t="str">
        <f>IFERROR(VLOOKUP(N685,[7]DSML!E:G,3,0),"")</f>
        <v/>
      </c>
      <c r="Q685" s="60"/>
      <c r="R685" s="60"/>
      <c r="S685" s="59"/>
      <c r="T685" s="59"/>
      <c r="U685" s="59"/>
    </row>
    <row r="686" spans="1:21" x14ac:dyDescent="0.3">
      <c r="A686" s="56" t="s">
        <v>987</v>
      </c>
      <c r="B686" s="61"/>
      <c r="C686" s="62"/>
      <c r="D686" s="63"/>
      <c r="E686" s="63"/>
      <c r="F686" s="74" t="e">
        <f t="shared" si="10"/>
        <v>#VALUE!</v>
      </c>
      <c r="G686" s="64"/>
      <c r="H686" s="63"/>
      <c r="I686" s="63"/>
      <c r="J686" s="59"/>
      <c r="K686" s="59"/>
      <c r="L686" s="59"/>
      <c r="M686" s="61"/>
      <c r="N686" s="59"/>
      <c r="O686" s="60" t="str">
        <f>IFERROR(VLOOKUP(N686,[7]DSML!E:J,6,0),"")</f>
        <v/>
      </c>
      <c r="P686" s="60" t="str">
        <f>IFERROR(VLOOKUP(N686,[7]DSML!E:G,3,0),"")</f>
        <v/>
      </c>
      <c r="Q686" s="60"/>
      <c r="R686" s="60"/>
      <c r="S686" s="59"/>
      <c r="T686" s="59"/>
      <c r="U686" s="59"/>
    </row>
    <row r="687" spans="1:21" x14ac:dyDescent="0.3">
      <c r="A687" s="56" t="s">
        <v>988</v>
      </c>
      <c r="B687" s="61"/>
      <c r="C687" s="62"/>
      <c r="D687" s="63"/>
      <c r="E687" s="63"/>
      <c r="F687" s="74" t="e">
        <f t="shared" si="10"/>
        <v>#VALUE!</v>
      </c>
      <c r="G687" s="64"/>
      <c r="H687" s="63"/>
      <c r="I687" s="63"/>
      <c r="J687" s="59"/>
      <c r="K687" s="59"/>
      <c r="L687" s="59"/>
      <c r="M687" s="61"/>
      <c r="N687" s="59"/>
      <c r="O687" s="60" t="str">
        <f>IFERROR(VLOOKUP(N687,[7]DSML!E:J,6,0),"")</f>
        <v/>
      </c>
      <c r="P687" s="60" t="str">
        <f>IFERROR(VLOOKUP(N687,[7]DSML!E:G,3,0),"")</f>
        <v/>
      </c>
      <c r="Q687" s="60"/>
      <c r="R687" s="60"/>
      <c r="S687" s="59"/>
      <c r="T687" s="59"/>
      <c r="U687" s="59"/>
    </row>
    <row r="688" spans="1:21" x14ac:dyDescent="0.3">
      <c r="A688" s="56" t="s">
        <v>989</v>
      </c>
      <c r="B688" s="61"/>
      <c r="C688" s="62"/>
      <c r="D688" s="63"/>
      <c r="E688" s="63"/>
      <c r="F688" s="74" t="e">
        <f t="shared" si="10"/>
        <v>#VALUE!</v>
      </c>
      <c r="G688" s="64"/>
      <c r="H688" s="63"/>
      <c r="I688" s="63"/>
      <c r="J688" s="59"/>
      <c r="K688" s="59"/>
      <c r="L688" s="59"/>
      <c r="M688" s="61"/>
      <c r="N688" s="59"/>
      <c r="O688" s="60" t="str">
        <f>IFERROR(VLOOKUP(N688,[7]DSML!E:J,6,0),"")</f>
        <v/>
      </c>
      <c r="P688" s="60" t="str">
        <f>IFERROR(VLOOKUP(N688,[7]DSML!E:G,3,0),"")</f>
        <v/>
      </c>
      <c r="Q688" s="60"/>
      <c r="R688" s="60"/>
      <c r="S688" s="59"/>
      <c r="T688" s="59"/>
      <c r="U688" s="59"/>
    </row>
    <row r="689" spans="1:21" x14ac:dyDescent="0.3">
      <c r="A689" s="56" t="s">
        <v>990</v>
      </c>
      <c r="B689" s="61"/>
      <c r="C689" s="62"/>
      <c r="D689" s="63"/>
      <c r="E689" s="63"/>
      <c r="F689" s="74" t="e">
        <f t="shared" si="10"/>
        <v>#VALUE!</v>
      </c>
      <c r="G689" s="64"/>
      <c r="H689" s="63"/>
      <c r="I689" s="63"/>
      <c r="J689" s="59"/>
      <c r="K689" s="59"/>
      <c r="L689" s="59"/>
      <c r="M689" s="61"/>
      <c r="N689" s="59"/>
      <c r="O689" s="60" t="str">
        <f>IFERROR(VLOOKUP(N689,[7]DSML!E:J,6,0),"")</f>
        <v/>
      </c>
      <c r="P689" s="60" t="str">
        <f>IFERROR(VLOOKUP(N689,[7]DSML!E:G,3,0),"")</f>
        <v/>
      </c>
      <c r="Q689" s="60"/>
      <c r="R689" s="60"/>
      <c r="S689" s="59"/>
      <c r="T689" s="59"/>
      <c r="U689" s="59"/>
    </row>
    <row r="690" spans="1:21" x14ac:dyDescent="0.3">
      <c r="A690" s="56" t="s">
        <v>991</v>
      </c>
      <c r="B690" s="61"/>
      <c r="C690" s="62"/>
      <c r="D690" s="63"/>
      <c r="E690" s="63"/>
      <c r="F690" s="74" t="e">
        <f t="shared" si="10"/>
        <v>#VALUE!</v>
      </c>
      <c r="G690" s="64"/>
      <c r="H690" s="63"/>
      <c r="I690" s="63"/>
      <c r="J690" s="59"/>
      <c r="K690" s="59"/>
      <c r="L690" s="59"/>
      <c r="M690" s="61"/>
      <c r="N690" s="59"/>
      <c r="O690" s="60" t="str">
        <f>IFERROR(VLOOKUP(N690,[7]DSML!E:J,6,0),"")</f>
        <v/>
      </c>
      <c r="P690" s="60" t="str">
        <f>IFERROR(VLOOKUP(N690,[7]DSML!E:G,3,0),"")</f>
        <v/>
      </c>
      <c r="Q690" s="60"/>
      <c r="R690" s="60"/>
      <c r="S690" s="59"/>
      <c r="T690" s="59"/>
      <c r="U690" s="59"/>
    </row>
    <row r="691" spans="1:21" x14ac:dyDescent="0.3">
      <c r="A691" s="56" t="s">
        <v>992</v>
      </c>
      <c r="B691" s="61"/>
      <c r="C691" s="62"/>
      <c r="D691" s="63"/>
      <c r="E691" s="63"/>
      <c r="F691" s="74" t="e">
        <f t="shared" si="10"/>
        <v>#VALUE!</v>
      </c>
      <c r="G691" s="64"/>
      <c r="H691" s="63"/>
      <c r="I691" s="63"/>
      <c r="J691" s="59"/>
      <c r="K691" s="59"/>
      <c r="L691" s="59"/>
      <c r="M691" s="61"/>
      <c r="N691" s="59"/>
      <c r="O691" s="60" t="str">
        <f>IFERROR(VLOOKUP(N691,[7]DSML!E:J,6,0),"")</f>
        <v/>
      </c>
      <c r="P691" s="60" t="str">
        <f>IFERROR(VLOOKUP(N691,[7]DSML!E:G,3,0),"")</f>
        <v/>
      </c>
      <c r="Q691" s="60"/>
      <c r="R691" s="60"/>
      <c r="S691" s="59"/>
      <c r="T691" s="59"/>
      <c r="U691" s="59"/>
    </row>
    <row r="692" spans="1:21" x14ac:dyDescent="0.3">
      <c r="A692" s="56" t="s">
        <v>993</v>
      </c>
      <c r="B692" s="61"/>
      <c r="C692" s="62"/>
      <c r="D692" s="63"/>
      <c r="E692" s="63"/>
      <c r="F692" s="74" t="e">
        <f t="shared" si="10"/>
        <v>#VALUE!</v>
      </c>
      <c r="G692" s="64"/>
      <c r="H692" s="63"/>
      <c r="I692" s="63"/>
      <c r="J692" s="59"/>
      <c r="K692" s="59"/>
      <c r="L692" s="59"/>
      <c r="M692" s="61"/>
      <c r="N692" s="59"/>
      <c r="O692" s="60" t="str">
        <f>IFERROR(VLOOKUP(N692,[7]DSML!E:J,6,0),"")</f>
        <v/>
      </c>
      <c r="P692" s="60" t="str">
        <f>IFERROR(VLOOKUP(N692,[7]DSML!E:G,3,0),"")</f>
        <v/>
      </c>
      <c r="Q692" s="60"/>
      <c r="R692" s="60"/>
      <c r="S692" s="59"/>
      <c r="T692" s="59"/>
      <c r="U692" s="59"/>
    </row>
    <row r="693" spans="1:21" x14ac:dyDescent="0.3">
      <c r="A693" s="56" t="s">
        <v>994</v>
      </c>
      <c r="B693" s="61"/>
      <c r="C693" s="62"/>
      <c r="D693" s="63"/>
      <c r="E693" s="63"/>
      <c r="F693" s="74" t="e">
        <f t="shared" si="10"/>
        <v>#VALUE!</v>
      </c>
      <c r="G693" s="64"/>
      <c r="H693" s="63"/>
      <c r="I693" s="63"/>
      <c r="J693" s="59"/>
      <c r="K693" s="59"/>
      <c r="L693" s="59"/>
      <c r="M693" s="61"/>
      <c r="N693" s="59"/>
      <c r="O693" s="60" t="str">
        <f>IFERROR(VLOOKUP(N693,[7]DSML!E:J,6,0),"")</f>
        <v/>
      </c>
      <c r="P693" s="60" t="str">
        <f>IFERROR(VLOOKUP(N693,[7]DSML!E:G,3,0),"")</f>
        <v/>
      </c>
      <c r="Q693" s="60"/>
      <c r="R693" s="60"/>
      <c r="S693" s="59"/>
      <c r="T693" s="59"/>
      <c r="U693" s="59"/>
    </row>
    <row r="694" spans="1:21" x14ac:dyDescent="0.3">
      <c r="A694" s="56" t="s">
        <v>995</v>
      </c>
      <c r="B694" s="61"/>
      <c r="C694" s="62"/>
      <c r="D694" s="63"/>
      <c r="E694" s="63"/>
      <c r="F694" s="74" t="e">
        <f t="shared" si="10"/>
        <v>#VALUE!</v>
      </c>
      <c r="G694" s="64"/>
      <c r="H694" s="63"/>
      <c r="I694" s="63"/>
      <c r="J694" s="59"/>
      <c r="K694" s="59"/>
      <c r="L694" s="59"/>
      <c r="M694" s="61"/>
      <c r="N694" s="59"/>
      <c r="O694" s="60" t="str">
        <f>IFERROR(VLOOKUP(N694,[7]DSML!E:J,6,0),"")</f>
        <v/>
      </c>
      <c r="P694" s="60" t="str">
        <f>IFERROR(VLOOKUP(N694,[7]DSML!E:G,3,0),"")</f>
        <v/>
      </c>
      <c r="Q694" s="60"/>
      <c r="R694" s="60"/>
      <c r="S694" s="59"/>
      <c r="T694" s="59"/>
      <c r="U694" s="59"/>
    </row>
    <row r="695" spans="1:21" x14ac:dyDescent="0.3">
      <c r="A695" s="56" t="s">
        <v>996</v>
      </c>
      <c r="B695" s="61"/>
      <c r="C695" s="62"/>
      <c r="D695" s="63"/>
      <c r="E695" s="63"/>
      <c r="F695" s="74" t="e">
        <f t="shared" si="10"/>
        <v>#VALUE!</v>
      </c>
      <c r="G695" s="64"/>
      <c r="H695" s="63"/>
      <c r="I695" s="63"/>
      <c r="J695" s="59"/>
      <c r="K695" s="59"/>
      <c r="L695" s="59"/>
      <c r="M695" s="61"/>
      <c r="N695" s="59"/>
      <c r="O695" s="60" t="str">
        <f>IFERROR(VLOOKUP(N695,[7]DSML!E:J,6,0),"")</f>
        <v/>
      </c>
      <c r="P695" s="60" t="str">
        <f>IFERROR(VLOOKUP(N695,[7]DSML!E:G,3,0),"")</f>
        <v/>
      </c>
      <c r="Q695" s="60"/>
      <c r="R695" s="60"/>
      <c r="S695" s="59"/>
      <c r="T695" s="59"/>
      <c r="U695" s="59"/>
    </row>
    <row r="696" spans="1:21" x14ac:dyDescent="0.3">
      <c r="A696" s="56" t="s">
        <v>997</v>
      </c>
      <c r="B696" s="61"/>
      <c r="C696" s="62"/>
      <c r="D696" s="63"/>
      <c r="E696" s="63"/>
      <c r="F696" s="74" t="e">
        <f t="shared" si="10"/>
        <v>#VALUE!</v>
      </c>
      <c r="G696" s="64"/>
      <c r="H696" s="63"/>
      <c r="I696" s="63"/>
      <c r="J696" s="59"/>
      <c r="K696" s="59"/>
      <c r="L696" s="59"/>
      <c r="M696" s="61"/>
      <c r="N696" s="59"/>
      <c r="O696" s="60" t="str">
        <f>IFERROR(VLOOKUP(N696,[7]DSML!E:J,6,0),"")</f>
        <v/>
      </c>
      <c r="P696" s="60" t="str">
        <f>IFERROR(VLOOKUP(N696,[7]DSML!E:G,3,0),"")</f>
        <v/>
      </c>
      <c r="Q696" s="60"/>
      <c r="R696" s="60"/>
      <c r="S696" s="59"/>
      <c r="T696" s="59"/>
      <c r="U696" s="59"/>
    </row>
    <row r="697" spans="1:21" x14ac:dyDescent="0.3">
      <c r="A697" s="56" t="s">
        <v>998</v>
      </c>
      <c r="B697" s="61"/>
      <c r="C697" s="62"/>
      <c r="D697" s="63"/>
      <c r="E697" s="63"/>
      <c r="F697" s="74" t="e">
        <f t="shared" si="10"/>
        <v>#VALUE!</v>
      </c>
      <c r="G697" s="64"/>
      <c r="H697" s="63"/>
      <c r="I697" s="63"/>
      <c r="J697" s="59"/>
      <c r="K697" s="59"/>
      <c r="L697" s="59"/>
      <c r="M697" s="61"/>
      <c r="N697" s="59"/>
      <c r="O697" s="60" t="str">
        <f>IFERROR(VLOOKUP(N697,[7]DSML!E:J,6,0),"")</f>
        <v/>
      </c>
      <c r="P697" s="60" t="str">
        <f>IFERROR(VLOOKUP(N697,[7]DSML!E:G,3,0),"")</f>
        <v/>
      </c>
      <c r="Q697" s="60"/>
      <c r="R697" s="60"/>
      <c r="S697" s="59"/>
      <c r="T697" s="59"/>
      <c r="U697" s="59"/>
    </row>
    <row r="698" spans="1:21" x14ac:dyDescent="0.3">
      <c r="A698" s="56" t="s">
        <v>999</v>
      </c>
      <c r="B698" s="61"/>
      <c r="C698" s="62"/>
      <c r="D698" s="63"/>
      <c r="E698" s="63"/>
      <c r="F698" s="74" t="e">
        <f t="shared" si="10"/>
        <v>#VALUE!</v>
      </c>
      <c r="G698" s="64"/>
      <c r="H698" s="63"/>
      <c r="I698" s="63"/>
      <c r="J698" s="59"/>
      <c r="K698" s="59"/>
      <c r="L698" s="59"/>
      <c r="M698" s="61"/>
      <c r="N698" s="59"/>
      <c r="O698" s="60" t="str">
        <f>IFERROR(VLOOKUP(N698,[7]DSML!E:J,6,0),"")</f>
        <v/>
      </c>
      <c r="P698" s="60" t="str">
        <f>IFERROR(VLOOKUP(N698,[7]DSML!E:G,3,0),"")</f>
        <v/>
      </c>
      <c r="Q698" s="60"/>
      <c r="R698" s="60"/>
      <c r="S698" s="59"/>
      <c r="T698" s="59"/>
      <c r="U698" s="59"/>
    </row>
    <row r="699" spans="1:21" x14ac:dyDescent="0.3">
      <c r="A699" s="56" t="s">
        <v>1000</v>
      </c>
      <c r="B699" s="61"/>
      <c r="C699" s="62"/>
      <c r="D699" s="63"/>
      <c r="E699" s="63"/>
      <c r="F699" s="74" t="e">
        <f t="shared" si="10"/>
        <v>#VALUE!</v>
      </c>
      <c r="G699" s="64"/>
      <c r="H699" s="63"/>
      <c r="I699" s="63"/>
      <c r="J699" s="59"/>
      <c r="K699" s="59"/>
      <c r="L699" s="59"/>
      <c r="M699" s="61"/>
      <c r="N699" s="59"/>
      <c r="O699" s="60" t="str">
        <f>IFERROR(VLOOKUP(N699,[7]DSML!E:J,6,0),"")</f>
        <v/>
      </c>
      <c r="P699" s="60" t="str">
        <f>IFERROR(VLOOKUP(N699,[7]DSML!E:G,3,0),"")</f>
        <v/>
      </c>
      <c r="Q699" s="60"/>
      <c r="R699" s="60"/>
      <c r="S699" s="59"/>
      <c r="T699" s="59"/>
      <c r="U699" s="59"/>
    </row>
    <row r="700" spans="1:21" x14ac:dyDescent="0.3">
      <c r="A700" s="56" t="s">
        <v>1001</v>
      </c>
      <c r="B700" s="61"/>
      <c r="C700" s="62"/>
      <c r="D700" s="63"/>
      <c r="E700" s="63"/>
      <c r="F700" s="74" t="e">
        <f t="shared" si="10"/>
        <v>#VALUE!</v>
      </c>
      <c r="G700" s="64"/>
      <c r="H700" s="63"/>
      <c r="I700" s="63"/>
      <c r="J700" s="59"/>
      <c r="K700" s="59"/>
      <c r="L700" s="59"/>
      <c r="M700" s="61"/>
      <c r="N700" s="59"/>
      <c r="O700" s="60" t="str">
        <f>IFERROR(VLOOKUP(N700,[7]DSML!E:J,6,0),"")</f>
        <v/>
      </c>
      <c r="P700" s="60" t="str">
        <f>IFERROR(VLOOKUP(N700,[7]DSML!E:G,3,0),"")</f>
        <v/>
      </c>
      <c r="Q700" s="60"/>
      <c r="R700" s="60"/>
      <c r="S700" s="59"/>
      <c r="T700" s="59"/>
      <c r="U700" s="59"/>
    </row>
    <row r="701" spans="1:21" x14ac:dyDescent="0.3">
      <c r="A701" s="56" t="s">
        <v>1002</v>
      </c>
      <c r="B701" s="61"/>
      <c r="C701" s="62"/>
      <c r="D701" s="63"/>
      <c r="E701" s="63"/>
      <c r="F701" s="74" t="e">
        <f t="shared" si="10"/>
        <v>#VALUE!</v>
      </c>
      <c r="G701" s="64"/>
      <c r="H701" s="63"/>
      <c r="I701" s="63"/>
      <c r="J701" s="59"/>
      <c r="K701" s="59"/>
      <c r="L701" s="59"/>
      <c r="M701" s="61"/>
      <c r="N701" s="59"/>
      <c r="O701" s="60" t="str">
        <f>IFERROR(VLOOKUP(N701,[7]DSML!E:J,6,0),"")</f>
        <v/>
      </c>
      <c r="P701" s="60" t="str">
        <f>IFERROR(VLOOKUP(N701,[7]DSML!E:G,3,0),"")</f>
        <v/>
      </c>
      <c r="Q701" s="60"/>
      <c r="R701" s="60"/>
      <c r="S701" s="59"/>
      <c r="T701" s="59"/>
      <c r="U701" s="59"/>
    </row>
    <row r="702" spans="1:21" x14ac:dyDescent="0.3">
      <c r="A702" s="56" t="s">
        <v>1003</v>
      </c>
      <c r="B702" s="61"/>
      <c r="C702" s="62"/>
      <c r="D702" s="63"/>
      <c r="E702" s="63"/>
      <c r="F702" s="74" t="e">
        <f t="shared" si="10"/>
        <v>#VALUE!</v>
      </c>
      <c r="G702" s="64"/>
      <c r="H702" s="63"/>
      <c r="I702" s="63"/>
      <c r="J702" s="59"/>
      <c r="K702" s="59"/>
      <c r="L702" s="59"/>
      <c r="M702" s="61"/>
      <c r="N702" s="59"/>
      <c r="O702" s="60" t="str">
        <f>IFERROR(VLOOKUP(N702,[7]DSML!E:J,6,0),"")</f>
        <v/>
      </c>
      <c r="P702" s="60" t="str">
        <f>IFERROR(VLOOKUP(N702,[7]DSML!E:G,3,0),"")</f>
        <v/>
      </c>
      <c r="Q702" s="60"/>
      <c r="R702" s="60"/>
      <c r="S702" s="59"/>
      <c r="T702" s="59"/>
      <c r="U702" s="59"/>
    </row>
    <row r="703" spans="1:21" x14ac:dyDescent="0.3">
      <c r="A703" s="56" t="s">
        <v>1004</v>
      </c>
      <c r="B703" s="61"/>
      <c r="C703" s="62"/>
      <c r="D703" s="63"/>
      <c r="E703" s="63"/>
      <c r="F703" s="74" t="e">
        <f t="shared" si="10"/>
        <v>#VALUE!</v>
      </c>
      <c r="G703" s="64"/>
      <c r="H703" s="63"/>
      <c r="I703" s="63"/>
      <c r="J703" s="59"/>
      <c r="K703" s="59"/>
      <c r="L703" s="59"/>
      <c r="M703" s="61"/>
      <c r="N703" s="59"/>
      <c r="O703" s="60" t="str">
        <f>IFERROR(VLOOKUP(N703,[7]DSML!E:J,6,0),"")</f>
        <v/>
      </c>
      <c r="P703" s="60" t="str">
        <f>IFERROR(VLOOKUP(N703,[7]DSML!E:G,3,0),"")</f>
        <v/>
      </c>
      <c r="Q703" s="60"/>
      <c r="R703" s="60"/>
      <c r="S703" s="59"/>
      <c r="T703" s="59"/>
      <c r="U703" s="59"/>
    </row>
    <row r="704" spans="1:21" x14ac:dyDescent="0.3">
      <c r="A704" s="56" t="s">
        <v>1005</v>
      </c>
      <c r="B704" s="61"/>
      <c r="C704" s="62"/>
      <c r="D704" s="63"/>
      <c r="E704" s="63"/>
      <c r="F704" s="74" t="e">
        <f t="shared" si="10"/>
        <v>#VALUE!</v>
      </c>
      <c r="G704" s="64"/>
      <c r="H704" s="63"/>
      <c r="I704" s="63"/>
      <c r="J704" s="59"/>
      <c r="K704" s="59"/>
      <c r="L704" s="59"/>
      <c r="M704" s="61"/>
      <c r="N704" s="59"/>
      <c r="O704" s="60" t="str">
        <f>IFERROR(VLOOKUP(N704,[7]DSML!E:J,6,0),"")</f>
        <v/>
      </c>
      <c r="P704" s="60" t="str">
        <f>IFERROR(VLOOKUP(N704,[7]DSML!E:G,3,0),"")</f>
        <v/>
      </c>
      <c r="Q704" s="60"/>
      <c r="R704" s="60"/>
      <c r="S704" s="59"/>
      <c r="T704" s="59"/>
      <c r="U704" s="59"/>
    </row>
    <row r="705" spans="1:21" x14ac:dyDescent="0.3">
      <c r="A705" s="56" t="s">
        <v>1006</v>
      </c>
      <c r="B705" s="61"/>
      <c r="C705" s="62"/>
      <c r="D705" s="63"/>
      <c r="E705" s="63"/>
      <c r="F705" s="74" t="e">
        <f t="shared" si="10"/>
        <v>#VALUE!</v>
      </c>
      <c r="G705" s="64"/>
      <c r="H705" s="63"/>
      <c r="I705" s="63"/>
      <c r="J705" s="59"/>
      <c r="K705" s="59"/>
      <c r="L705" s="59"/>
      <c r="M705" s="61"/>
      <c r="N705" s="59"/>
      <c r="O705" s="60" t="str">
        <f>IFERROR(VLOOKUP(N705,[7]DSML!E:J,6,0),"")</f>
        <v/>
      </c>
      <c r="P705" s="60" t="str">
        <f>IFERROR(VLOOKUP(N705,[7]DSML!E:G,3,0),"")</f>
        <v/>
      </c>
      <c r="Q705" s="60"/>
      <c r="R705" s="60"/>
      <c r="S705" s="59"/>
      <c r="T705" s="59"/>
      <c r="U705" s="59"/>
    </row>
    <row r="706" spans="1:21" x14ac:dyDescent="0.3">
      <c r="A706" s="56" t="s">
        <v>1007</v>
      </c>
      <c r="B706" s="61"/>
      <c r="C706" s="62"/>
      <c r="D706" s="63"/>
      <c r="E706" s="63"/>
      <c r="F706" s="74" t="e">
        <f t="shared" ref="F706:F715" si="11">DATEVALUE(CONCATENATE(D706,"/",E706, "/",2023))</f>
        <v>#VALUE!</v>
      </c>
      <c r="G706" s="64"/>
      <c r="H706" s="63"/>
      <c r="I706" s="63"/>
      <c r="J706" s="59"/>
      <c r="K706" s="59"/>
      <c r="L706" s="59"/>
      <c r="M706" s="61"/>
      <c r="N706" s="59"/>
      <c r="O706" s="60" t="str">
        <f>IFERROR(VLOOKUP(N706,[7]DSML!E:J,6,0),"")</f>
        <v/>
      </c>
      <c r="P706" s="60" t="str">
        <f>IFERROR(VLOOKUP(N706,[7]DSML!E:G,3,0),"")</f>
        <v/>
      </c>
      <c r="Q706" s="60"/>
      <c r="R706" s="60"/>
      <c r="S706" s="59"/>
      <c r="T706" s="59"/>
      <c r="U706" s="59"/>
    </row>
    <row r="707" spans="1:21" x14ac:dyDescent="0.3">
      <c r="A707" s="56" t="s">
        <v>1008</v>
      </c>
      <c r="B707" s="61"/>
      <c r="C707" s="62"/>
      <c r="D707" s="63"/>
      <c r="E707" s="63"/>
      <c r="F707" s="74" t="e">
        <f t="shared" si="11"/>
        <v>#VALUE!</v>
      </c>
      <c r="G707" s="64"/>
      <c r="H707" s="63"/>
      <c r="I707" s="63"/>
      <c r="J707" s="59"/>
      <c r="K707" s="59"/>
      <c r="L707" s="59"/>
      <c r="M707" s="61"/>
      <c r="N707" s="59"/>
      <c r="O707" s="60" t="str">
        <f>IFERROR(VLOOKUP(N707,[7]DSML!E:J,6,0),"")</f>
        <v/>
      </c>
      <c r="P707" s="60" t="str">
        <f>IFERROR(VLOOKUP(N707,[7]DSML!E:G,3,0),"")</f>
        <v/>
      </c>
      <c r="Q707" s="60"/>
      <c r="R707" s="60"/>
      <c r="S707" s="59"/>
      <c r="T707" s="59"/>
      <c r="U707" s="59"/>
    </row>
    <row r="708" spans="1:21" x14ac:dyDescent="0.3">
      <c r="A708" s="56" t="s">
        <v>1009</v>
      </c>
      <c r="B708" s="61"/>
      <c r="C708" s="62"/>
      <c r="D708" s="63"/>
      <c r="E708" s="63"/>
      <c r="F708" s="74" t="e">
        <f t="shared" si="11"/>
        <v>#VALUE!</v>
      </c>
      <c r="G708" s="64"/>
      <c r="H708" s="63"/>
      <c r="I708" s="63"/>
      <c r="J708" s="59"/>
      <c r="K708" s="59"/>
      <c r="L708" s="59"/>
      <c r="M708" s="61"/>
      <c r="N708" s="59"/>
      <c r="O708" s="60" t="str">
        <f>IFERROR(VLOOKUP(N708,[7]DSML!E:J,6,0),"")</f>
        <v/>
      </c>
      <c r="P708" s="60" t="str">
        <f>IFERROR(VLOOKUP(N708,[7]DSML!E:G,3,0),"")</f>
        <v/>
      </c>
      <c r="Q708" s="60"/>
      <c r="R708" s="60"/>
      <c r="S708" s="59"/>
      <c r="T708" s="59"/>
      <c r="U708" s="59"/>
    </row>
    <row r="709" spans="1:21" x14ac:dyDescent="0.3">
      <c r="A709" s="56" t="s">
        <v>1010</v>
      </c>
      <c r="B709" s="61"/>
      <c r="C709" s="62"/>
      <c r="D709" s="63"/>
      <c r="E709" s="63"/>
      <c r="F709" s="74" t="e">
        <f t="shared" si="11"/>
        <v>#VALUE!</v>
      </c>
      <c r="G709" s="64"/>
      <c r="H709" s="63"/>
      <c r="I709" s="63"/>
      <c r="J709" s="59"/>
      <c r="K709" s="59"/>
      <c r="L709" s="59"/>
      <c r="M709" s="61"/>
      <c r="N709" s="59"/>
      <c r="O709" s="60" t="str">
        <f>IFERROR(VLOOKUP(N709,[7]DSML!E:J,6,0),"")</f>
        <v/>
      </c>
      <c r="P709" s="60" t="str">
        <f>IFERROR(VLOOKUP(N709,[7]DSML!E:G,3,0),"")</f>
        <v/>
      </c>
      <c r="Q709" s="60"/>
      <c r="R709" s="60"/>
      <c r="S709" s="59"/>
      <c r="T709" s="59"/>
      <c r="U709" s="59"/>
    </row>
    <row r="710" spans="1:21" x14ac:dyDescent="0.3">
      <c r="A710" s="56" t="s">
        <v>1011</v>
      </c>
      <c r="B710" s="61"/>
      <c r="C710" s="62"/>
      <c r="D710" s="63"/>
      <c r="E710" s="63"/>
      <c r="F710" s="74" t="e">
        <f t="shared" si="11"/>
        <v>#VALUE!</v>
      </c>
      <c r="G710" s="64"/>
      <c r="H710" s="63"/>
      <c r="I710" s="63"/>
      <c r="J710" s="59"/>
      <c r="K710" s="59"/>
      <c r="L710" s="59"/>
      <c r="M710" s="61"/>
      <c r="N710" s="59"/>
      <c r="O710" s="60" t="str">
        <f>IFERROR(VLOOKUP(N710,[7]DSML!E:J,6,0),"")</f>
        <v/>
      </c>
      <c r="P710" s="60" t="str">
        <f>IFERROR(VLOOKUP(N710,[7]DSML!E:G,3,0),"")</f>
        <v/>
      </c>
      <c r="Q710" s="60"/>
      <c r="R710" s="60"/>
      <c r="S710" s="59"/>
      <c r="T710" s="59"/>
      <c r="U710" s="59"/>
    </row>
    <row r="711" spans="1:21" x14ac:dyDescent="0.3">
      <c r="A711" s="56" t="s">
        <v>1012</v>
      </c>
      <c r="B711" s="61"/>
      <c r="C711" s="62"/>
      <c r="D711" s="63"/>
      <c r="E711" s="63"/>
      <c r="F711" s="74" t="e">
        <f t="shared" si="11"/>
        <v>#VALUE!</v>
      </c>
      <c r="G711" s="64"/>
      <c r="H711" s="63"/>
      <c r="I711" s="63"/>
      <c r="J711" s="59"/>
      <c r="K711" s="59"/>
      <c r="L711" s="59"/>
      <c r="M711" s="61"/>
      <c r="N711" s="59"/>
      <c r="O711" s="60" t="str">
        <f>IFERROR(VLOOKUP(N711,[7]DSML!E:J,6,0),"")</f>
        <v/>
      </c>
      <c r="P711" s="60" t="str">
        <f>IFERROR(VLOOKUP(N711,[7]DSML!E:G,3,0),"")</f>
        <v/>
      </c>
      <c r="Q711" s="60"/>
      <c r="R711" s="60"/>
      <c r="S711" s="59"/>
      <c r="T711" s="59"/>
      <c r="U711" s="59"/>
    </row>
    <row r="712" spans="1:21" x14ac:dyDescent="0.3">
      <c r="A712" s="56" t="s">
        <v>1013</v>
      </c>
      <c r="B712" s="61"/>
      <c r="C712" s="62"/>
      <c r="D712" s="63"/>
      <c r="E712" s="63"/>
      <c r="F712" s="74" t="e">
        <f t="shared" si="11"/>
        <v>#VALUE!</v>
      </c>
      <c r="G712" s="64"/>
      <c r="H712" s="63"/>
      <c r="I712" s="63"/>
      <c r="J712" s="59"/>
      <c r="K712" s="59"/>
      <c r="L712" s="59"/>
      <c r="M712" s="61"/>
      <c r="N712" s="59"/>
      <c r="O712" s="60" t="str">
        <f>IFERROR(VLOOKUP(N712,[7]DSML!E:J,6,0),"")</f>
        <v/>
      </c>
      <c r="P712" s="60" t="str">
        <f>IFERROR(VLOOKUP(N712,[7]DSML!E:G,3,0),"")</f>
        <v/>
      </c>
      <c r="Q712" s="60"/>
      <c r="R712" s="60"/>
      <c r="S712" s="59"/>
      <c r="T712" s="59"/>
      <c r="U712" s="59"/>
    </row>
    <row r="713" spans="1:21" x14ac:dyDescent="0.3">
      <c r="A713" s="56" t="s">
        <v>1014</v>
      </c>
      <c r="B713" s="61"/>
      <c r="C713" s="62"/>
      <c r="D713" s="63"/>
      <c r="E713" s="63"/>
      <c r="F713" s="74" t="e">
        <f t="shared" si="11"/>
        <v>#VALUE!</v>
      </c>
      <c r="G713" s="64"/>
      <c r="H713" s="63"/>
      <c r="I713" s="63"/>
      <c r="J713" s="59"/>
      <c r="K713" s="59"/>
      <c r="L713" s="59"/>
      <c r="M713" s="61"/>
      <c r="N713" s="59"/>
      <c r="O713" s="60" t="str">
        <f>IFERROR(VLOOKUP(N713,[7]DSML!E:J,6,0),"")</f>
        <v/>
      </c>
      <c r="P713" s="60" t="str">
        <f>IFERROR(VLOOKUP(N713,[7]DSML!E:G,3,0),"")</f>
        <v/>
      </c>
      <c r="Q713" s="60"/>
      <c r="R713" s="60"/>
      <c r="S713" s="59"/>
      <c r="T713" s="59"/>
      <c r="U713" s="59"/>
    </row>
    <row r="714" spans="1:21" x14ac:dyDescent="0.3">
      <c r="A714" s="56" t="s">
        <v>1015</v>
      </c>
      <c r="B714" s="61"/>
      <c r="C714" s="62"/>
      <c r="D714" s="63"/>
      <c r="E714" s="63"/>
      <c r="F714" s="74" t="e">
        <f t="shared" si="11"/>
        <v>#VALUE!</v>
      </c>
      <c r="G714" s="64"/>
      <c r="H714" s="63"/>
      <c r="I714" s="63"/>
      <c r="J714" s="59"/>
      <c r="K714" s="59"/>
      <c r="L714" s="59"/>
      <c r="M714" s="61"/>
      <c r="N714" s="59"/>
      <c r="O714" s="60" t="str">
        <f>IFERROR(VLOOKUP(N714,[7]DSML!E:J,6,0),"")</f>
        <v/>
      </c>
      <c r="P714" s="60" t="str">
        <f>IFERROR(VLOOKUP(N714,[7]DSML!E:G,3,0),"")</f>
        <v/>
      </c>
      <c r="Q714" s="60"/>
      <c r="R714" s="60"/>
      <c r="S714" s="59"/>
      <c r="T714" s="59"/>
      <c r="U714" s="59"/>
    </row>
    <row r="715" spans="1:21" x14ac:dyDescent="0.3">
      <c r="A715" s="56" t="s">
        <v>1016</v>
      </c>
      <c r="B715" s="61"/>
      <c r="C715" s="62"/>
      <c r="D715" s="63"/>
      <c r="E715" s="63"/>
      <c r="F715" s="74" t="e">
        <f t="shared" si="11"/>
        <v>#VALUE!</v>
      </c>
      <c r="G715" s="64"/>
      <c r="H715" s="63"/>
      <c r="I715" s="63"/>
      <c r="J715" s="59"/>
      <c r="K715" s="59"/>
      <c r="L715" s="59"/>
      <c r="M715" s="61"/>
      <c r="N715" s="59"/>
      <c r="O715" s="60" t="str">
        <f>IFERROR(VLOOKUP(N715,[7]DSML!E:J,6,0),"")</f>
        <v/>
      </c>
      <c r="P715" s="60" t="str">
        <f>IFERROR(VLOOKUP(N715,[7]DSML!E:G,3,0),"")</f>
        <v/>
      </c>
      <c r="Q715" s="60"/>
      <c r="R715" s="60"/>
      <c r="S715" s="59"/>
      <c r="T715" s="59"/>
      <c r="U715" s="59"/>
    </row>
    <row r="716" spans="1:21" x14ac:dyDescent="0.3">
      <c r="J716" s="49"/>
      <c r="K716" s="49"/>
      <c r="L716" s="49"/>
      <c r="M716" s="51"/>
    </row>
    <row r="717" spans="1:21" x14ac:dyDescent="0.3">
      <c r="J717" s="49"/>
      <c r="K717" s="49"/>
      <c r="L717" s="49"/>
      <c r="M717" s="51"/>
    </row>
  </sheetData>
  <phoneticPr fontId="2" type="noConversion"/>
  <conditionalFormatting sqref="B1">
    <cfRule type="duplicateValues" dxfId="2" priority="3"/>
  </conditionalFormatting>
  <conditionalFormatting sqref="B25">
    <cfRule type="duplicateValues" dxfId="1" priority="1"/>
  </conditionalFormatting>
  <conditionalFormatting sqref="S1">
    <cfRule type="duplicateValues" dxfId="0" priority="2"/>
  </conditionalFormatting>
  <dataValidations count="1">
    <dataValidation type="list" allowBlank="1" showInputMessage="1" showErrorMessage="1" sqref="G718:G1048576 G1:G24 G26:G715" xr:uid="{D8497282-735F-49C4-9667-1B3BA3F677E4}">
      <formula1>"VAY,HUY ĐỘNG,THẺ TÍN DỤNG,PAYROLL,KHÁC"</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A592-D3A8-4BAE-B7C1-71D59CB3BDDE}">
  <dimension ref="A1:D126"/>
  <sheetViews>
    <sheetView topLeftCell="A64" workbookViewId="0">
      <selection activeCell="C69" sqref="C69"/>
    </sheetView>
  </sheetViews>
  <sheetFormatPr defaultRowHeight="14.4" x14ac:dyDescent="0.3"/>
  <cols>
    <col min="1" max="1" width="8.88671875" style="27"/>
    <col min="2" max="2" width="17.88671875" bestFit="1" customWidth="1"/>
    <col min="3" max="3" width="18.21875" bestFit="1" customWidth="1"/>
  </cols>
  <sheetData>
    <row r="1" spans="1:4" s="1" customFormat="1" x14ac:dyDescent="0.3">
      <c r="A1" s="26" t="s">
        <v>91</v>
      </c>
      <c r="B1" s="1" t="s">
        <v>212</v>
      </c>
      <c r="C1" s="1" t="s">
        <v>215</v>
      </c>
    </row>
    <row r="2" spans="1:4" x14ac:dyDescent="0.3">
      <c r="A2" s="25" t="s">
        <v>115</v>
      </c>
      <c r="B2" t="s">
        <v>214</v>
      </c>
      <c r="C2" t="s">
        <v>217</v>
      </c>
    </row>
    <row r="3" spans="1:4" x14ac:dyDescent="0.3">
      <c r="A3" s="25">
        <v>9332</v>
      </c>
      <c r="B3" t="s">
        <v>213</v>
      </c>
      <c r="C3" t="s">
        <v>216</v>
      </c>
      <c r="D3" s="31">
        <f>A3-A2</f>
        <v>17</v>
      </c>
    </row>
    <row r="4" spans="1:4" x14ac:dyDescent="0.3">
      <c r="A4" s="25">
        <v>9335</v>
      </c>
      <c r="B4" t="s">
        <v>214</v>
      </c>
      <c r="C4" t="s">
        <v>216</v>
      </c>
      <c r="D4" s="31">
        <f t="shared" ref="D4:D28" si="0">A4-A3</f>
        <v>3</v>
      </c>
    </row>
    <row r="5" spans="1:4" x14ac:dyDescent="0.3">
      <c r="A5" s="25" t="s">
        <v>197</v>
      </c>
      <c r="B5" t="s">
        <v>213</v>
      </c>
      <c r="C5" t="s">
        <v>217</v>
      </c>
      <c r="D5" s="31">
        <f t="shared" si="0"/>
        <v>-135</v>
      </c>
    </row>
    <row r="6" spans="1:4" x14ac:dyDescent="0.3">
      <c r="A6" s="25" t="s">
        <v>182</v>
      </c>
      <c r="B6" t="s">
        <v>213</v>
      </c>
      <c r="C6" t="s">
        <v>217</v>
      </c>
      <c r="D6" s="31">
        <f t="shared" si="0"/>
        <v>3</v>
      </c>
    </row>
    <row r="7" spans="1:4" x14ac:dyDescent="0.3">
      <c r="A7" s="25" t="s">
        <v>201</v>
      </c>
      <c r="B7" t="s">
        <v>213</v>
      </c>
      <c r="C7" t="s">
        <v>217</v>
      </c>
      <c r="D7" s="31">
        <f t="shared" si="0"/>
        <v>7</v>
      </c>
    </row>
    <row r="8" spans="1:4" x14ac:dyDescent="0.3">
      <c r="A8" s="25" t="s">
        <v>204</v>
      </c>
      <c r="B8" t="s">
        <v>213</v>
      </c>
      <c r="C8" t="s">
        <v>218</v>
      </c>
      <c r="D8" s="31">
        <f t="shared" si="0"/>
        <v>1</v>
      </c>
    </row>
    <row r="9" spans="1:4" x14ac:dyDescent="0.3">
      <c r="A9" s="25" t="s">
        <v>181</v>
      </c>
      <c r="B9" t="s">
        <v>213</v>
      </c>
      <c r="C9" t="s">
        <v>216</v>
      </c>
      <c r="D9" s="31">
        <f t="shared" si="0"/>
        <v>2</v>
      </c>
    </row>
    <row r="10" spans="1:4" x14ac:dyDescent="0.3">
      <c r="A10" s="25" t="s">
        <v>183</v>
      </c>
      <c r="B10" t="s">
        <v>213</v>
      </c>
      <c r="C10" t="s">
        <v>216</v>
      </c>
      <c r="D10" s="31">
        <f t="shared" si="0"/>
        <v>1</v>
      </c>
    </row>
    <row r="11" spans="1:4" x14ac:dyDescent="0.3">
      <c r="A11" s="25" t="s">
        <v>187</v>
      </c>
      <c r="B11" t="s">
        <v>213</v>
      </c>
      <c r="C11" t="s">
        <v>216</v>
      </c>
      <c r="D11" s="31">
        <f t="shared" si="0"/>
        <v>1</v>
      </c>
    </row>
    <row r="12" spans="1:4" x14ac:dyDescent="0.3">
      <c r="A12" s="25" t="s">
        <v>186</v>
      </c>
      <c r="B12" t="s">
        <v>213</v>
      </c>
      <c r="C12" t="s">
        <v>216</v>
      </c>
      <c r="D12" s="31">
        <f t="shared" si="0"/>
        <v>1</v>
      </c>
    </row>
    <row r="13" spans="1:4" x14ac:dyDescent="0.3">
      <c r="A13" s="25" t="s">
        <v>194</v>
      </c>
      <c r="B13" t="s">
        <v>213</v>
      </c>
      <c r="C13" t="s">
        <v>220</v>
      </c>
      <c r="D13" s="31">
        <f t="shared" si="0"/>
        <v>4</v>
      </c>
    </row>
    <row r="14" spans="1:4" x14ac:dyDescent="0.3">
      <c r="A14" s="25" t="s">
        <v>192</v>
      </c>
      <c r="B14" t="s">
        <v>213</v>
      </c>
      <c r="C14" t="s">
        <v>220</v>
      </c>
      <c r="D14" s="31">
        <f t="shared" si="0"/>
        <v>1</v>
      </c>
    </row>
    <row r="15" spans="1:4" x14ac:dyDescent="0.3">
      <c r="A15" s="25" t="s">
        <v>191</v>
      </c>
      <c r="B15" t="s">
        <v>213</v>
      </c>
      <c r="C15" t="s">
        <v>220</v>
      </c>
      <c r="D15" s="31">
        <f t="shared" si="0"/>
        <v>1</v>
      </c>
    </row>
    <row r="16" spans="1:4" x14ac:dyDescent="0.3">
      <c r="A16" s="25" t="s">
        <v>195</v>
      </c>
      <c r="B16" t="s">
        <v>213</v>
      </c>
      <c r="C16" t="s">
        <v>219</v>
      </c>
      <c r="D16" s="31">
        <f t="shared" si="0"/>
        <v>1</v>
      </c>
    </row>
    <row r="17" spans="1:4" x14ac:dyDescent="0.3">
      <c r="A17" s="25" t="s">
        <v>206</v>
      </c>
      <c r="B17" t="s">
        <v>213</v>
      </c>
      <c r="C17" t="s">
        <v>218</v>
      </c>
      <c r="D17" s="31">
        <f t="shared" si="0"/>
        <v>4</v>
      </c>
    </row>
    <row r="18" spans="1:4" x14ac:dyDescent="0.3">
      <c r="A18" s="25" t="s">
        <v>205</v>
      </c>
      <c r="B18" t="s">
        <v>213</v>
      </c>
      <c r="C18" t="s">
        <v>218</v>
      </c>
      <c r="D18" s="31">
        <f t="shared" si="0"/>
        <v>1</v>
      </c>
    </row>
    <row r="19" spans="1:4" x14ac:dyDescent="0.3">
      <c r="A19" s="25" t="s">
        <v>200</v>
      </c>
      <c r="B19" t="s">
        <v>213</v>
      </c>
      <c r="C19" t="s">
        <v>218</v>
      </c>
      <c r="D19" s="31">
        <f t="shared" si="0"/>
        <v>2</v>
      </c>
    </row>
    <row r="20" spans="1:4" x14ac:dyDescent="0.3">
      <c r="A20" s="25" t="s">
        <v>203</v>
      </c>
      <c r="B20" t="s">
        <v>213</v>
      </c>
      <c r="C20" t="s">
        <v>218</v>
      </c>
      <c r="D20" s="31">
        <f t="shared" si="0"/>
        <v>1</v>
      </c>
    </row>
    <row r="21" spans="1:4" x14ac:dyDescent="0.3">
      <c r="A21" s="25" t="s">
        <v>196</v>
      </c>
      <c r="B21" t="s">
        <v>213</v>
      </c>
      <c r="C21" t="s">
        <v>218</v>
      </c>
      <c r="D21" s="31">
        <f t="shared" si="0"/>
        <v>1</v>
      </c>
    </row>
    <row r="22" spans="1:4" x14ac:dyDescent="0.3">
      <c r="A22" s="25" t="s">
        <v>199</v>
      </c>
      <c r="B22" t="s">
        <v>213</v>
      </c>
      <c r="C22" t="s">
        <v>218</v>
      </c>
      <c r="D22" s="31">
        <f t="shared" si="0"/>
        <v>1</v>
      </c>
    </row>
    <row r="23" spans="1:4" x14ac:dyDescent="0.3">
      <c r="A23" s="25" t="s">
        <v>198</v>
      </c>
      <c r="B23" t="s">
        <v>213</v>
      </c>
      <c r="C23" t="s">
        <v>218</v>
      </c>
      <c r="D23" s="31">
        <f t="shared" si="0"/>
        <v>1</v>
      </c>
    </row>
    <row r="24" spans="1:4" x14ac:dyDescent="0.3">
      <c r="A24" s="25" t="s">
        <v>189</v>
      </c>
      <c r="B24" t="s">
        <v>213</v>
      </c>
      <c r="C24" t="s">
        <v>220</v>
      </c>
      <c r="D24" s="31">
        <f t="shared" si="0"/>
        <v>1</v>
      </c>
    </row>
    <row r="25" spans="1:4" x14ac:dyDescent="0.3">
      <c r="A25" s="25" t="s">
        <v>208</v>
      </c>
      <c r="B25" t="s">
        <v>213</v>
      </c>
      <c r="C25" t="s">
        <v>218</v>
      </c>
      <c r="D25" s="31">
        <f t="shared" si="0"/>
        <v>1</v>
      </c>
    </row>
    <row r="26" spans="1:4" x14ac:dyDescent="0.3">
      <c r="A26" s="25" t="s">
        <v>202</v>
      </c>
      <c r="B26" t="s">
        <v>213</v>
      </c>
      <c r="C26" t="s">
        <v>218</v>
      </c>
      <c r="D26" s="31">
        <f t="shared" si="0"/>
        <v>1</v>
      </c>
    </row>
    <row r="27" spans="1:4" x14ac:dyDescent="0.3">
      <c r="A27" s="25" t="s">
        <v>190</v>
      </c>
      <c r="B27" t="s">
        <v>213</v>
      </c>
      <c r="C27" t="s">
        <v>220</v>
      </c>
      <c r="D27" s="31">
        <f t="shared" si="0"/>
        <v>2</v>
      </c>
    </row>
    <row r="28" spans="1:4" x14ac:dyDescent="0.3">
      <c r="A28" s="25" t="s">
        <v>188</v>
      </c>
      <c r="B28" t="s">
        <v>213</v>
      </c>
      <c r="C28" t="s">
        <v>220</v>
      </c>
      <c r="D28" s="31">
        <f t="shared" si="0"/>
        <v>1</v>
      </c>
    </row>
    <row r="29" spans="1:4" x14ac:dyDescent="0.3">
      <c r="A29" s="25" t="s">
        <v>207</v>
      </c>
      <c r="B29" t="s">
        <v>213</v>
      </c>
      <c r="C29" t="s">
        <v>218</v>
      </c>
    </row>
    <row r="30" spans="1:4" x14ac:dyDescent="0.3">
      <c r="A30" s="25" t="s">
        <v>193</v>
      </c>
      <c r="B30" t="s">
        <v>213</v>
      </c>
      <c r="C30" t="s">
        <v>220</v>
      </c>
    </row>
    <row r="31" spans="1:4" x14ac:dyDescent="0.3">
      <c r="A31" s="25" t="s">
        <v>184</v>
      </c>
      <c r="B31" t="s">
        <v>213</v>
      </c>
      <c r="C31" t="s">
        <v>216</v>
      </c>
    </row>
    <row r="32" spans="1:4" x14ac:dyDescent="0.3">
      <c r="A32" s="25" t="s">
        <v>211</v>
      </c>
      <c r="B32" t="s">
        <v>213</v>
      </c>
      <c r="C32" t="s">
        <v>217</v>
      </c>
    </row>
    <row r="33" spans="1:3" x14ac:dyDescent="0.3">
      <c r="A33" s="25" t="s">
        <v>123</v>
      </c>
      <c r="B33" t="s">
        <v>214</v>
      </c>
      <c r="C33" t="s">
        <v>217</v>
      </c>
    </row>
    <row r="34" spans="1:3" x14ac:dyDescent="0.3">
      <c r="A34" s="25" t="s">
        <v>129</v>
      </c>
      <c r="B34" t="s">
        <v>214</v>
      </c>
      <c r="C34" t="s">
        <v>217</v>
      </c>
    </row>
    <row r="35" spans="1:3" x14ac:dyDescent="0.3">
      <c r="A35" s="25" t="s">
        <v>128</v>
      </c>
      <c r="B35" t="s">
        <v>214</v>
      </c>
      <c r="C35" t="s">
        <v>217</v>
      </c>
    </row>
    <row r="36" spans="1:3" x14ac:dyDescent="0.3">
      <c r="A36" s="25" t="s">
        <v>127</v>
      </c>
      <c r="B36" t="s">
        <v>214</v>
      </c>
      <c r="C36" t="s">
        <v>217</v>
      </c>
    </row>
    <row r="37" spans="1:3" x14ac:dyDescent="0.3">
      <c r="A37" s="25" t="s">
        <v>124</v>
      </c>
      <c r="B37" t="s">
        <v>213</v>
      </c>
      <c r="C37" t="s">
        <v>217</v>
      </c>
    </row>
    <row r="38" spans="1:3" x14ac:dyDescent="0.3">
      <c r="A38" s="25" t="s">
        <v>120</v>
      </c>
      <c r="B38" t="s">
        <v>214</v>
      </c>
      <c r="C38" t="s">
        <v>217</v>
      </c>
    </row>
    <row r="39" spans="1:3" x14ac:dyDescent="0.3">
      <c r="A39" s="25" t="s">
        <v>116</v>
      </c>
      <c r="B39" t="s">
        <v>213</v>
      </c>
      <c r="C39" t="s">
        <v>217</v>
      </c>
    </row>
    <row r="40" spans="1:3" x14ac:dyDescent="0.3">
      <c r="A40" s="25" t="s">
        <v>112</v>
      </c>
      <c r="B40" t="s">
        <v>214</v>
      </c>
      <c r="C40" t="s">
        <v>217</v>
      </c>
    </row>
    <row r="41" spans="1:3" x14ac:dyDescent="0.3">
      <c r="A41" s="25" t="s">
        <v>131</v>
      </c>
      <c r="B41" t="s">
        <v>214</v>
      </c>
      <c r="C41" t="s">
        <v>217</v>
      </c>
    </row>
    <row r="42" spans="1:3" x14ac:dyDescent="0.3">
      <c r="A42" s="25" t="s">
        <v>121</v>
      </c>
      <c r="B42" t="s">
        <v>214</v>
      </c>
      <c r="C42" t="s">
        <v>217</v>
      </c>
    </row>
    <row r="43" spans="1:3" x14ac:dyDescent="0.3">
      <c r="A43" s="25" t="s">
        <v>109</v>
      </c>
      <c r="B43" t="s">
        <v>214</v>
      </c>
      <c r="C43" t="s">
        <v>217</v>
      </c>
    </row>
    <row r="44" spans="1:3" x14ac:dyDescent="0.3">
      <c r="A44" s="25" t="s">
        <v>125</v>
      </c>
      <c r="B44" t="s">
        <v>214</v>
      </c>
      <c r="C44" t="s">
        <v>217</v>
      </c>
    </row>
    <row r="45" spans="1:3" x14ac:dyDescent="0.3">
      <c r="A45" s="25" t="s">
        <v>108</v>
      </c>
      <c r="B45" t="s">
        <v>214</v>
      </c>
      <c r="C45" t="s">
        <v>217</v>
      </c>
    </row>
    <row r="46" spans="1:3" x14ac:dyDescent="0.3">
      <c r="A46" s="25" t="s">
        <v>111</v>
      </c>
      <c r="B46" t="s">
        <v>214</v>
      </c>
      <c r="C46" t="s">
        <v>217</v>
      </c>
    </row>
    <row r="47" spans="1:3" x14ac:dyDescent="0.3">
      <c r="A47" s="25" t="s">
        <v>115</v>
      </c>
      <c r="B47" t="s">
        <v>213</v>
      </c>
      <c r="C47" t="s">
        <v>217</v>
      </c>
    </row>
    <row r="48" spans="1:3" x14ac:dyDescent="0.3">
      <c r="A48" s="25" t="s">
        <v>117</v>
      </c>
      <c r="B48" t="s">
        <v>214</v>
      </c>
      <c r="C48" t="s">
        <v>217</v>
      </c>
    </row>
    <row r="49" spans="1:3" x14ac:dyDescent="0.3">
      <c r="A49" s="25" t="s">
        <v>113</v>
      </c>
      <c r="B49" t="s">
        <v>214</v>
      </c>
      <c r="C49" t="s">
        <v>217</v>
      </c>
    </row>
    <row r="50" spans="1:3" x14ac:dyDescent="0.3">
      <c r="A50" s="25" t="s">
        <v>118</v>
      </c>
      <c r="B50" t="s">
        <v>214</v>
      </c>
      <c r="C50" t="s">
        <v>217</v>
      </c>
    </row>
    <row r="51" spans="1:3" x14ac:dyDescent="0.3">
      <c r="A51" s="25" t="s">
        <v>119</v>
      </c>
      <c r="B51" t="s">
        <v>214</v>
      </c>
      <c r="C51" t="s">
        <v>217</v>
      </c>
    </row>
    <row r="52" spans="1:3" x14ac:dyDescent="0.3">
      <c r="A52" s="25" t="s">
        <v>122</v>
      </c>
      <c r="B52" t="s">
        <v>214</v>
      </c>
      <c r="C52" t="s">
        <v>217</v>
      </c>
    </row>
    <row r="53" spans="1:3" x14ac:dyDescent="0.3">
      <c r="A53" s="25" t="s">
        <v>114</v>
      </c>
      <c r="B53" t="s">
        <v>214</v>
      </c>
      <c r="C53" t="s">
        <v>217</v>
      </c>
    </row>
    <row r="54" spans="1:3" x14ac:dyDescent="0.3">
      <c r="A54" s="25" t="s">
        <v>185</v>
      </c>
      <c r="B54" t="s">
        <v>214</v>
      </c>
      <c r="C54" t="s">
        <v>217</v>
      </c>
    </row>
    <row r="55" spans="1:3" x14ac:dyDescent="0.3">
      <c r="A55" s="25" t="s">
        <v>110</v>
      </c>
      <c r="B55" t="s">
        <v>214</v>
      </c>
      <c r="C55" t="s">
        <v>217</v>
      </c>
    </row>
    <row r="56" spans="1:3" x14ac:dyDescent="0.3">
      <c r="A56" s="25" t="s">
        <v>130</v>
      </c>
      <c r="B56" t="s">
        <v>214</v>
      </c>
      <c r="C56" t="s">
        <v>217</v>
      </c>
    </row>
    <row r="57" spans="1:3" x14ac:dyDescent="0.3">
      <c r="A57" s="25" t="s">
        <v>126</v>
      </c>
      <c r="B57" t="s">
        <v>214</v>
      </c>
      <c r="C57" t="s">
        <v>217</v>
      </c>
    </row>
    <row r="58" spans="1:3" x14ac:dyDescent="0.3">
      <c r="A58" s="25" t="s">
        <v>144</v>
      </c>
      <c r="B58" t="s">
        <v>213</v>
      </c>
      <c r="C58" t="s">
        <v>218</v>
      </c>
    </row>
    <row r="59" spans="1:3" x14ac:dyDescent="0.3">
      <c r="A59" s="25" t="s">
        <v>148</v>
      </c>
      <c r="B59" t="s">
        <v>214</v>
      </c>
      <c r="C59" t="s">
        <v>218</v>
      </c>
    </row>
    <row r="60" spans="1:3" x14ac:dyDescent="0.3">
      <c r="A60" s="25" t="s">
        <v>145</v>
      </c>
      <c r="B60" t="s">
        <v>214</v>
      </c>
      <c r="C60" t="s">
        <v>218</v>
      </c>
    </row>
    <row r="61" spans="1:3" x14ac:dyDescent="0.3">
      <c r="A61" s="25" t="s">
        <v>146</v>
      </c>
      <c r="B61" t="s">
        <v>214</v>
      </c>
      <c r="C61" t="s">
        <v>218</v>
      </c>
    </row>
    <row r="62" spans="1:3" x14ac:dyDescent="0.3">
      <c r="A62" s="25" t="s">
        <v>147</v>
      </c>
      <c r="B62" t="s">
        <v>214</v>
      </c>
      <c r="C62" t="s">
        <v>218</v>
      </c>
    </row>
    <row r="63" spans="1:3" x14ac:dyDescent="0.3">
      <c r="A63" s="25" t="s">
        <v>149</v>
      </c>
      <c r="B63" t="s">
        <v>214</v>
      </c>
      <c r="C63" t="s">
        <v>218</v>
      </c>
    </row>
    <row r="64" spans="1:3" x14ac:dyDescent="0.3">
      <c r="A64" s="25" t="s">
        <v>92</v>
      </c>
      <c r="B64" t="s">
        <v>213</v>
      </c>
      <c r="C64" t="s">
        <v>216</v>
      </c>
    </row>
    <row r="65" spans="1:3" x14ac:dyDescent="0.3">
      <c r="A65" s="25" t="s">
        <v>94</v>
      </c>
      <c r="B65" t="s">
        <v>214</v>
      </c>
      <c r="C65" t="s">
        <v>216</v>
      </c>
    </row>
    <row r="66" spans="1:3" x14ac:dyDescent="0.3">
      <c r="A66" s="25" t="s">
        <v>106</v>
      </c>
      <c r="B66" t="s">
        <v>214</v>
      </c>
      <c r="C66" t="s">
        <v>216</v>
      </c>
    </row>
    <row r="67" spans="1:3" x14ac:dyDescent="0.3">
      <c r="A67" s="25" t="s">
        <v>93</v>
      </c>
      <c r="B67" t="s">
        <v>214</v>
      </c>
      <c r="C67" t="s">
        <v>216</v>
      </c>
    </row>
    <row r="68" spans="1:3" x14ac:dyDescent="0.3">
      <c r="A68" s="25" t="s">
        <v>102</v>
      </c>
      <c r="B68" t="s">
        <v>214</v>
      </c>
      <c r="C68" t="s">
        <v>216</v>
      </c>
    </row>
    <row r="69" spans="1:3" x14ac:dyDescent="0.3">
      <c r="A69" s="25" t="s">
        <v>95</v>
      </c>
      <c r="B69" t="s">
        <v>214</v>
      </c>
      <c r="C69" t="s">
        <v>216</v>
      </c>
    </row>
    <row r="70" spans="1:3" x14ac:dyDescent="0.3">
      <c r="A70" s="25" t="s">
        <v>100</v>
      </c>
      <c r="B70" t="s">
        <v>214</v>
      </c>
      <c r="C70" t="s">
        <v>216</v>
      </c>
    </row>
    <row r="71" spans="1:3" x14ac:dyDescent="0.3">
      <c r="A71" s="25" t="s">
        <v>101</v>
      </c>
      <c r="B71" t="s">
        <v>213</v>
      </c>
      <c r="C71" t="s">
        <v>216</v>
      </c>
    </row>
    <row r="72" spans="1:3" x14ac:dyDescent="0.3">
      <c r="A72" s="25" t="s">
        <v>103</v>
      </c>
      <c r="B72" t="s">
        <v>214</v>
      </c>
      <c r="C72" t="s">
        <v>216</v>
      </c>
    </row>
    <row r="73" spans="1:3" x14ac:dyDescent="0.3">
      <c r="A73" s="25" t="s">
        <v>104</v>
      </c>
      <c r="B73" t="s">
        <v>214</v>
      </c>
      <c r="C73" t="s">
        <v>216</v>
      </c>
    </row>
    <row r="74" spans="1:3" x14ac:dyDescent="0.3">
      <c r="A74" s="25" t="s">
        <v>105</v>
      </c>
      <c r="B74" t="s">
        <v>213</v>
      </c>
      <c r="C74" t="s">
        <v>216</v>
      </c>
    </row>
    <row r="75" spans="1:3" x14ac:dyDescent="0.3">
      <c r="A75" s="25" t="s">
        <v>99</v>
      </c>
      <c r="B75" t="s">
        <v>214</v>
      </c>
      <c r="C75" t="s">
        <v>216</v>
      </c>
    </row>
    <row r="76" spans="1:3" x14ac:dyDescent="0.3">
      <c r="A76" s="25" t="s">
        <v>96</v>
      </c>
      <c r="B76" t="s">
        <v>214</v>
      </c>
      <c r="C76" t="s">
        <v>216</v>
      </c>
    </row>
    <row r="77" spans="1:3" x14ac:dyDescent="0.3">
      <c r="A77" s="25" t="s">
        <v>98</v>
      </c>
      <c r="B77" t="s">
        <v>213</v>
      </c>
      <c r="C77" t="s">
        <v>216</v>
      </c>
    </row>
    <row r="78" spans="1:3" x14ac:dyDescent="0.3">
      <c r="A78" s="25" t="s">
        <v>97</v>
      </c>
      <c r="B78" t="s">
        <v>214</v>
      </c>
      <c r="C78" t="s">
        <v>216</v>
      </c>
    </row>
    <row r="79" spans="1:3" x14ac:dyDescent="0.3">
      <c r="A79" s="25" t="s">
        <v>167</v>
      </c>
      <c r="B79" t="s">
        <v>214</v>
      </c>
      <c r="C79" t="s">
        <v>220</v>
      </c>
    </row>
    <row r="80" spans="1:3" x14ac:dyDescent="0.3">
      <c r="A80" s="25" t="s">
        <v>168</v>
      </c>
      <c r="B80" t="s">
        <v>213</v>
      </c>
      <c r="C80" t="s">
        <v>220</v>
      </c>
    </row>
    <row r="81" spans="1:3" x14ac:dyDescent="0.3">
      <c r="A81" s="25" t="s">
        <v>169</v>
      </c>
      <c r="B81" t="s">
        <v>214</v>
      </c>
      <c r="C81" t="s">
        <v>220</v>
      </c>
    </row>
    <row r="82" spans="1:3" x14ac:dyDescent="0.3">
      <c r="A82" s="25" t="s">
        <v>170</v>
      </c>
      <c r="B82" t="s">
        <v>214</v>
      </c>
      <c r="C82" t="s">
        <v>220</v>
      </c>
    </row>
    <row r="83" spans="1:3" x14ac:dyDescent="0.3">
      <c r="A83" s="25" t="s">
        <v>171</v>
      </c>
      <c r="B83" t="s">
        <v>214</v>
      </c>
      <c r="C83" t="s">
        <v>220</v>
      </c>
    </row>
    <row r="84" spans="1:3" x14ac:dyDescent="0.3">
      <c r="A84" s="25" t="s">
        <v>173</v>
      </c>
      <c r="B84" t="s">
        <v>214</v>
      </c>
      <c r="C84" t="s">
        <v>220</v>
      </c>
    </row>
    <row r="85" spans="1:3" x14ac:dyDescent="0.3">
      <c r="A85" s="25" t="s">
        <v>172</v>
      </c>
      <c r="B85" t="s">
        <v>213</v>
      </c>
      <c r="C85" t="s">
        <v>220</v>
      </c>
    </row>
    <row r="86" spans="1:3" x14ac:dyDescent="0.3">
      <c r="A86" s="25" t="s">
        <v>174</v>
      </c>
      <c r="B86" t="s">
        <v>213</v>
      </c>
      <c r="C86" t="s">
        <v>220</v>
      </c>
    </row>
    <row r="87" spans="1:3" x14ac:dyDescent="0.3">
      <c r="A87" s="25" t="s">
        <v>157</v>
      </c>
      <c r="B87" t="s">
        <v>213</v>
      </c>
      <c r="C87" t="s">
        <v>219</v>
      </c>
    </row>
    <row r="88" spans="1:3" x14ac:dyDescent="0.3">
      <c r="A88" s="25" t="s">
        <v>158</v>
      </c>
      <c r="B88" t="s">
        <v>214</v>
      </c>
      <c r="C88" t="s">
        <v>219</v>
      </c>
    </row>
    <row r="89" spans="1:3" x14ac:dyDescent="0.3">
      <c r="A89" s="25" t="s">
        <v>159</v>
      </c>
      <c r="B89" t="s">
        <v>214</v>
      </c>
      <c r="C89" t="s">
        <v>219</v>
      </c>
    </row>
    <row r="90" spans="1:3" x14ac:dyDescent="0.3">
      <c r="A90" s="25" t="s">
        <v>160</v>
      </c>
      <c r="B90" t="s">
        <v>214</v>
      </c>
      <c r="C90" t="s">
        <v>219</v>
      </c>
    </row>
    <row r="91" spans="1:3" x14ac:dyDescent="0.3">
      <c r="A91" s="27" t="s">
        <v>161</v>
      </c>
      <c r="B91" t="s">
        <v>214</v>
      </c>
      <c r="C91" t="s">
        <v>219</v>
      </c>
    </row>
    <row r="92" spans="1:3" x14ac:dyDescent="0.3">
      <c r="A92" s="25" t="s">
        <v>162</v>
      </c>
      <c r="B92" t="s">
        <v>214</v>
      </c>
      <c r="C92" t="s">
        <v>219</v>
      </c>
    </row>
    <row r="93" spans="1:3" x14ac:dyDescent="0.3">
      <c r="A93" s="25" t="s">
        <v>163</v>
      </c>
      <c r="B93" t="s">
        <v>214</v>
      </c>
      <c r="C93" t="s">
        <v>219</v>
      </c>
    </row>
    <row r="94" spans="1:3" x14ac:dyDescent="0.3">
      <c r="A94" s="25" t="s">
        <v>150</v>
      </c>
      <c r="B94" t="s">
        <v>213</v>
      </c>
      <c r="C94" t="s">
        <v>218</v>
      </c>
    </row>
    <row r="95" spans="1:3" x14ac:dyDescent="0.3">
      <c r="A95" s="25" t="s">
        <v>151</v>
      </c>
      <c r="B95" t="s">
        <v>214</v>
      </c>
      <c r="C95" t="s">
        <v>218</v>
      </c>
    </row>
    <row r="96" spans="1:3" x14ac:dyDescent="0.3">
      <c r="A96" s="25" t="s">
        <v>152</v>
      </c>
      <c r="B96" t="s">
        <v>214</v>
      </c>
      <c r="C96" t="s">
        <v>218</v>
      </c>
    </row>
    <row r="97" spans="1:3" x14ac:dyDescent="0.3">
      <c r="A97" s="25" t="s">
        <v>153</v>
      </c>
      <c r="B97" t="s">
        <v>214</v>
      </c>
      <c r="C97" t="s">
        <v>218</v>
      </c>
    </row>
    <row r="98" spans="1:3" x14ac:dyDescent="0.3">
      <c r="A98" s="25" t="s">
        <v>164</v>
      </c>
      <c r="B98" t="s">
        <v>214</v>
      </c>
      <c r="C98" t="s">
        <v>219</v>
      </c>
    </row>
    <row r="99" spans="1:3" x14ac:dyDescent="0.3">
      <c r="A99" s="25" t="s">
        <v>165</v>
      </c>
      <c r="B99" t="s">
        <v>214</v>
      </c>
      <c r="C99" t="s">
        <v>219</v>
      </c>
    </row>
    <row r="100" spans="1:3" x14ac:dyDescent="0.3">
      <c r="A100" s="25" t="s">
        <v>166</v>
      </c>
      <c r="B100" t="s">
        <v>214</v>
      </c>
      <c r="C100" t="s">
        <v>219</v>
      </c>
    </row>
    <row r="101" spans="1:3" x14ac:dyDescent="0.3">
      <c r="A101" s="25" t="s">
        <v>132</v>
      </c>
      <c r="B101" t="s">
        <v>213</v>
      </c>
      <c r="C101" t="s">
        <v>218</v>
      </c>
    </row>
    <row r="102" spans="1:3" x14ac:dyDescent="0.3">
      <c r="A102" s="25" t="s">
        <v>133</v>
      </c>
      <c r="B102" t="s">
        <v>214</v>
      </c>
      <c r="C102" t="s">
        <v>218</v>
      </c>
    </row>
    <row r="103" spans="1:3" x14ac:dyDescent="0.3">
      <c r="A103" s="25" t="s">
        <v>134</v>
      </c>
      <c r="B103" t="s">
        <v>214</v>
      </c>
      <c r="C103" t="s">
        <v>218</v>
      </c>
    </row>
    <row r="104" spans="1:3" x14ac:dyDescent="0.3">
      <c r="A104" s="25" t="s">
        <v>138</v>
      </c>
      <c r="B104" t="s">
        <v>213</v>
      </c>
      <c r="C104" t="s">
        <v>218</v>
      </c>
    </row>
    <row r="105" spans="1:3" x14ac:dyDescent="0.3">
      <c r="A105" s="25" t="s">
        <v>139</v>
      </c>
      <c r="B105" t="s">
        <v>214</v>
      </c>
      <c r="C105" t="s">
        <v>218</v>
      </c>
    </row>
    <row r="106" spans="1:3" x14ac:dyDescent="0.3">
      <c r="A106" s="25" t="s">
        <v>135</v>
      </c>
      <c r="B106" t="s">
        <v>213</v>
      </c>
      <c r="C106" t="s">
        <v>218</v>
      </c>
    </row>
    <row r="107" spans="1:3" x14ac:dyDescent="0.3">
      <c r="A107" s="25" t="s">
        <v>136</v>
      </c>
      <c r="B107" t="s">
        <v>213</v>
      </c>
      <c r="C107" t="s">
        <v>218</v>
      </c>
    </row>
    <row r="108" spans="1:3" x14ac:dyDescent="0.3">
      <c r="A108" s="25" t="s">
        <v>137</v>
      </c>
      <c r="B108" t="s">
        <v>214</v>
      </c>
      <c r="C108" t="s">
        <v>218</v>
      </c>
    </row>
    <row r="109" spans="1:3" x14ac:dyDescent="0.3">
      <c r="A109" s="25" t="s">
        <v>140</v>
      </c>
      <c r="B109" t="s">
        <v>213</v>
      </c>
      <c r="C109" t="s">
        <v>218</v>
      </c>
    </row>
    <row r="110" spans="1:3" x14ac:dyDescent="0.3">
      <c r="A110" s="25" t="s">
        <v>141</v>
      </c>
      <c r="B110" t="s">
        <v>213</v>
      </c>
      <c r="C110" t="s">
        <v>218</v>
      </c>
    </row>
    <row r="111" spans="1:3" x14ac:dyDescent="0.3">
      <c r="A111" s="25" t="s">
        <v>177</v>
      </c>
      <c r="B111" t="s">
        <v>213</v>
      </c>
      <c r="C111" t="s">
        <v>220</v>
      </c>
    </row>
    <row r="112" spans="1:3" x14ac:dyDescent="0.3">
      <c r="A112" s="25" t="s">
        <v>178</v>
      </c>
      <c r="B112" t="s">
        <v>214</v>
      </c>
      <c r="C112" t="s">
        <v>220</v>
      </c>
    </row>
    <row r="113" spans="1:3" x14ac:dyDescent="0.3">
      <c r="A113" s="25" t="s">
        <v>154</v>
      </c>
      <c r="B113" t="s">
        <v>213</v>
      </c>
      <c r="C113" t="s">
        <v>218</v>
      </c>
    </row>
    <row r="114" spans="1:3" x14ac:dyDescent="0.3">
      <c r="A114" s="25" t="s">
        <v>142</v>
      </c>
      <c r="B114" t="s">
        <v>213</v>
      </c>
      <c r="C114" t="s">
        <v>218</v>
      </c>
    </row>
    <row r="115" spans="1:3" x14ac:dyDescent="0.3">
      <c r="A115" s="25" t="s">
        <v>143</v>
      </c>
      <c r="B115" t="s">
        <v>214</v>
      </c>
      <c r="C115" t="s">
        <v>218</v>
      </c>
    </row>
    <row r="116" spans="1:3" x14ac:dyDescent="0.3">
      <c r="A116" s="25" t="s">
        <v>155</v>
      </c>
      <c r="B116" t="s">
        <v>214</v>
      </c>
      <c r="C116" t="s">
        <v>218</v>
      </c>
    </row>
    <row r="117" spans="1:3" x14ac:dyDescent="0.3">
      <c r="A117" s="25" t="s">
        <v>179</v>
      </c>
      <c r="B117" t="s">
        <v>213</v>
      </c>
      <c r="C117" t="s">
        <v>220</v>
      </c>
    </row>
    <row r="118" spans="1:3" x14ac:dyDescent="0.3">
      <c r="A118" s="25" t="s">
        <v>180</v>
      </c>
      <c r="B118" t="s">
        <v>213</v>
      </c>
      <c r="C118" t="s">
        <v>220</v>
      </c>
    </row>
    <row r="119" spans="1:3" x14ac:dyDescent="0.3">
      <c r="A119" s="25" t="s">
        <v>156</v>
      </c>
      <c r="B119" t="s">
        <v>213</v>
      </c>
      <c r="C119" t="s">
        <v>218</v>
      </c>
    </row>
    <row r="120" spans="1:3" x14ac:dyDescent="0.3">
      <c r="A120" s="25" t="s">
        <v>175</v>
      </c>
      <c r="B120" t="s">
        <v>213</v>
      </c>
      <c r="C120" t="s">
        <v>220</v>
      </c>
    </row>
    <row r="121" spans="1:3" x14ac:dyDescent="0.3">
      <c r="A121" s="25" t="s">
        <v>176</v>
      </c>
      <c r="B121" t="s">
        <v>214</v>
      </c>
      <c r="C121" t="s">
        <v>220</v>
      </c>
    </row>
    <row r="122" spans="1:3" x14ac:dyDescent="0.3">
      <c r="A122" s="25" t="s">
        <v>107</v>
      </c>
      <c r="B122" t="s">
        <v>213</v>
      </c>
      <c r="C122" t="s">
        <v>217</v>
      </c>
    </row>
    <row r="123" spans="1:3" x14ac:dyDescent="0.3">
      <c r="A123" s="25" t="s">
        <v>209</v>
      </c>
      <c r="C123" t="s">
        <v>221</v>
      </c>
    </row>
    <row r="124" spans="1:3" x14ac:dyDescent="0.3">
      <c r="A124" s="25" t="s">
        <v>210</v>
      </c>
      <c r="C124" t="s">
        <v>221</v>
      </c>
    </row>
    <row r="125" spans="1:3" x14ac:dyDescent="0.3">
      <c r="A125" s="25"/>
    </row>
    <row r="126" spans="1:3" x14ac:dyDescent="0.3">
      <c r="A126" s="25"/>
    </row>
  </sheetData>
  <autoFilter ref="A1:C1" xr:uid="{19CAA592-D3A8-4BAE-B7C1-71D59CB3BDDE}">
    <sortState xmlns:xlrd2="http://schemas.microsoft.com/office/spreadsheetml/2017/richdata2" ref="A2:C125">
      <sortCondition ref="A1"/>
    </sortState>
  </autoFilter>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EE8218A-A3B7-4590-B1DC-44A60E88462F}">
          <x14:formula1>
            <xm:f>Chung!$P$2:$P$3</xm:f>
          </x14:formula1>
          <xm:sqref>B2:B1048576</xm:sqref>
        </x14:dataValidation>
        <x14:dataValidation type="list" allowBlank="1" showInputMessage="1" showErrorMessage="1" xr:uid="{966CE843-9024-4C1C-BEBF-178EA269587F}">
          <x14:formula1>
            <xm:f>Chung!$N$2:$N$7</xm:f>
          </x14:formula1>
          <xm:sqref>C2:C1048576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Sale</vt:lpstr>
      <vt:lpstr>KH</vt:lpstr>
      <vt:lpstr>Chung</vt:lpstr>
      <vt:lpstr>Can-Bo-Refer</vt:lpstr>
      <vt:lpstr>Don-Vi</vt:lpstr>
      <vt:lpstr>Nhan-Vien-Sale</vt:lpstr>
      <vt:lpstr>RM</vt:lpstr>
      <vt:lpstr>RM-THINH</vt:lpstr>
      <vt:lpstr>DAO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2023-06-29T16:17:02Z</dcterms:created>
  <dcterms:modified xsi:type="dcterms:W3CDTF">2023-07-03T06:25:27Z</dcterms:modified>
</cp:coreProperties>
</file>