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21075" windowHeight="8730" activeTab="1"/>
  </bookViews>
  <sheets>
    <sheet name="WB! Status" sheetId="6" r:id="rId1"/>
    <sheet name="Minimum distance constraint" sheetId="1" r:id="rId2"/>
  </sheets>
  <externalReferences>
    <externalReference r:id="rId3"/>
  </externalReferences>
  <definedNames>
    <definedName name="WBBINworkzones">'Minimum distance constraint'!$A$3:$A$16</definedName>
    <definedName name="WBMAX">'Minimum distance constraint'!$B$41</definedName>
  </definedNames>
  <calcPr calcId="145621"/>
</workbook>
</file>

<file path=xl/calcChain.xml><?xml version="1.0" encoding="utf-8"?>
<calcChain xmlns="http://schemas.openxmlformats.org/spreadsheetml/2006/main">
  <c r="A27" i="1" l="1"/>
  <c r="A28" i="1"/>
  <c r="A29" i="1"/>
  <c r="A30" i="1"/>
  <c r="A31" i="1"/>
  <c r="A32" i="1"/>
  <c r="A33" i="1"/>
  <c r="A34" i="1"/>
  <c r="A35" i="1"/>
  <c r="A36" i="1"/>
  <c r="A37" i="1"/>
  <c r="A38" i="1"/>
  <c r="A39" i="1"/>
  <c r="A26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U10" i="1"/>
  <c r="E10" i="1"/>
  <c r="D4" i="1"/>
  <c r="E4" i="1" s="1"/>
  <c r="D5" i="1"/>
  <c r="E5" i="1" s="1"/>
  <c r="D6" i="1"/>
  <c r="D7" i="1"/>
  <c r="E7" i="1" s="1"/>
  <c r="D8" i="1"/>
  <c r="E8" i="1" s="1"/>
  <c r="D9" i="1"/>
  <c r="E9" i="1" s="1"/>
  <c r="D10" i="1"/>
  <c r="D11" i="1"/>
  <c r="E11" i="1" s="1"/>
  <c r="D12" i="1"/>
  <c r="E12" i="1" s="1"/>
  <c r="D13" i="1"/>
  <c r="E13" i="1" s="1"/>
  <c r="W13" i="1" s="1"/>
  <c r="D14" i="1"/>
  <c r="E14" i="1" s="1"/>
  <c r="D15" i="1"/>
  <c r="D16" i="1"/>
  <c r="E16" i="1" s="1"/>
  <c r="D3" i="1"/>
  <c r="E3" i="1" s="1"/>
  <c r="C17" i="1"/>
  <c r="C4" i="1"/>
  <c r="C5" i="1"/>
  <c r="AK5" i="1" s="1"/>
  <c r="C6" i="1"/>
  <c r="AL6" i="1" s="1"/>
  <c r="C7" i="1"/>
  <c r="C8" i="1"/>
  <c r="AN8" i="1" s="1"/>
  <c r="C9" i="1"/>
  <c r="AO9" i="1" s="1"/>
  <c r="AO10" i="1" s="1"/>
  <c r="C10" i="1"/>
  <c r="C11" i="1"/>
  <c r="AQ11" i="1" s="1"/>
  <c r="C12" i="1"/>
  <c r="AR12" i="1" s="1"/>
  <c r="AR13" i="1" s="1"/>
  <c r="C13" i="1"/>
  <c r="C14" i="1"/>
  <c r="AT14" i="1" s="1"/>
  <c r="C15" i="1"/>
  <c r="AU15" i="1" s="1"/>
  <c r="C16" i="1"/>
  <c r="C3" i="1"/>
  <c r="V12" i="1" l="1"/>
  <c r="X12" i="1"/>
  <c r="Z12" i="1"/>
  <c r="AB12" i="1"/>
  <c r="AD12" i="1"/>
  <c r="AF12" i="1"/>
  <c r="AH12" i="1"/>
  <c r="W12" i="1"/>
  <c r="Y12" i="1"/>
  <c r="AA12" i="1"/>
  <c r="AC12" i="1"/>
  <c r="AE12" i="1"/>
  <c r="AG12" i="1"/>
  <c r="U12" i="1"/>
  <c r="W11" i="1"/>
  <c r="Y11" i="1"/>
  <c r="AA11" i="1"/>
  <c r="AC11" i="1"/>
  <c r="AE11" i="1"/>
  <c r="AG11" i="1"/>
  <c r="U11" i="1"/>
  <c r="V11" i="1"/>
  <c r="X11" i="1"/>
  <c r="Z11" i="1"/>
  <c r="AB11" i="1"/>
  <c r="AD11" i="1"/>
  <c r="AF11" i="1"/>
  <c r="AH11" i="1"/>
  <c r="AS13" i="1"/>
  <c r="AQ12" i="1"/>
  <c r="AQ13" i="1" s="1"/>
  <c r="C41" i="1"/>
  <c r="AU16" i="1"/>
  <c r="AQ14" i="1"/>
  <c r="AQ15" i="1" s="1"/>
  <c r="B41" i="1"/>
  <c r="AM7" i="1"/>
  <c r="AM8" i="1" s="1"/>
  <c r="AL7" i="1"/>
  <c r="AL8" i="1" s="1"/>
  <c r="AL9" i="1" s="1"/>
  <c r="AL10" i="1" s="1"/>
  <c r="AL11" i="1" s="1"/>
  <c r="V4" i="1"/>
  <c r="X4" i="1"/>
  <c r="Z4" i="1"/>
  <c r="AB4" i="1"/>
  <c r="AD4" i="1"/>
  <c r="AF4" i="1"/>
  <c r="AH4" i="1"/>
  <c r="U4" i="1"/>
  <c r="W4" i="1"/>
  <c r="Y4" i="1"/>
  <c r="AA4" i="1"/>
  <c r="AC4" i="1"/>
  <c r="AE4" i="1"/>
  <c r="AG4" i="1"/>
  <c r="W3" i="1"/>
  <c r="Y3" i="1"/>
  <c r="AA3" i="1"/>
  <c r="AC3" i="1"/>
  <c r="AE3" i="1"/>
  <c r="AG3" i="1"/>
  <c r="U3" i="1"/>
  <c r="V3" i="1"/>
  <c r="X3" i="1"/>
  <c r="Z3" i="1"/>
  <c r="AB3" i="1"/>
  <c r="AD3" i="1"/>
  <c r="AF3" i="1"/>
  <c r="AH3" i="1"/>
  <c r="AJ4" i="1"/>
  <c r="AJ5" i="1" s="1"/>
  <c r="AJ6" i="1" s="1"/>
  <c r="V16" i="1"/>
  <c r="X16" i="1"/>
  <c r="Z16" i="1"/>
  <c r="AB16" i="1"/>
  <c r="AD16" i="1"/>
  <c r="AF16" i="1"/>
  <c r="AH16" i="1"/>
  <c r="U16" i="1"/>
  <c r="W16" i="1"/>
  <c r="Y16" i="1"/>
  <c r="AA16" i="1"/>
  <c r="AC16" i="1"/>
  <c r="AE16" i="1"/>
  <c r="AG16" i="1"/>
  <c r="AV16" i="1"/>
  <c r="E15" i="1"/>
  <c r="V14" i="1"/>
  <c r="X14" i="1"/>
  <c r="Z14" i="1"/>
  <c r="AB14" i="1"/>
  <c r="AD14" i="1"/>
  <c r="AF14" i="1"/>
  <c r="AH14" i="1"/>
  <c r="U14" i="1"/>
  <c r="W14" i="1"/>
  <c r="Y14" i="1"/>
  <c r="AA14" i="1"/>
  <c r="AC14" i="1"/>
  <c r="AE14" i="1"/>
  <c r="AG14" i="1"/>
  <c r="AR14" i="1"/>
  <c r="AR15" i="1" s="1"/>
  <c r="U13" i="1"/>
  <c r="AH13" i="1"/>
  <c r="AF13" i="1"/>
  <c r="AD13" i="1"/>
  <c r="AB13" i="1"/>
  <c r="Z13" i="1"/>
  <c r="X13" i="1"/>
  <c r="V13" i="1"/>
  <c r="AS14" i="1"/>
  <c r="AS15" i="1" s="1"/>
  <c r="AG13" i="1"/>
  <c r="AE13" i="1"/>
  <c r="AC13" i="1"/>
  <c r="AA13" i="1"/>
  <c r="Y13" i="1"/>
  <c r="V7" i="1"/>
  <c r="X7" i="1"/>
  <c r="Z7" i="1"/>
  <c r="AB7" i="1"/>
  <c r="AD7" i="1"/>
  <c r="AF7" i="1"/>
  <c r="AH7" i="1"/>
  <c r="W7" i="1"/>
  <c r="Y7" i="1"/>
  <c r="AA7" i="1"/>
  <c r="AC7" i="1"/>
  <c r="AE7" i="1"/>
  <c r="AG7" i="1"/>
  <c r="U7" i="1"/>
  <c r="V9" i="1"/>
  <c r="X9" i="1"/>
  <c r="Z9" i="1"/>
  <c r="AB9" i="1"/>
  <c r="AD9" i="1"/>
  <c r="AF9" i="1"/>
  <c r="AH9" i="1"/>
  <c r="W9" i="1"/>
  <c r="Y9" i="1"/>
  <c r="AA9" i="1"/>
  <c r="AC9" i="1"/>
  <c r="AE9" i="1"/>
  <c r="AG9" i="1"/>
  <c r="U9" i="1"/>
  <c r="W8" i="1"/>
  <c r="Y8" i="1"/>
  <c r="AA8" i="1"/>
  <c r="AC8" i="1"/>
  <c r="AE8" i="1"/>
  <c r="AG8" i="1"/>
  <c r="U8" i="1"/>
  <c r="V8" i="1"/>
  <c r="X8" i="1"/>
  <c r="Z8" i="1"/>
  <c r="AB8" i="1"/>
  <c r="AD8" i="1"/>
  <c r="AF8" i="1"/>
  <c r="AH8" i="1"/>
  <c r="AN9" i="1"/>
  <c r="AN10" i="1" s="1"/>
  <c r="AN11" i="1" s="1"/>
  <c r="AP10" i="1"/>
  <c r="AP11" i="1" s="1"/>
  <c r="AM9" i="1"/>
  <c r="AM10" i="1" s="1"/>
  <c r="AM11" i="1" s="1"/>
  <c r="AM12" i="1" s="1"/>
  <c r="AM13" i="1" s="1"/>
  <c r="AM14" i="1" s="1"/>
  <c r="AM15" i="1" s="1"/>
  <c r="W5" i="1"/>
  <c r="Y5" i="1"/>
  <c r="AA5" i="1"/>
  <c r="AC5" i="1"/>
  <c r="AE5" i="1"/>
  <c r="AG5" i="1"/>
  <c r="U5" i="1"/>
  <c r="V5" i="1"/>
  <c r="X5" i="1"/>
  <c r="Z5" i="1"/>
  <c r="AB5" i="1"/>
  <c r="AD5" i="1"/>
  <c r="AF5" i="1"/>
  <c r="AH5" i="1"/>
  <c r="E6" i="1"/>
  <c r="AK6" i="1"/>
  <c r="AO11" i="1"/>
  <c r="AO12" i="1" s="1"/>
  <c r="AO13" i="1" s="1"/>
  <c r="AO14" i="1" s="1"/>
  <c r="AO15" i="1" s="1"/>
  <c r="AT15" i="1"/>
  <c r="C42" i="1"/>
  <c r="W15" i="1" l="1"/>
  <c r="Y15" i="1"/>
  <c r="AA15" i="1"/>
  <c r="AC15" i="1"/>
  <c r="AE15" i="1"/>
  <c r="AG15" i="1"/>
  <c r="V15" i="1"/>
  <c r="X15" i="1"/>
  <c r="Z15" i="1"/>
  <c r="AB15" i="1"/>
  <c r="AD15" i="1"/>
  <c r="AF15" i="1"/>
  <c r="AH15" i="1"/>
  <c r="U15" i="1"/>
  <c r="AJ7" i="1"/>
  <c r="AJ8" i="1" s="1"/>
  <c r="AJ9" i="1" s="1"/>
  <c r="AJ10" i="1" s="1"/>
  <c r="AJ11" i="1" s="1"/>
  <c r="AJ12" i="1" s="1"/>
  <c r="AJ13" i="1" s="1"/>
  <c r="AJ14" i="1" s="1"/>
  <c r="AJ15" i="1" s="1"/>
  <c r="V6" i="1"/>
  <c r="X6" i="1"/>
  <c r="Z6" i="1"/>
  <c r="AB6" i="1"/>
  <c r="AD6" i="1"/>
  <c r="AF6" i="1"/>
  <c r="AH6" i="1"/>
  <c r="W6" i="1"/>
  <c r="Y6" i="1"/>
  <c r="AA6" i="1"/>
  <c r="AC6" i="1"/>
  <c r="AE6" i="1"/>
  <c r="AG6" i="1"/>
  <c r="AV18" i="1" s="1"/>
  <c r="U6" i="1"/>
  <c r="AL12" i="1"/>
  <c r="AL13" i="1" s="1"/>
  <c r="AL14" i="1" s="1"/>
  <c r="AL15" i="1" s="1"/>
  <c r="AN12" i="1"/>
  <c r="AN13" i="1" s="1"/>
  <c r="AN14" i="1" s="1"/>
  <c r="AN15" i="1" s="1"/>
  <c r="AN16" i="1" s="1"/>
  <c r="AP12" i="1"/>
  <c r="AP13" i="1" s="1"/>
  <c r="AP14" i="1" s="1"/>
  <c r="AP15" i="1" s="1"/>
  <c r="AP16" i="1" s="1"/>
  <c r="AK7" i="1"/>
  <c r="AK8" i="1" s="1"/>
  <c r="AK9" i="1" s="1"/>
  <c r="AK10" i="1" s="1"/>
  <c r="AK11" i="1" s="1"/>
  <c r="AK12" i="1" s="1"/>
  <c r="AK13" i="1" s="1"/>
  <c r="AK14" i="1" s="1"/>
  <c r="AK15" i="1" s="1"/>
  <c r="AQ16" i="1"/>
  <c r="AK16" i="1"/>
  <c r="AL16" i="1"/>
  <c r="AM16" i="1"/>
  <c r="AJ16" i="1"/>
  <c r="AS16" i="1"/>
  <c r="AO16" i="1"/>
  <c r="AT16" i="1"/>
  <c r="AR16" i="1"/>
  <c r="AV19" i="1"/>
  <c r="AU18" i="1" l="1"/>
  <c r="AT18" i="1"/>
  <c r="AM18" i="1"/>
  <c r="AJ18" i="1"/>
  <c r="AQ18" i="1"/>
  <c r="AR18" i="1"/>
  <c r="AS18" i="1"/>
  <c r="AN18" i="1"/>
  <c r="AO18" i="1"/>
  <c r="AP18" i="1"/>
  <c r="AK18" i="1"/>
  <c r="AL18" i="1"/>
  <c r="AT19" i="1"/>
  <c r="AR19" i="1"/>
  <c r="AP19" i="1"/>
  <c r="AM19" i="1"/>
  <c r="AS19" i="1"/>
  <c r="AK19" i="1"/>
  <c r="AU19" i="1"/>
  <c r="AJ19" i="1"/>
  <c r="AN19" i="1"/>
  <c r="AL19" i="1"/>
  <c r="AQ19" i="1"/>
  <c r="AO19" i="1"/>
</calcChain>
</file>

<file path=xl/sharedStrings.xml><?xml version="1.0" encoding="utf-8"?>
<sst xmlns="http://schemas.openxmlformats.org/spreadsheetml/2006/main" count="292" uniqueCount="198">
  <si>
    <t>WZ</t>
  </si>
  <si>
    <t>L</t>
  </si>
  <si>
    <t>nWZ</t>
  </si>
  <si>
    <t>eWZ</t>
  </si>
  <si>
    <t>identity matrix</t>
  </si>
  <si>
    <t>workzone (1=FALSE)</t>
  </si>
  <si>
    <t>workzone (1=TRUE)</t>
  </si>
  <si>
    <t>end of a workzone (1=last object of a workzone)</t>
  </si>
  <si>
    <t>minimal distance*-1*eWZ</t>
  </si>
  <si>
    <t>columnwise multiplication of E &amp; identity matrix -&gt; matrix M</t>
  </si>
  <si>
    <t>First entry = C_{row}*D_{row-1}; all following entries  = C_{row}*Column_{row-1}; Result = sumproduct of column and length (B) + sum of column in matrix M… must be bigger greater or equal to 0</t>
  </si>
  <si>
    <t>binary</t>
  </si>
  <si>
    <t>Benefit</t>
  </si>
  <si>
    <t>Costs</t>
  </si>
  <si>
    <t>max</t>
  </si>
  <si>
    <t xml:space="preserve"> What'sBest!® 10.0.1.5 (Apr 07, 2010) - Library 6.0.1.413 - Status Report -</t>
  </si>
  <si>
    <t xml:space="preserve"> MODEL INFORMATION:</t>
  </si>
  <si>
    <t xml:space="preserve">   CLASSIFICATION DATA            Current   Capacity Limits</t>
  </si>
  <si>
    <t xml:space="preserve">   --------------------------------------------------------</t>
  </si>
  <si>
    <t xml:space="preserve">   Total Cells                        718</t>
  </si>
  <si>
    <t xml:space="preserve">     Numerics                         704</t>
  </si>
  <si>
    <t xml:space="preserve">       Adjustables                     14         Unlimited</t>
  </si>
  <si>
    <t xml:space="preserve">         Continuous                     0</t>
  </si>
  <si>
    <t xml:space="preserve">         Free                           0</t>
  </si>
  <si>
    <t xml:space="preserve">         Integers/Binaries            0/14        Unlimited</t>
  </si>
  <si>
    <t xml:space="preserve">       Constants                      347</t>
  </si>
  <si>
    <t xml:space="preserve">       Formulas                       343</t>
  </si>
  <si>
    <t xml:space="preserve">     Strings                            0</t>
  </si>
  <si>
    <t xml:space="preserve">     Constraints                       14         Unlimited</t>
  </si>
  <si>
    <t xml:space="preserve">   Nonlinears                         118         Unlimited</t>
  </si>
  <si>
    <t xml:space="preserve">   Coefficients                       934</t>
  </si>
  <si>
    <t xml:space="preserve">   Minimum coefficient value:        1  on Tabelle1!D3</t>
  </si>
  <si>
    <t xml:space="preserve">   Minimum coefficient in formula:   Tabelle1!D3</t>
  </si>
  <si>
    <t xml:space="preserve">   Maximum coefficient value:        15  on &lt;RHS&gt;</t>
  </si>
  <si>
    <t xml:space="preserve">   Maximum coefficient in formula:   Tabelle1!C42</t>
  </si>
  <si>
    <t xml:space="preserve"> MODEL TYPE:             Mixed Integer / Nonlinear (Mixed Integer Nonlinear Program)</t>
  </si>
  <si>
    <t xml:space="preserve"> SOLUTION STATUS:        LOCALLY OPTIMAL</t>
  </si>
  <si>
    <t xml:space="preserve"> OPTIMALITY CONDITION:   SATISFIED</t>
  </si>
  <si>
    <t xml:space="preserve"> DIRECTION:              Maximize</t>
  </si>
  <si>
    <t xml:space="preserve"> SOLVER TYPE:            Branch-and-Bound</t>
  </si>
  <si>
    <t xml:space="preserve"> ACTIVE:                 0</t>
  </si>
  <si>
    <t xml:space="preserve"> ERROR / WARNING MESSAGES:</t>
  </si>
  <si>
    <t xml:space="preserve"> ***WARNING***</t>
  </si>
  <si>
    <t xml:space="preserve">   Nonlinearities Present (Help Reference: NLINCELL):</t>
  </si>
  <si>
    <t xml:space="preserve">   The cells below contain nonlinear expressions. If these cells are used only for</t>
  </si>
  <si>
    <t xml:space="preserve">   reporting, then, for efficiency, they should be included in a WBOMIT range (refer</t>
  </si>
  <si>
    <t xml:space="preserve">   to documentation). In some cases, nonlinear cells may be linearized automatically</t>
  </si>
  <si>
    <t xml:space="preserve">   by the Linearization option that is set in the General Options dialog box. This</t>
  </si>
  <si>
    <t xml:space="preserve">   warning can be turned off with the Nonlinearity Present checkbox in the</t>
  </si>
  <si>
    <t xml:space="preserve">   General Options dialog box</t>
  </si>
  <si>
    <t xml:space="preserve">   (cell addresses listed at bottom of tab).</t>
  </si>
  <si>
    <t xml:space="preserve"> LISTING:</t>
  </si>
  <si>
    <t xml:space="preserve">   List of nonlinear expressions:</t>
  </si>
  <si>
    <t xml:space="preserve">   Tabelle1!D3</t>
  </si>
  <si>
    <t xml:space="preserve">   Tabelle1!D4</t>
  </si>
  <si>
    <t xml:space="preserve">   Tabelle1!AJ4</t>
  </si>
  <si>
    <t xml:space="preserve">   Tabelle1!D5</t>
  </si>
  <si>
    <t xml:space="preserve">   Tabelle1!AJ5</t>
  </si>
  <si>
    <t xml:space="preserve">   Tabelle1!AK5</t>
  </si>
  <si>
    <t xml:space="preserve">   Tabelle1!D6</t>
  </si>
  <si>
    <t xml:space="preserve">   Tabelle1!AJ6</t>
  </si>
  <si>
    <t xml:space="preserve">   Tabelle1!AK6</t>
  </si>
  <si>
    <t xml:space="preserve">   Tabelle1!AL6</t>
  </si>
  <si>
    <t xml:space="preserve">   Tabelle1!D7</t>
  </si>
  <si>
    <t xml:space="preserve">   Tabelle1!AJ7</t>
  </si>
  <si>
    <t xml:space="preserve">   Tabelle1!AK7</t>
  </si>
  <si>
    <t xml:space="preserve">   Tabelle1!AL7</t>
  </si>
  <si>
    <t xml:space="preserve">   Tabelle1!AM7</t>
  </si>
  <si>
    <t xml:space="preserve">   Tabelle1!D8</t>
  </si>
  <si>
    <t xml:space="preserve">   Tabelle1!AJ8</t>
  </si>
  <si>
    <t xml:space="preserve">   Tabelle1!AK8</t>
  </si>
  <si>
    <t xml:space="preserve">   Tabelle1!AL8</t>
  </si>
  <si>
    <t xml:space="preserve">   Tabelle1!AM8</t>
  </si>
  <si>
    <t xml:space="preserve">   Tabelle1!AN8</t>
  </si>
  <si>
    <t xml:space="preserve">   Tabelle1!D9</t>
  </si>
  <si>
    <t xml:space="preserve">   Tabelle1!AJ9</t>
  </si>
  <si>
    <t xml:space="preserve">   Tabelle1!AK9</t>
  </si>
  <si>
    <t xml:space="preserve">   Tabelle1!AL9</t>
  </si>
  <si>
    <t xml:space="preserve">   Tabelle1!AM9</t>
  </si>
  <si>
    <t xml:space="preserve">   Tabelle1!AN9</t>
  </si>
  <si>
    <t xml:space="preserve">   Tabelle1!AO9</t>
  </si>
  <si>
    <t xml:space="preserve">   Tabelle1!D10</t>
  </si>
  <si>
    <t xml:space="preserve">   Tabelle1!AJ10</t>
  </si>
  <si>
    <t xml:space="preserve">   Tabelle1!AK10</t>
  </si>
  <si>
    <t xml:space="preserve">   Tabelle1!AL10</t>
  </si>
  <si>
    <t xml:space="preserve">   Tabelle1!AM10</t>
  </si>
  <si>
    <t xml:space="preserve">   Tabelle1!AN10</t>
  </si>
  <si>
    <t xml:space="preserve">   Tabelle1!AO10</t>
  </si>
  <si>
    <t xml:space="preserve">   Tabelle1!AP10</t>
  </si>
  <si>
    <t xml:space="preserve">   Tabelle1!D11</t>
  </si>
  <si>
    <t xml:space="preserve">   Tabelle1!AJ11</t>
  </si>
  <si>
    <t xml:space="preserve">   Tabelle1!AK11</t>
  </si>
  <si>
    <t xml:space="preserve">   Tabelle1!AL11</t>
  </si>
  <si>
    <t xml:space="preserve">   Tabelle1!AM11</t>
  </si>
  <si>
    <t xml:space="preserve">   Tabelle1!AN11</t>
  </si>
  <si>
    <t xml:space="preserve">   Tabelle1!AO11</t>
  </si>
  <si>
    <t xml:space="preserve">   Tabelle1!AP11</t>
  </si>
  <si>
    <t xml:space="preserve">   Tabelle1!AQ11</t>
  </si>
  <si>
    <t xml:space="preserve">   Tabelle1!D12</t>
  </si>
  <si>
    <t xml:space="preserve">   Tabelle1!AJ12</t>
  </si>
  <si>
    <t xml:space="preserve">   Tabelle1!AK12</t>
  </si>
  <si>
    <t xml:space="preserve">   Tabelle1!AL12</t>
  </si>
  <si>
    <t xml:space="preserve">   Tabelle1!AM12</t>
  </si>
  <si>
    <t xml:space="preserve">   Tabelle1!AN12</t>
  </si>
  <si>
    <t xml:space="preserve">   Tabelle1!AO12</t>
  </si>
  <si>
    <t xml:space="preserve">   Tabelle1!AP12</t>
  </si>
  <si>
    <t xml:space="preserve">   Tabelle1!AQ12</t>
  </si>
  <si>
    <t xml:space="preserve">   Tabelle1!AR12</t>
  </si>
  <si>
    <t xml:space="preserve">   Tabelle1!D13</t>
  </si>
  <si>
    <t xml:space="preserve">   Tabelle1!AJ13</t>
  </si>
  <si>
    <t xml:space="preserve">   Tabelle1!AK13</t>
  </si>
  <si>
    <t xml:space="preserve">   Tabelle1!AL13</t>
  </si>
  <si>
    <t xml:space="preserve">   Tabelle1!AM13</t>
  </si>
  <si>
    <t xml:space="preserve">   Tabelle1!AN13</t>
  </si>
  <si>
    <t xml:space="preserve">   Tabelle1!AO13</t>
  </si>
  <si>
    <t xml:space="preserve">   Tabelle1!AP13</t>
  </si>
  <si>
    <t xml:space="preserve">   Tabelle1!AQ13</t>
  </si>
  <si>
    <t xml:space="preserve">   Tabelle1!AR13</t>
  </si>
  <si>
    <t xml:space="preserve">   Tabelle1!AS13</t>
  </si>
  <si>
    <t xml:space="preserve">   Tabelle1!D14</t>
  </si>
  <si>
    <t xml:space="preserve">   Tabelle1!AJ14</t>
  </si>
  <si>
    <t xml:space="preserve">   Tabelle1!AK14</t>
  </si>
  <si>
    <t xml:space="preserve">   Tabelle1!AL14</t>
  </si>
  <si>
    <t xml:space="preserve">   Tabelle1!AM14</t>
  </si>
  <si>
    <t xml:space="preserve">   Tabelle1!AN14</t>
  </si>
  <si>
    <t xml:space="preserve">   Tabelle1!AO14</t>
  </si>
  <si>
    <t xml:space="preserve">   Tabelle1!AP14</t>
  </si>
  <si>
    <t xml:space="preserve">   Tabelle1!AQ14</t>
  </si>
  <si>
    <t xml:space="preserve">   Tabelle1!AR14</t>
  </si>
  <si>
    <t xml:space="preserve">   Tabelle1!AS14</t>
  </si>
  <si>
    <t xml:space="preserve">   Tabelle1!AT14</t>
  </si>
  <si>
    <t xml:space="preserve">   Tabelle1!D15</t>
  </si>
  <si>
    <t xml:space="preserve">   Tabelle1!AJ15</t>
  </si>
  <si>
    <t xml:space="preserve">   Tabelle1!AK15</t>
  </si>
  <si>
    <t xml:space="preserve">   Tabelle1!AL15</t>
  </si>
  <si>
    <t xml:space="preserve">   Tabelle1!AM15</t>
  </si>
  <si>
    <t xml:space="preserve">   Tabelle1!AN15</t>
  </si>
  <si>
    <t xml:space="preserve">   Tabelle1!AO15</t>
  </si>
  <si>
    <t xml:space="preserve">   Tabelle1!AP15</t>
  </si>
  <si>
    <t xml:space="preserve">   Tabelle1!AQ15</t>
  </si>
  <si>
    <t xml:space="preserve">   Tabelle1!AR15</t>
  </si>
  <si>
    <t xml:space="preserve">   Tabelle1!AS15</t>
  </si>
  <si>
    <t xml:space="preserve">   Tabelle1!AT15</t>
  </si>
  <si>
    <t xml:space="preserve">   Tabelle1!AU15</t>
  </si>
  <si>
    <t xml:space="preserve">   Tabelle1!AJ16</t>
  </si>
  <si>
    <t xml:space="preserve">   Tabelle1!AK16</t>
  </si>
  <si>
    <t xml:space="preserve">   Tabelle1!AL16</t>
  </si>
  <si>
    <t xml:space="preserve">   Tabelle1!AM16</t>
  </si>
  <si>
    <t xml:space="preserve">   Tabelle1!AN16</t>
  </si>
  <si>
    <t xml:space="preserve">   Tabelle1!AO16</t>
  </si>
  <si>
    <t xml:space="preserve">   Tabelle1!AP16</t>
  </si>
  <si>
    <t xml:space="preserve">   Tabelle1!AQ16</t>
  </si>
  <si>
    <t xml:space="preserve">   Tabelle1!AR16</t>
  </si>
  <si>
    <t xml:space="preserve">   Tabelle1!AS16</t>
  </si>
  <si>
    <t xml:space="preserve">   Tabelle1!AT16</t>
  </si>
  <si>
    <t xml:space="preserve">   Tabelle1!AU16</t>
  </si>
  <si>
    <t xml:space="preserve">   Tabelle1!AV16</t>
  </si>
  <si>
    <t xml:space="preserve">   List of contributors to nonlinear cells:</t>
  </si>
  <si>
    <t xml:space="preserve">   Tabelle1!A3</t>
  </si>
  <si>
    <t xml:space="preserve">   Tabelle1!A4</t>
  </si>
  <si>
    <t xml:space="preserve">   Tabelle1!C4</t>
  </si>
  <si>
    <t xml:space="preserve">   Tabelle1!A5</t>
  </si>
  <si>
    <t xml:space="preserve">   Tabelle1!C5</t>
  </si>
  <si>
    <t xml:space="preserve">   Tabelle1!A6</t>
  </si>
  <si>
    <t xml:space="preserve">   Tabelle1!C6</t>
  </si>
  <si>
    <t xml:space="preserve">   Tabelle1!A7</t>
  </si>
  <si>
    <t xml:space="preserve">   Tabelle1!C7</t>
  </si>
  <si>
    <t xml:space="preserve">   Tabelle1!A8</t>
  </si>
  <si>
    <t xml:space="preserve">   Tabelle1!C8</t>
  </si>
  <si>
    <t xml:space="preserve">   Tabelle1!A9</t>
  </si>
  <si>
    <t xml:space="preserve">   Tabelle1!C9</t>
  </si>
  <si>
    <t xml:space="preserve">   Tabelle1!A10</t>
  </si>
  <si>
    <t xml:space="preserve">   Tabelle1!C10</t>
  </si>
  <si>
    <t xml:space="preserve">   Tabelle1!A11</t>
  </si>
  <si>
    <t xml:space="preserve">   Tabelle1!C11</t>
  </si>
  <si>
    <t xml:space="preserve">   Tabelle1!A12</t>
  </si>
  <si>
    <t xml:space="preserve">   Tabelle1!C12</t>
  </si>
  <si>
    <t xml:space="preserve">   Tabelle1!A13</t>
  </si>
  <si>
    <t xml:space="preserve">   Tabelle1!C13</t>
  </si>
  <si>
    <t xml:space="preserve">   Tabelle1!A14</t>
  </si>
  <si>
    <t xml:space="preserve">   Tabelle1!C14</t>
  </si>
  <si>
    <t xml:space="preserve">   Tabelle1!A15</t>
  </si>
  <si>
    <t xml:space="preserve">   Tabelle1!C15</t>
  </si>
  <si>
    <t xml:space="preserve">   Tabelle1!A16</t>
  </si>
  <si>
    <t xml:space="preserve">   Tabelle1!C16</t>
  </si>
  <si>
    <t xml:space="preserve"> End of Report</t>
  </si>
  <si>
    <t xml:space="preserve"> DATE GENERATED:</t>
  </si>
  <si>
    <t xml:space="preserve"> OBJECTIVE VALUE:        25</t>
  </si>
  <si>
    <t xml:space="preserve"> TRIES:                  16184</t>
  </si>
  <si>
    <t xml:space="preserve"> INFEASIBILITY:          1</t>
  </si>
  <si>
    <t xml:space="preserve"> BEST OBJECTIVE BOUND:   25</t>
  </si>
  <si>
    <t xml:space="preserve"> STEPS:                  1</t>
  </si>
  <si>
    <t xml:space="preserve">   Infeasibility too large for a trusted solution (Help Reference: INFLARG):</t>
  </si>
  <si>
    <t xml:space="preserve">   Constraint violations exceeding tolerances are found. Check the solution carefully</t>
  </si>
  <si>
    <t xml:space="preserve">   before proceeding. You may be able to resolve this warning by decreasing the</t>
  </si>
  <si>
    <t xml:space="preserve">   Feasibility Tolerance in the General Options dialog, or by unchecking the Scale</t>
  </si>
  <si>
    <t xml:space="preserve">   option in the Linear option dialog box.</t>
  </si>
  <si>
    <t xml:space="preserve"> SOLUTION TIME:          0 Hours  1 Minutes  6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</si>
</sst>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dd\,\ yyyy"/>
    <numFmt numFmtId="165" formatCode="hh:mm\ AM/P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indexed="12"/>
      <name val="Calibri"/>
      <family val="2"/>
      <scheme val="minor"/>
    </font>
    <font>
      <sz val="9"/>
      <color theme="1"/>
      <name val="Courier"/>
      <family val="3"/>
    </font>
    <font>
      <sz val="9"/>
      <color indexed="10"/>
      <name val="Courier"/>
      <family val="3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>
      <protection locked="0"/>
    </xf>
    <xf numFmtId="0" fontId="1" fillId="0" borderId="0" applyNumberFormat="0" applyFont="0" applyFill="0" applyBorder="0" applyAlignment="0">
      <protection locked="0"/>
    </xf>
  </cellStyleXfs>
  <cellXfs count="20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1" fillId="2" borderId="0" xfId="1" applyBorder="1" applyAlignment="1">
      <alignment horizontal="center" vertical="center"/>
      <protection locked="0"/>
    </xf>
    <xf numFmtId="0" fontId="4" fillId="0" borderId="0" xfId="2" applyFont="1" applyFill="1" applyBorder="1" applyAlignment="1" applyProtection="1">
      <alignment horizontal="center" vertical="center"/>
      <protection locked="0"/>
    </xf>
    <xf numFmtId="0" fontId="5" fillId="0" borderId="0" xfId="0" applyFont="1"/>
    <xf numFmtId="164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6" fillId="0" borderId="0" xfId="0" applyFont="1"/>
    <xf numFmtId="0" fontId="2" fillId="0" borderId="0" xfId="0" applyFont="1" applyFill="1" applyBorder="1" applyAlignment="1">
      <alignment horizontal="center" vertical="center" wrapText="1"/>
    </xf>
  </cellXfs>
  <cellStyles count="3">
    <cellStyle name="Adjustable" xfId="2"/>
    <cellStyle name="Best" xfId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Microsoft%20Office\Office14\wb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! Status"/>
      <sheetName val="Info"/>
      <sheetName val="ToolbarIcons"/>
      <sheetName val="Private"/>
      <sheetName val="WBUsers"/>
      <sheetName val="Commons"/>
      <sheetName val="WBToolBar"/>
    </sheetNames>
    <definedNames>
      <definedName name="W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5"/>
  <sheetViews>
    <sheetView showGridLines="0" workbookViewId="0"/>
  </sheetViews>
  <sheetFormatPr baseColWidth="10" defaultRowHeight="15" x14ac:dyDescent="0.25"/>
  <cols>
    <col min="1" max="6" width="25.7109375" customWidth="1"/>
  </cols>
  <sheetData>
    <row r="1" spans="1:4" x14ac:dyDescent="0.25">
      <c r="A1" s="15" t="s">
        <v>15</v>
      </c>
      <c r="B1" s="15"/>
      <c r="C1" s="15"/>
      <c r="D1" s="15"/>
    </row>
    <row r="2" spans="1:4" x14ac:dyDescent="0.25">
      <c r="A2" s="15"/>
      <c r="B2" s="15"/>
      <c r="C2" s="15"/>
      <c r="D2" s="15"/>
    </row>
    <row r="3" spans="1:4" x14ac:dyDescent="0.25">
      <c r="A3" s="15" t="s">
        <v>186</v>
      </c>
      <c r="B3" s="16">
        <v>41252.612916666665</v>
      </c>
      <c r="C3" s="17">
        <v>41252.612916666665</v>
      </c>
      <c r="D3" s="15"/>
    </row>
    <row r="4" spans="1:4" x14ac:dyDescent="0.25">
      <c r="A4" s="15"/>
      <c r="B4" s="15"/>
      <c r="C4" s="15"/>
      <c r="D4" s="15"/>
    </row>
    <row r="5" spans="1:4" x14ac:dyDescent="0.25">
      <c r="A5" s="15"/>
      <c r="B5" s="15"/>
      <c r="C5" s="15"/>
      <c r="D5" s="15"/>
    </row>
    <row r="6" spans="1:4" x14ac:dyDescent="0.25">
      <c r="A6" s="15" t="s">
        <v>16</v>
      </c>
      <c r="B6" s="15"/>
      <c r="C6" s="15"/>
      <c r="D6" s="15"/>
    </row>
    <row r="7" spans="1:4" x14ac:dyDescent="0.25">
      <c r="A7" s="15"/>
      <c r="B7" s="15"/>
      <c r="C7" s="15"/>
      <c r="D7" s="15"/>
    </row>
    <row r="8" spans="1:4" x14ac:dyDescent="0.25">
      <c r="A8" s="15" t="s">
        <v>17</v>
      </c>
      <c r="B8" s="15"/>
      <c r="C8" s="15"/>
      <c r="D8" s="15"/>
    </row>
    <row r="9" spans="1:4" x14ac:dyDescent="0.25">
      <c r="A9" s="15" t="s">
        <v>18</v>
      </c>
      <c r="B9" s="15"/>
      <c r="C9" s="15"/>
      <c r="D9" s="15"/>
    </row>
    <row r="10" spans="1:4" x14ac:dyDescent="0.25">
      <c r="A10" s="15" t="s">
        <v>19</v>
      </c>
      <c r="B10" s="15"/>
      <c r="C10" s="15"/>
      <c r="D10" s="15"/>
    </row>
    <row r="11" spans="1:4" x14ac:dyDescent="0.25">
      <c r="A11" s="15" t="s">
        <v>20</v>
      </c>
      <c r="B11" s="15"/>
      <c r="C11" s="15"/>
      <c r="D11" s="15"/>
    </row>
    <row r="12" spans="1:4" x14ac:dyDescent="0.25">
      <c r="A12" s="15" t="s">
        <v>21</v>
      </c>
      <c r="B12" s="15"/>
      <c r="C12" s="15"/>
      <c r="D12" s="15"/>
    </row>
    <row r="13" spans="1:4" x14ac:dyDescent="0.25">
      <c r="A13" s="15" t="s">
        <v>22</v>
      </c>
      <c r="B13" s="15"/>
      <c r="C13" s="15"/>
      <c r="D13" s="15"/>
    </row>
    <row r="14" spans="1:4" x14ac:dyDescent="0.25">
      <c r="A14" s="15" t="s">
        <v>23</v>
      </c>
      <c r="B14" s="15"/>
      <c r="C14" s="15"/>
      <c r="D14" s="15"/>
    </row>
    <row r="15" spans="1:4" x14ac:dyDescent="0.25">
      <c r="A15" s="15" t="s">
        <v>24</v>
      </c>
      <c r="B15" s="15"/>
      <c r="C15" s="15"/>
      <c r="D15" s="15"/>
    </row>
    <row r="16" spans="1:4" x14ac:dyDescent="0.25">
      <c r="A16" s="15" t="s">
        <v>25</v>
      </c>
      <c r="B16" s="15"/>
      <c r="C16" s="15"/>
      <c r="D16" s="15"/>
    </row>
    <row r="17" spans="1:4" x14ac:dyDescent="0.25">
      <c r="A17" s="15" t="s">
        <v>26</v>
      </c>
      <c r="B17" s="15"/>
      <c r="C17" s="15"/>
      <c r="D17" s="15"/>
    </row>
    <row r="18" spans="1:4" x14ac:dyDescent="0.25">
      <c r="A18" s="15" t="s">
        <v>27</v>
      </c>
      <c r="B18" s="15"/>
      <c r="C18" s="15"/>
      <c r="D18" s="15"/>
    </row>
    <row r="19" spans="1:4" x14ac:dyDescent="0.25">
      <c r="A19" s="15" t="s">
        <v>28</v>
      </c>
      <c r="B19" s="15"/>
      <c r="C19" s="15"/>
      <c r="D19" s="15"/>
    </row>
    <row r="20" spans="1:4" x14ac:dyDescent="0.25">
      <c r="A20" s="15" t="s">
        <v>29</v>
      </c>
      <c r="B20" s="15"/>
      <c r="C20" s="15"/>
      <c r="D20" s="15"/>
    </row>
    <row r="21" spans="1:4" x14ac:dyDescent="0.25">
      <c r="A21" s="15" t="s">
        <v>30</v>
      </c>
      <c r="B21" s="15"/>
      <c r="C21" s="15"/>
      <c r="D21" s="15"/>
    </row>
    <row r="22" spans="1:4" x14ac:dyDescent="0.25">
      <c r="A22" s="15"/>
      <c r="B22" s="15"/>
      <c r="C22" s="15"/>
      <c r="D22" s="15"/>
    </row>
    <row r="23" spans="1:4" x14ac:dyDescent="0.25">
      <c r="A23" s="15" t="s">
        <v>31</v>
      </c>
      <c r="B23" s="15"/>
      <c r="C23" s="15"/>
      <c r="D23" s="15"/>
    </row>
    <row r="24" spans="1:4" x14ac:dyDescent="0.25">
      <c r="A24" s="15" t="s">
        <v>32</v>
      </c>
      <c r="B24" s="15"/>
      <c r="C24" s="15"/>
      <c r="D24" s="15"/>
    </row>
    <row r="25" spans="1:4" x14ac:dyDescent="0.25">
      <c r="A25" s="15" t="s">
        <v>33</v>
      </c>
      <c r="B25" s="15"/>
      <c r="C25" s="15"/>
      <c r="D25" s="15"/>
    </row>
    <row r="26" spans="1:4" x14ac:dyDescent="0.25">
      <c r="A26" s="15" t="s">
        <v>34</v>
      </c>
      <c r="B26" s="15"/>
      <c r="C26" s="15"/>
      <c r="D26" s="15"/>
    </row>
    <row r="27" spans="1:4" x14ac:dyDescent="0.25">
      <c r="A27" s="15"/>
      <c r="B27" s="15"/>
      <c r="C27" s="15"/>
      <c r="D27" s="15"/>
    </row>
    <row r="28" spans="1:4" x14ac:dyDescent="0.25">
      <c r="A28" s="15" t="s">
        <v>35</v>
      </c>
      <c r="B28" s="15"/>
      <c r="C28" s="15"/>
      <c r="D28" s="15"/>
    </row>
    <row r="29" spans="1:4" x14ac:dyDescent="0.25">
      <c r="A29" s="15"/>
      <c r="B29" s="15"/>
      <c r="C29" s="15"/>
      <c r="D29" s="15"/>
    </row>
    <row r="30" spans="1:4" x14ac:dyDescent="0.25">
      <c r="A30" s="18" t="s">
        <v>36</v>
      </c>
      <c r="B30" s="15"/>
      <c r="C30" s="15"/>
      <c r="D30" s="15"/>
    </row>
    <row r="31" spans="1:4" x14ac:dyDescent="0.25">
      <c r="A31" s="15"/>
      <c r="B31" s="15"/>
      <c r="C31" s="15"/>
      <c r="D31" s="15"/>
    </row>
    <row r="32" spans="1:4" x14ac:dyDescent="0.25">
      <c r="A32" s="15" t="s">
        <v>37</v>
      </c>
      <c r="B32" s="15"/>
      <c r="C32" s="15"/>
      <c r="D32" s="15"/>
    </row>
    <row r="33" spans="1:4" x14ac:dyDescent="0.25">
      <c r="A33" s="15"/>
      <c r="B33" s="15"/>
      <c r="C33" s="15"/>
      <c r="D33" s="15"/>
    </row>
    <row r="34" spans="1:4" x14ac:dyDescent="0.25">
      <c r="A34" s="15" t="s">
        <v>187</v>
      </c>
      <c r="B34" s="15"/>
      <c r="C34" s="15"/>
      <c r="D34" s="15"/>
    </row>
    <row r="35" spans="1:4" x14ac:dyDescent="0.25">
      <c r="A35" s="15"/>
      <c r="B35" s="15"/>
      <c r="C35" s="15"/>
      <c r="D35" s="15"/>
    </row>
    <row r="36" spans="1:4" x14ac:dyDescent="0.25">
      <c r="A36" s="15" t="s">
        <v>38</v>
      </c>
      <c r="B36" s="15"/>
      <c r="C36" s="15"/>
      <c r="D36" s="15"/>
    </row>
    <row r="37" spans="1:4" x14ac:dyDescent="0.25">
      <c r="A37" s="15"/>
      <c r="B37" s="15"/>
      <c r="C37" s="15"/>
      <c r="D37" s="15"/>
    </row>
    <row r="38" spans="1:4" x14ac:dyDescent="0.25">
      <c r="A38" s="15" t="s">
        <v>39</v>
      </c>
      <c r="B38" s="15"/>
      <c r="C38" s="15"/>
      <c r="D38" s="15"/>
    </row>
    <row r="39" spans="1:4" x14ac:dyDescent="0.25">
      <c r="A39" s="15"/>
      <c r="B39" s="15"/>
      <c r="C39" s="15"/>
      <c r="D39" s="15"/>
    </row>
    <row r="40" spans="1:4" x14ac:dyDescent="0.25">
      <c r="A40" s="15" t="s">
        <v>188</v>
      </c>
      <c r="B40" s="15"/>
      <c r="C40" s="15"/>
      <c r="D40" s="15"/>
    </row>
    <row r="41" spans="1:4" x14ac:dyDescent="0.25">
      <c r="A41" s="15"/>
      <c r="B41" s="15"/>
      <c r="C41" s="15"/>
      <c r="D41" s="15"/>
    </row>
    <row r="42" spans="1:4" x14ac:dyDescent="0.25">
      <c r="A42" s="15" t="s">
        <v>189</v>
      </c>
      <c r="B42" s="15"/>
      <c r="C42" s="15"/>
      <c r="D42" s="15"/>
    </row>
    <row r="43" spans="1:4" x14ac:dyDescent="0.25">
      <c r="A43" s="15"/>
      <c r="B43" s="15"/>
      <c r="C43" s="15"/>
      <c r="D43" s="15"/>
    </row>
    <row r="44" spans="1:4" x14ac:dyDescent="0.25">
      <c r="A44" s="15" t="s">
        <v>190</v>
      </c>
      <c r="B44" s="15"/>
      <c r="C44" s="15"/>
      <c r="D44" s="15"/>
    </row>
    <row r="45" spans="1:4" x14ac:dyDescent="0.25">
      <c r="A45" s="15"/>
      <c r="B45" s="15"/>
      <c r="C45" s="15"/>
      <c r="D45" s="15"/>
    </row>
    <row r="46" spans="1:4" x14ac:dyDescent="0.25">
      <c r="A46" s="15" t="s">
        <v>191</v>
      </c>
      <c r="B46" s="15"/>
      <c r="C46" s="15"/>
      <c r="D46" s="15"/>
    </row>
    <row r="47" spans="1:4" x14ac:dyDescent="0.25">
      <c r="A47" s="15"/>
      <c r="B47" s="15"/>
      <c r="C47" s="15"/>
      <c r="D47" s="15"/>
    </row>
    <row r="48" spans="1:4" x14ac:dyDescent="0.25">
      <c r="A48" s="15" t="s">
        <v>40</v>
      </c>
      <c r="B48" s="15"/>
      <c r="C48" s="15"/>
      <c r="D48" s="15"/>
    </row>
    <row r="49" spans="1:4" x14ac:dyDescent="0.25">
      <c r="A49" s="15"/>
      <c r="B49" s="15"/>
      <c r="C49" s="15"/>
      <c r="D49" s="15"/>
    </row>
    <row r="50" spans="1:4" x14ac:dyDescent="0.25">
      <c r="A50" s="15" t="s">
        <v>197</v>
      </c>
      <c r="B50" s="15"/>
      <c r="C50" s="15"/>
      <c r="D50" s="15"/>
    </row>
    <row r="51" spans="1:4" x14ac:dyDescent="0.25">
      <c r="A51" s="15"/>
      <c r="B51" s="15"/>
      <c r="C51" s="15"/>
      <c r="D51" s="15"/>
    </row>
    <row r="52" spans="1:4" x14ac:dyDescent="0.25">
      <c r="A52" s="15" t="s">
        <v>41</v>
      </c>
      <c r="B52" s="15"/>
      <c r="C52" s="15"/>
      <c r="D52" s="15"/>
    </row>
    <row r="53" spans="1:4" x14ac:dyDescent="0.25">
      <c r="A53" s="15"/>
      <c r="B53" s="15"/>
      <c r="C53" s="15"/>
      <c r="D53" s="15"/>
    </row>
    <row r="54" spans="1:4" x14ac:dyDescent="0.25">
      <c r="A54" s="15" t="s">
        <v>42</v>
      </c>
      <c r="B54" s="15"/>
      <c r="C54" s="15"/>
      <c r="D54" s="15"/>
    </row>
    <row r="55" spans="1:4" x14ac:dyDescent="0.25">
      <c r="A55" s="15" t="s">
        <v>192</v>
      </c>
      <c r="B55" s="15"/>
      <c r="C55" s="15"/>
      <c r="D55" s="15"/>
    </row>
    <row r="56" spans="1:4" x14ac:dyDescent="0.25">
      <c r="A56" s="15" t="s">
        <v>193</v>
      </c>
      <c r="B56" s="15"/>
      <c r="C56" s="15"/>
      <c r="D56" s="15"/>
    </row>
    <row r="57" spans="1:4" x14ac:dyDescent="0.25">
      <c r="A57" s="15" t="s">
        <v>194</v>
      </c>
      <c r="B57" s="15"/>
      <c r="C57" s="15"/>
      <c r="D57" s="15"/>
    </row>
    <row r="58" spans="1:4" x14ac:dyDescent="0.25">
      <c r="A58" s="15" t="s">
        <v>195</v>
      </c>
      <c r="B58" s="15"/>
      <c r="C58" s="15"/>
      <c r="D58" s="15"/>
    </row>
    <row r="59" spans="1:4" x14ac:dyDescent="0.25">
      <c r="A59" s="15" t="s">
        <v>196</v>
      </c>
      <c r="B59" s="15"/>
      <c r="C59" s="15"/>
      <c r="D59" s="15"/>
    </row>
    <row r="60" spans="1:4" x14ac:dyDescent="0.25">
      <c r="A60" s="15"/>
      <c r="B60" s="15"/>
      <c r="C60" s="15"/>
      <c r="D60" s="15"/>
    </row>
    <row r="61" spans="1:4" x14ac:dyDescent="0.25">
      <c r="A61" s="15" t="s">
        <v>42</v>
      </c>
      <c r="B61" s="15"/>
      <c r="C61" s="15"/>
      <c r="D61" s="15"/>
    </row>
    <row r="62" spans="1:4" x14ac:dyDescent="0.25">
      <c r="A62" s="15" t="s">
        <v>43</v>
      </c>
      <c r="B62" s="15"/>
      <c r="C62" s="15"/>
      <c r="D62" s="15"/>
    </row>
    <row r="63" spans="1:4" x14ac:dyDescent="0.25">
      <c r="A63" s="15" t="s">
        <v>44</v>
      </c>
      <c r="B63" s="15"/>
      <c r="C63" s="15"/>
      <c r="D63" s="15"/>
    </row>
    <row r="64" spans="1:4" x14ac:dyDescent="0.25">
      <c r="A64" s="15" t="s">
        <v>45</v>
      </c>
      <c r="B64" s="15"/>
      <c r="C64" s="15"/>
      <c r="D64" s="15"/>
    </row>
    <row r="65" spans="1:4" x14ac:dyDescent="0.25">
      <c r="A65" s="15" t="s">
        <v>46</v>
      </c>
      <c r="B65" s="15"/>
      <c r="C65" s="15"/>
      <c r="D65" s="15"/>
    </row>
    <row r="66" spans="1:4" x14ac:dyDescent="0.25">
      <c r="A66" s="15" t="s">
        <v>47</v>
      </c>
      <c r="B66" s="15"/>
      <c r="C66" s="15"/>
      <c r="D66" s="15"/>
    </row>
    <row r="67" spans="1:4" x14ac:dyDescent="0.25">
      <c r="A67" s="15" t="s">
        <v>48</v>
      </c>
      <c r="B67" s="15"/>
      <c r="C67" s="15"/>
      <c r="D67" s="15"/>
    </row>
    <row r="68" spans="1:4" x14ac:dyDescent="0.25">
      <c r="A68" s="15" t="s">
        <v>49</v>
      </c>
      <c r="B68" s="15"/>
      <c r="C68" s="15"/>
      <c r="D68" s="15"/>
    </row>
    <row r="69" spans="1:4" x14ac:dyDescent="0.25">
      <c r="A69" s="15" t="s">
        <v>50</v>
      </c>
      <c r="B69" s="15"/>
      <c r="C69" s="15"/>
      <c r="D69" s="15"/>
    </row>
    <row r="70" spans="1:4" x14ac:dyDescent="0.25">
      <c r="A70" s="15"/>
      <c r="B70" s="15"/>
      <c r="C70" s="15"/>
      <c r="D70" s="15"/>
    </row>
    <row r="71" spans="1:4" x14ac:dyDescent="0.25">
      <c r="A71" s="15" t="s">
        <v>51</v>
      </c>
      <c r="B71" s="15"/>
      <c r="C71" s="15"/>
      <c r="D71" s="15"/>
    </row>
    <row r="72" spans="1:4" x14ac:dyDescent="0.25">
      <c r="A72" s="15"/>
      <c r="B72" s="15"/>
      <c r="C72" s="15"/>
      <c r="D72" s="15"/>
    </row>
    <row r="73" spans="1:4" x14ac:dyDescent="0.25">
      <c r="A73" s="15" t="s">
        <v>42</v>
      </c>
      <c r="B73" s="15"/>
      <c r="C73" s="15"/>
      <c r="D73" s="15"/>
    </row>
    <row r="74" spans="1:4" x14ac:dyDescent="0.25">
      <c r="A74" s="15" t="s">
        <v>52</v>
      </c>
      <c r="B74" s="15"/>
      <c r="C74" s="15"/>
      <c r="D74" s="15"/>
    </row>
    <row r="75" spans="1:4" x14ac:dyDescent="0.25">
      <c r="A75" s="15" t="s">
        <v>53</v>
      </c>
      <c r="B75" s="15" t="s">
        <v>54</v>
      </c>
      <c r="C75" s="15" t="s">
        <v>55</v>
      </c>
      <c r="D75" s="15" t="s">
        <v>56</v>
      </c>
    </row>
    <row r="76" spans="1:4" x14ac:dyDescent="0.25">
      <c r="A76" s="15" t="s">
        <v>57</v>
      </c>
      <c r="B76" s="15" t="s">
        <v>58</v>
      </c>
      <c r="C76" s="15" t="s">
        <v>59</v>
      </c>
      <c r="D76" s="15" t="s">
        <v>60</v>
      </c>
    </row>
    <row r="77" spans="1:4" x14ac:dyDescent="0.25">
      <c r="A77" s="15" t="s">
        <v>61</v>
      </c>
      <c r="B77" s="15" t="s">
        <v>62</v>
      </c>
      <c r="C77" s="15" t="s">
        <v>63</v>
      </c>
      <c r="D77" s="15" t="s">
        <v>64</v>
      </c>
    </row>
    <row r="78" spans="1:4" x14ac:dyDescent="0.25">
      <c r="A78" s="15" t="s">
        <v>65</v>
      </c>
      <c r="B78" s="15" t="s">
        <v>66</v>
      </c>
      <c r="C78" s="15" t="s">
        <v>67</v>
      </c>
      <c r="D78" s="15" t="s">
        <v>68</v>
      </c>
    </row>
    <row r="79" spans="1:4" x14ac:dyDescent="0.25">
      <c r="A79" s="15" t="s">
        <v>69</v>
      </c>
      <c r="B79" s="15" t="s">
        <v>70</v>
      </c>
      <c r="C79" s="15" t="s">
        <v>71</v>
      </c>
      <c r="D79" s="15" t="s">
        <v>72</v>
      </c>
    </row>
    <row r="80" spans="1:4" x14ac:dyDescent="0.25">
      <c r="A80" s="15" t="s">
        <v>73</v>
      </c>
      <c r="B80" s="15" t="s">
        <v>74</v>
      </c>
      <c r="C80" s="15" t="s">
        <v>75</v>
      </c>
      <c r="D80" s="15" t="s">
        <v>76</v>
      </c>
    </row>
    <row r="81" spans="1:4" x14ac:dyDescent="0.25">
      <c r="A81" s="15" t="s">
        <v>77</v>
      </c>
      <c r="B81" s="15" t="s">
        <v>78</v>
      </c>
      <c r="C81" s="15" t="s">
        <v>79</v>
      </c>
      <c r="D81" s="15" t="s">
        <v>80</v>
      </c>
    </row>
    <row r="82" spans="1:4" x14ac:dyDescent="0.25">
      <c r="A82" s="15" t="s">
        <v>81</v>
      </c>
      <c r="B82" s="15" t="s">
        <v>82</v>
      </c>
      <c r="C82" s="15" t="s">
        <v>83</v>
      </c>
      <c r="D82" s="15" t="s">
        <v>84</v>
      </c>
    </row>
    <row r="83" spans="1:4" x14ac:dyDescent="0.25">
      <c r="A83" s="15" t="s">
        <v>85</v>
      </c>
      <c r="B83" s="15" t="s">
        <v>86</v>
      </c>
      <c r="C83" s="15" t="s">
        <v>87</v>
      </c>
      <c r="D83" s="15" t="s">
        <v>88</v>
      </c>
    </row>
    <row r="84" spans="1:4" x14ac:dyDescent="0.25">
      <c r="A84" s="15" t="s">
        <v>89</v>
      </c>
      <c r="B84" s="15" t="s">
        <v>90</v>
      </c>
      <c r="C84" s="15" t="s">
        <v>91</v>
      </c>
      <c r="D84" s="15" t="s">
        <v>92</v>
      </c>
    </row>
    <row r="85" spans="1:4" x14ac:dyDescent="0.25">
      <c r="A85" s="15" t="s">
        <v>93</v>
      </c>
      <c r="B85" s="15" t="s">
        <v>94</v>
      </c>
      <c r="C85" s="15" t="s">
        <v>95</v>
      </c>
      <c r="D85" s="15" t="s">
        <v>96</v>
      </c>
    </row>
    <row r="86" spans="1:4" x14ac:dyDescent="0.25">
      <c r="A86" s="15" t="s">
        <v>97</v>
      </c>
      <c r="B86" s="15" t="s">
        <v>98</v>
      </c>
      <c r="C86" s="15" t="s">
        <v>99</v>
      </c>
      <c r="D86" s="15" t="s">
        <v>100</v>
      </c>
    </row>
    <row r="87" spans="1:4" x14ac:dyDescent="0.25">
      <c r="A87" s="15" t="s">
        <v>101</v>
      </c>
      <c r="B87" s="15" t="s">
        <v>102</v>
      </c>
      <c r="C87" s="15" t="s">
        <v>103</v>
      </c>
      <c r="D87" s="15" t="s">
        <v>104</v>
      </c>
    </row>
    <row r="88" spans="1:4" x14ac:dyDescent="0.25">
      <c r="A88" s="15" t="s">
        <v>105</v>
      </c>
      <c r="B88" s="15" t="s">
        <v>106</v>
      </c>
      <c r="C88" s="15" t="s">
        <v>107</v>
      </c>
      <c r="D88" s="15" t="s">
        <v>108</v>
      </c>
    </row>
    <row r="89" spans="1:4" x14ac:dyDescent="0.25">
      <c r="A89" s="15" t="s">
        <v>109</v>
      </c>
      <c r="B89" s="15" t="s">
        <v>110</v>
      </c>
      <c r="C89" s="15" t="s">
        <v>111</v>
      </c>
      <c r="D89" s="15" t="s">
        <v>112</v>
      </c>
    </row>
    <row r="90" spans="1:4" x14ac:dyDescent="0.25">
      <c r="A90" s="15" t="s">
        <v>113</v>
      </c>
      <c r="B90" s="15" t="s">
        <v>114</v>
      </c>
      <c r="C90" s="15" t="s">
        <v>115</v>
      </c>
      <c r="D90" s="15" t="s">
        <v>116</v>
      </c>
    </row>
    <row r="91" spans="1:4" x14ac:dyDescent="0.25">
      <c r="A91" s="15" t="s">
        <v>117</v>
      </c>
      <c r="B91" s="15" t="s">
        <v>118</v>
      </c>
      <c r="C91" s="15" t="s">
        <v>119</v>
      </c>
      <c r="D91" s="15" t="s">
        <v>120</v>
      </c>
    </row>
    <row r="92" spans="1:4" x14ac:dyDescent="0.25">
      <c r="A92" s="15" t="s">
        <v>121</v>
      </c>
      <c r="B92" s="15" t="s">
        <v>122</v>
      </c>
      <c r="C92" s="15" t="s">
        <v>123</v>
      </c>
      <c r="D92" s="15" t="s">
        <v>124</v>
      </c>
    </row>
    <row r="93" spans="1:4" x14ac:dyDescent="0.25">
      <c r="A93" s="15" t="s">
        <v>125</v>
      </c>
      <c r="B93" s="15" t="s">
        <v>126</v>
      </c>
      <c r="C93" s="15" t="s">
        <v>127</v>
      </c>
      <c r="D93" s="15" t="s">
        <v>128</v>
      </c>
    </row>
    <row r="94" spans="1:4" x14ac:dyDescent="0.25">
      <c r="A94" s="15" t="s">
        <v>129</v>
      </c>
      <c r="B94" s="15" t="s">
        <v>130</v>
      </c>
      <c r="C94" s="15" t="s">
        <v>131</v>
      </c>
      <c r="D94" s="15" t="s">
        <v>132</v>
      </c>
    </row>
    <row r="95" spans="1:4" x14ac:dyDescent="0.25">
      <c r="A95" s="15" t="s">
        <v>133</v>
      </c>
      <c r="B95" s="15" t="s">
        <v>134</v>
      </c>
      <c r="C95" s="15" t="s">
        <v>135</v>
      </c>
      <c r="D95" s="15" t="s">
        <v>136</v>
      </c>
    </row>
    <row r="96" spans="1:4" x14ac:dyDescent="0.25">
      <c r="A96" s="15" t="s">
        <v>137</v>
      </c>
      <c r="B96" s="15" t="s">
        <v>138</v>
      </c>
      <c r="C96" s="15" t="s">
        <v>139</v>
      </c>
      <c r="D96" s="15" t="s">
        <v>140</v>
      </c>
    </row>
    <row r="97" spans="1:4" x14ac:dyDescent="0.25">
      <c r="A97" s="15" t="s">
        <v>141</v>
      </c>
      <c r="B97" s="15" t="s">
        <v>142</v>
      </c>
      <c r="C97" s="15" t="s">
        <v>143</v>
      </c>
      <c r="D97" s="15" t="s">
        <v>144</v>
      </c>
    </row>
    <row r="98" spans="1:4" x14ac:dyDescent="0.25">
      <c r="A98" s="15" t="s">
        <v>145</v>
      </c>
      <c r="B98" s="15" t="s">
        <v>146</v>
      </c>
      <c r="C98" s="15" t="s">
        <v>147</v>
      </c>
      <c r="D98" s="15" t="s">
        <v>148</v>
      </c>
    </row>
    <row r="99" spans="1:4" x14ac:dyDescent="0.25">
      <c r="A99" s="15" t="s">
        <v>149</v>
      </c>
      <c r="B99" s="15" t="s">
        <v>150</v>
      </c>
      <c r="C99" s="15" t="s">
        <v>151</v>
      </c>
      <c r="D99" s="15" t="s">
        <v>152</v>
      </c>
    </row>
    <row r="100" spans="1:4" x14ac:dyDescent="0.25">
      <c r="A100" s="15" t="s">
        <v>153</v>
      </c>
      <c r="B100" s="15" t="s">
        <v>154</v>
      </c>
      <c r="C100" s="15" t="s">
        <v>155</v>
      </c>
      <c r="D100" s="15" t="s">
        <v>156</v>
      </c>
    </row>
    <row r="101" spans="1:4" x14ac:dyDescent="0.25">
      <c r="A101" s="15"/>
      <c r="B101" s="15"/>
      <c r="C101" s="15"/>
      <c r="D101" s="15"/>
    </row>
    <row r="102" spans="1:4" x14ac:dyDescent="0.25">
      <c r="A102" s="15" t="s">
        <v>42</v>
      </c>
      <c r="B102" s="15"/>
      <c r="C102" s="15"/>
      <c r="D102" s="15"/>
    </row>
    <row r="103" spans="1:4" x14ac:dyDescent="0.25">
      <c r="A103" s="15" t="s">
        <v>157</v>
      </c>
      <c r="B103" s="15"/>
      <c r="C103" s="15"/>
      <c r="D103" s="15"/>
    </row>
    <row r="104" spans="1:4" x14ac:dyDescent="0.25">
      <c r="A104" s="15" t="s">
        <v>158</v>
      </c>
      <c r="B104" s="15" t="s">
        <v>53</v>
      </c>
      <c r="C104" s="15" t="s">
        <v>159</v>
      </c>
      <c r="D104" s="15" t="s">
        <v>160</v>
      </c>
    </row>
    <row r="105" spans="1:4" x14ac:dyDescent="0.25">
      <c r="A105" s="15" t="s">
        <v>54</v>
      </c>
      <c r="B105" s="15" t="s">
        <v>55</v>
      </c>
      <c r="C105" s="15" t="s">
        <v>161</v>
      </c>
      <c r="D105" s="15" t="s">
        <v>162</v>
      </c>
    </row>
    <row r="106" spans="1:4" x14ac:dyDescent="0.25">
      <c r="A106" s="15" t="s">
        <v>56</v>
      </c>
      <c r="B106" s="15" t="s">
        <v>57</v>
      </c>
      <c r="C106" s="15" t="s">
        <v>58</v>
      </c>
      <c r="D106" s="15" t="s">
        <v>163</v>
      </c>
    </row>
    <row r="107" spans="1:4" x14ac:dyDescent="0.25">
      <c r="A107" s="15" t="s">
        <v>164</v>
      </c>
      <c r="B107" s="15" t="s">
        <v>59</v>
      </c>
      <c r="C107" s="15" t="s">
        <v>60</v>
      </c>
      <c r="D107" s="15" t="s">
        <v>61</v>
      </c>
    </row>
    <row r="108" spans="1:4" x14ac:dyDescent="0.25">
      <c r="A108" s="15" t="s">
        <v>62</v>
      </c>
      <c r="B108" s="15" t="s">
        <v>165</v>
      </c>
      <c r="C108" s="15" t="s">
        <v>166</v>
      </c>
      <c r="D108" s="15" t="s">
        <v>63</v>
      </c>
    </row>
    <row r="109" spans="1:4" x14ac:dyDescent="0.25">
      <c r="A109" s="15" t="s">
        <v>64</v>
      </c>
      <c r="B109" s="15" t="s">
        <v>65</v>
      </c>
      <c r="C109" s="15" t="s">
        <v>66</v>
      </c>
      <c r="D109" s="15" t="s">
        <v>67</v>
      </c>
    </row>
    <row r="110" spans="1:4" x14ac:dyDescent="0.25">
      <c r="A110" s="15" t="s">
        <v>167</v>
      </c>
      <c r="B110" s="15" t="s">
        <v>168</v>
      </c>
      <c r="C110" s="15" t="s">
        <v>68</v>
      </c>
      <c r="D110" s="15" t="s">
        <v>69</v>
      </c>
    </row>
    <row r="111" spans="1:4" x14ac:dyDescent="0.25">
      <c r="A111" s="15" t="s">
        <v>70</v>
      </c>
      <c r="B111" s="15" t="s">
        <v>71</v>
      </c>
      <c r="C111" s="15" t="s">
        <v>72</v>
      </c>
      <c r="D111" s="15" t="s">
        <v>73</v>
      </c>
    </row>
    <row r="112" spans="1:4" x14ac:dyDescent="0.25">
      <c r="A112" s="15" t="s">
        <v>169</v>
      </c>
      <c r="B112" s="15" t="s">
        <v>170</v>
      </c>
      <c r="C112" s="15" t="s">
        <v>74</v>
      </c>
      <c r="D112" s="15" t="s">
        <v>75</v>
      </c>
    </row>
    <row r="113" spans="1:4" x14ac:dyDescent="0.25">
      <c r="A113" s="15" t="s">
        <v>76</v>
      </c>
      <c r="B113" s="15" t="s">
        <v>77</v>
      </c>
      <c r="C113" s="15" t="s">
        <v>78</v>
      </c>
      <c r="D113" s="15" t="s">
        <v>79</v>
      </c>
    </row>
    <row r="114" spans="1:4" x14ac:dyDescent="0.25">
      <c r="A114" s="15" t="s">
        <v>80</v>
      </c>
      <c r="B114" s="15" t="s">
        <v>171</v>
      </c>
      <c r="C114" s="15" t="s">
        <v>172</v>
      </c>
      <c r="D114" s="15" t="s">
        <v>81</v>
      </c>
    </row>
    <row r="115" spans="1:4" x14ac:dyDescent="0.25">
      <c r="A115" s="15" t="s">
        <v>82</v>
      </c>
      <c r="B115" s="15" t="s">
        <v>83</v>
      </c>
      <c r="C115" s="15" t="s">
        <v>84</v>
      </c>
      <c r="D115" s="15" t="s">
        <v>85</v>
      </c>
    </row>
    <row r="116" spans="1:4" x14ac:dyDescent="0.25">
      <c r="A116" s="15" t="s">
        <v>86</v>
      </c>
      <c r="B116" s="15" t="s">
        <v>87</v>
      </c>
      <c r="C116" s="15" t="s">
        <v>88</v>
      </c>
      <c r="D116" s="15" t="s">
        <v>173</v>
      </c>
    </row>
    <row r="117" spans="1:4" x14ac:dyDescent="0.25">
      <c r="A117" s="15" t="s">
        <v>174</v>
      </c>
      <c r="B117" s="15" t="s">
        <v>89</v>
      </c>
      <c r="C117" s="15" t="s">
        <v>90</v>
      </c>
      <c r="D117" s="15" t="s">
        <v>91</v>
      </c>
    </row>
    <row r="118" spans="1:4" x14ac:dyDescent="0.25">
      <c r="A118" s="15" t="s">
        <v>92</v>
      </c>
      <c r="B118" s="15" t="s">
        <v>93</v>
      </c>
      <c r="C118" s="15" t="s">
        <v>94</v>
      </c>
      <c r="D118" s="15" t="s">
        <v>95</v>
      </c>
    </row>
    <row r="119" spans="1:4" x14ac:dyDescent="0.25">
      <c r="A119" s="15" t="s">
        <v>96</v>
      </c>
      <c r="B119" s="15" t="s">
        <v>97</v>
      </c>
      <c r="C119" s="15" t="s">
        <v>175</v>
      </c>
      <c r="D119" s="15" t="s">
        <v>176</v>
      </c>
    </row>
    <row r="120" spans="1:4" x14ac:dyDescent="0.25">
      <c r="A120" s="15" t="s">
        <v>98</v>
      </c>
      <c r="B120" s="15" t="s">
        <v>99</v>
      </c>
      <c r="C120" s="15" t="s">
        <v>100</v>
      </c>
      <c r="D120" s="15" t="s">
        <v>101</v>
      </c>
    </row>
    <row r="121" spans="1:4" x14ac:dyDescent="0.25">
      <c r="A121" s="15" t="s">
        <v>102</v>
      </c>
      <c r="B121" s="15" t="s">
        <v>103</v>
      </c>
      <c r="C121" s="15" t="s">
        <v>104</v>
      </c>
      <c r="D121" s="15" t="s">
        <v>105</v>
      </c>
    </row>
    <row r="122" spans="1:4" x14ac:dyDescent="0.25">
      <c r="A122" s="15" t="s">
        <v>106</v>
      </c>
      <c r="B122" s="15" t="s">
        <v>107</v>
      </c>
      <c r="C122" s="15" t="s">
        <v>177</v>
      </c>
      <c r="D122" s="15" t="s">
        <v>178</v>
      </c>
    </row>
    <row r="123" spans="1:4" x14ac:dyDescent="0.25">
      <c r="A123" s="15" t="s">
        <v>108</v>
      </c>
      <c r="B123" s="15" t="s">
        <v>109</v>
      </c>
      <c r="C123" s="15" t="s">
        <v>110</v>
      </c>
      <c r="D123" s="15" t="s">
        <v>111</v>
      </c>
    </row>
    <row r="124" spans="1:4" x14ac:dyDescent="0.25">
      <c r="A124" s="15" t="s">
        <v>112</v>
      </c>
      <c r="B124" s="15" t="s">
        <v>113</v>
      </c>
      <c r="C124" s="15" t="s">
        <v>114</v>
      </c>
      <c r="D124" s="15" t="s">
        <v>115</v>
      </c>
    </row>
    <row r="125" spans="1:4" x14ac:dyDescent="0.25">
      <c r="A125" s="15" t="s">
        <v>116</v>
      </c>
      <c r="B125" s="15" t="s">
        <v>117</v>
      </c>
      <c r="C125" s="15" t="s">
        <v>118</v>
      </c>
      <c r="D125" s="15" t="s">
        <v>179</v>
      </c>
    </row>
    <row r="126" spans="1:4" x14ac:dyDescent="0.25">
      <c r="A126" s="15" t="s">
        <v>180</v>
      </c>
      <c r="B126" s="15" t="s">
        <v>119</v>
      </c>
      <c r="C126" s="15" t="s">
        <v>120</v>
      </c>
      <c r="D126" s="15" t="s">
        <v>121</v>
      </c>
    </row>
    <row r="127" spans="1:4" x14ac:dyDescent="0.25">
      <c r="A127" s="15" t="s">
        <v>122</v>
      </c>
      <c r="B127" s="15" t="s">
        <v>123</v>
      </c>
      <c r="C127" s="15" t="s">
        <v>124</v>
      </c>
      <c r="D127" s="15" t="s">
        <v>125</v>
      </c>
    </row>
    <row r="128" spans="1:4" x14ac:dyDescent="0.25">
      <c r="A128" s="15" t="s">
        <v>126</v>
      </c>
      <c r="B128" s="15" t="s">
        <v>127</v>
      </c>
      <c r="C128" s="15" t="s">
        <v>128</v>
      </c>
      <c r="D128" s="15" t="s">
        <v>129</v>
      </c>
    </row>
    <row r="129" spans="1:4" x14ac:dyDescent="0.25">
      <c r="A129" s="15" t="s">
        <v>130</v>
      </c>
      <c r="B129" s="15" t="s">
        <v>181</v>
      </c>
      <c r="C129" s="15" t="s">
        <v>182</v>
      </c>
      <c r="D129" s="15" t="s">
        <v>131</v>
      </c>
    </row>
    <row r="130" spans="1:4" x14ac:dyDescent="0.25">
      <c r="A130" s="15" t="s">
        <v>132</v>
      </c>
      <c r="B130" s="15" t="s">
        <v>133</v>
      </c>
      <c r="C130" s="15" t="s">
        <v>134</v>
      </c>
      <c r="D130" s="15" t="s">
        <v>135</v>
      </c>
    </row>
    <row r="131" spans="1:4" x14ac:dyDescent="0.25">
      <c r="A131" s="15" t="s">
        <v>136</v>
      </c>
      <c r="B131" s="15" t="s">
        <v>137</v>
      </c>
      <c r="C131" s="15" t="s">
        <v>138</v>
      </c>
      <c r="D131" s="15" t="s">
        <v>139</v>
      </c>
    </row>
    <row r="132" spans="1:4" x14ac:dyDescent="0.25">
      <c r="A132" s="15" t="s">
        <v>140</v>
      </c>
      <c r="B132" s="15" t="s">
        <v>141</v>
      </c>
      <c r="C132" s="15" t="s">
        <v>142</v>
      </c>
      <c r="D132" s="15" t="s">
        <v>143</v>
      </c>
    </row>
    <row r="133" spans="1:4" x14ac:dyDescent="0.25">
      <c r="A133" s="15" t="s">
        <v>183</v>
      </c>
      <c r="B133" s="15" t="s">
        <v>184</v>
      </c>
      <c r="C133" s="15"/>
      <c r="D133" s="15"/>
    </row>
    <row r="134" spans="1:4" x14ac:dyDescent="0.25">
      <c r="A134" s="15"/>
      <c r="B134" s="15"/>
      <c r="C134" s="15"/>
      <c r="D134" s="15"/>
    </row>
    <row r="135" spans="1:4" x14ac:dyDescent="0.25">
      <c r="A135" s="15" t="s">
        <v>185</v>
      </c>
      <c r="B135" s="15"/>
      <c r="C135" s="15"/>
      <c r="D135" s="15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3"/>
  <sheetViews>
    <sheetView tabSelected="1" workbookViewId="0">
      <selection activeCell="B41" sqref="B41"/>
    </sheetView>
  </sheetViews>
  <sheetFormatPr baseColWidth="10" defaultColWidth="5.7109375" defaultRowHeight="9.9499999999999993" customHeight="1" x14ac:dyDescent="0.25"/>
  <cols>
    <col min="1" max="1" width="7.7109375" style="1" customWidth="1"/>
    <col min="2" max="2" width="5.7109375" style="1"/>
    <col min="3" max="3" width="8" style="1" customWidth="1"/>
    <col min="4" max="4" width="7.7109375" style="1" customWidth="1"/>
    <col min="5" max="5" width="6.85546875" style="1" customWidth="1"/>
    <col min="6" max="19" width="3.28515625" style="1" customWidth="1"/>
    <col min="20" max="20" width="5.7109375" style="1"/>
    <col min="21" max="34" width="3.28515625" style="1" customWidth="1"/>
    <col min="35" max="35" width="5.7109375" style="1"/>
    <col min="36" max="48" width="3.28515625" style="1" customWidth="1"/>
    <col min="49" max="16384" width="5.7109375" style="1"/>
  </cols>
  <sheetData>
    <row r="1" spans="1:48" s="11" customFormat="1" ht="63" customHeight="1" x14ac:dyDescent="0.25">
      <c r="A1" s="11" t="s">
        <v>6</v>
      </c>
      <c r="C1" s="11" t="s">
        <v>5</v>
      </c>
      <c r="D1" s="11" t="s">
        <v>7</v>
      </c>
      <c r="E1" s="11" t="s">
        <v>8</v>
      </c>
      <c r="F1" s="19" t="s">
        <v>4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U1" s="19" t="s">
        <v>9</v>
      </c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J1" s="19" t="s">
        <v>10</v>
      </c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</row>
    <row r="2" spans="1:48" ht="9.9499999999999993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F2" s="2"/>
    </row>
    <row r="3" spans="1:48" ht="9.9499999999999993" customHeight="1" x14ac:dyDescent="0.25">
      <c r="A3" s="14">
        <v>0</v>
      </c>
      <c r="B3" s="1">
        <v>1.2</v>
      </c>
      <c r="C3" s="1">
        <f>1-A3</f>
        <v>1</v>
      </c>
      <c r="D3" s="1">
        <f>(A3*(1-A4))</f>
        <v>0</v>
      </c>
      <c r="E3" s="1">
        <f>D3*-8</f>
        <v>0</v>
      </c>
      <c r="F3" s="3">
        <v>1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U3" s="3">
        <f>$E3*F3</f>
        <v>0</v>
      </c>
      <c r="V3" s="4">
        <f t="shared" ref="V3:AH16" si="0">$E3*G3</f>
        <v>0</v>
      </c>
      <c r="W3" s="4">
        <f t="shared" si="0"/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0</v>
      </c>
      <c r="AC3" s="4">
        <f t="shared" si="0"/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  <c r="AH3" s="5">
        <f t="shared" si="0"/>
        <v>0</v>
      </c>
      <c r="AJ3" s="3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5"/>
    </row>
    <row r="4" spans="1:48" ht="9.9499999999999993" customHeight="1" x14ac:dyDescent="0.25">
      <c r="A4" s="14">
        <v>1</v>
      </c>
      <c r="B4" s="1">
        <v>5.5</v>
      </c>
      <c r="C4" s="1">
        <f t="shared" ref="C4:C17" si="1">1-A4</f>
        <v>0</v>
      </c>
      <c r="D4" s="1">
        <f t="shared" ref="D4:D16" si="2">(A4*(1-A5))</f>
        <v>0</v>
      </c>
      <c r="E4" s="1">
        <f t="shared" ref="E4:E16" si="3">D4*-8</f>
        <v>0</v>
      </c>
      <c r="F4" s="6"/>
      <c r="G4" s="1">
        <v>1</v>
      </c>
      <c r="S4" s="7"/>
      <c r="U4" s="6">
        <f t="shared" ref="U4:U16" si="4">$E4*F4</f>
        <v>0</v>
      </c>
      <c r="V4" s="1">
        <f t="shared" si="0"/>
        <v>0</v>
      </c>
      <c r="W4" s="1">
        <f t="shared" si="0"/>
        <v>0</v>
      </c>
      <c r="X4" s="1">
        <f t="shared" si="0"/>
        <v>0</v>
      </c>
      <c r="Y4" s="1">
        <f t="shared" si="0"/>
        <v>0</v>
      </c>
      <c r="Z4" s="1">
        <f t="shared" si="0"/>
        <v>0</v>
      </c>
      <c r="AA4" s="1">
        <f t="shared" si="0"/>
        <v>0</v>
      </c>
      <c r="AB4" s="1">
        <f t="shared" si="0"/>
        <v>0</v>
      </c>
      <c r="AC4" s="1">
        <f t="shared" si="0"/>
        <v>0</v>
      </c>
      <c r="AD4" s="1">
        <f t="shared" si="0"/>
        <v>0</v>
      </c>
      <c r="AE4" s="1">
        <f t="shared" si="0"/>
        <v>0</v>
      </c>
      <c r="AF4" s="1">
        <f t="shared" si="0"/>
        <v>0</v>
      </c>
      <c r="AG4" s="1">
        <f t="shared" si="0"/>
        <v>0</v>
      </c>
      <c r="AH4" s="7">
        <f t="shared" si="0"/>
        <v>0</v>
      </c>
      <c r="AJ4" s="6">
        <f>C4*D3</f>
        <v>0</v>
      </c>
      <c r="AV4" s="7"/>
    </row>
    <row r="5" spans="1:48" ht="9.9499999999999993" customHeight="1" x14ac:dyDescent="0.25">
      <c r="A5" s="14">
        <v>1</v>
      </c>
      <c r="B5" s="1">
        <v>6.4</v>
      </c>
      <c r="C5" s="1">
        <f t="shared" si="1"/>
        <v>0</v>
      </c>
      <c r="D5" s="1">
        <f t="shared" si="2"/>
        <v>0</v>
      </c>
      <c r="E5" s="1">
        <f t="shared" si="3"/>
        <v>0</v>
      </c>
      <c r="F5" s="6"/>
      <c r="H5" s="1">
        <v>1</v>
      </c>
      <c r="S5" s="7"/>
      <c r="U5" s="6">
        <f t="shared" si="4"/>
        <v>0</v>
      </c>
      <c r="V5" s="1">
        <f t="shared" si="0"/>
        <v>0</v>
      </c>
      <c r="W5" s="1">
        <f t="shared" si="0"/>
        <v>0</v>
      </c>
      <c r="X5" s="1">
        <f t="shared" si="0"/>
        <v>0</v>
      </c>
      <c r="Y5" s="1">
        <f t="shared" si="0"/>
        <v>0</v>
      </c>
      <c r="Z5" s="1">
        <f t="shared" si="0"/>
        <v>0</v>
      </c>
      <c r="AA5" s="1">
        <f t="shared" si="0"/>
        <v>0</v>
      </c>
      <c r="AB5" s="1">
        <f t="shared" si="0"/>
        <v>0</v>
      </c>
      <c r="AC5" s="1">
        <f t="shared" si="0"/>
        <v>0</v>
      </c>
      <c r="AD5" s="1">
        <f t="shared" si="0"/>
        <v>0</v>
      </c>
      <c r="AE5" s="1">
        <f t="shared" si="0"/>
        <v>0</v>
      </c>
      <c r="AF5" s="1">
        <f t="shared" si="0"/>
        <v>0</v>
      </c>
      <c r="AG5" s="1">
        <f t="shared" si="0"/>
        <v>0</v>
      </c>
      <c r="AH5" s="7">
        <f t="shared" si="0"/>
        <v>0</v>
      </c>
      <c r="AJ5" s="6">
        <f>$C5*AJ4</f>
        <v>0</v>
      </c>
      <c r="AK5" s="1">
        <f>$C5*D4</f>
        <v>0</v>
      </c>
      <c r="AV5" s="7"/>
    </row>
    <row r="6" spans="1:48" ht="9.9499999999999993" customHeight="1" x14ac:dyDescent="0.25">
      <c r="A6" s="14">
        <v>1</v>
      </c>
      <c r="B6" s="1">
        <v>1.2</v>
      </c>
      <c r="C6" s="1">
        <f t="shared" si="1"/>
        <v>0</v>
      </c>
      <c r="D6" s="1">
        <f t="shared" si="2"/>
        <v>0</v>
      </c>
      <c r="E6" s="1">
        <f t="shared" si="3"/>
        <v>0</v>
      </c>
      <c r="F6" s="6"/>
      <c r="I6" s="1">
        <v>1</v>
      </c>
      <c r="S6" s="7"/>
      <c r="U6" s="6">
        <f t="shared" si="4"/>
        <v>0</v>
      </c>
      <c r="V6" s="1">
        <f t="shared" si="0"/>
        <v>0</v>
      </c>
      <c r="W6" s="1">
        <f t="shared" si="0"/>
        <v>0</v>
      </c>
      <c r="X6" s="1">
        <f t="shared" si="0"/>
        <v>0</v>
      </c>
      <c r="Y6" s="1">
        <f t="shared" si="0"/>
        <v>0</v>
      </c>
      <c r="Z6" s="1">
        <f t="shared" si="0"/>
        <v>0</v>
      </c>
      <c r="AA6" s="1">
        <f t="shared" si="0"/>
        <v>0</v>
      </c>
      <c r="AB6" s="1">
        <f t="shared" si="0"/>
        <v>0</v>
      </c>
      <c r="AC6" s="1">
        <f t="shared" si="0"/>
        <v>0</v>
      </c>
      <c r="AD6" s="1">
        <f t="shared" si="0"/>
        <v>0</v>
      </c>
      <c r="AE6" s="1">
        <f t="shared" si="0"/>
        <v>0</v>
      </c>
      <c r="AF6" s="1">
        <f t="shared" si="0"/>
        <v>0</v>
      </c>
      <c r="AG6" s="1">
        <f t="shared" si="0"/>
        <v>0</v>
      </c>
      <c r="AH6" s="7">
        <f t="shared" si="0"/>
        <v>0</v>
      </c>
      <c r="AJ6" s="6">
        <f t="shared" ref="AJ6:AJ16" si="5">$C6*AJ5</f>
        <v>0</v>
      </c>
      <c r="AK6" s="1">
        <f t="shared" ref="AK6:AU16" si="6">$C6*AK5</f>
        <v>0</v>
      </c>
      <c r="AL6" s="1">
        <f>$C6*D5</f>
        <v>0</v>
      </c>
      <c r="AV6" s="7"/>
    </row>
    <row r="7" spans="1:48" ht="9.9499999999999993" customHeight="1" x14ac:dyDescent="0.25">
      <c r="A7" s="14">
        <v>1</v>
      </c>
      <c r="B7" s="1">
        <v>3.2</v>
      </c>
      <c r="C7" s="1">
        <f t="shared" si="1"/>
        <v>0</v>
      </c>
      <c r="D7" s="1">
        <f t="shared" si="2"/>
        <v>1</v>
      </c>
      <c r="E7" s="1">
        <f t="shared" si="3"/>
        <v>-8</v>
      </c>
      <c r="F7" s="6"/>
      <c r="J7" s="1">
        <v>1</v>
      </c>
      <c r="S7" s="7"/>
      <c r="U7" s="6">
        <f t="shared" si="4"/>
        <v>0</v>
      </c>
      <c r="V7" s="1">
        <f t="shared" si="0"/>
        <v>0</v>
      </c>
      <c r="W7" s="1">
        <f t="shared" si="0"/>
        <v>0</v>
      </c>
      <c r="X7" s="1">
        <f t="shared" si="0"/>
        <v>0</v>
      </c>
      <c r="Y7" s="1">
        <f t="shared" si="0"/>
        <v>-8</v>
      </c>
      <c r="Z7" s="1">
        <f t="shared" si="0"/>
        <v>0</v>
      </c>
      <c r="AA7" s="1">
        <f t="shared" si="0"/>
        <v>0</v>
      </c>
      <c r="AB7" s="1">
        <f t="shared" si="0"/>
        <v>0</v>
      </c>
      <c r="AC7" s="1">
        <f t="shared" si="0"/>
        <v>0</v>
      </c>
      <c r="AD7" s="1">
        <f t="shared" si="0"/>
        <v>0</v>
      </c>
      <c r="AE7" s="1">
        <f t="shared" si="0"/>
        <v>0</v>
      </c>
      <c r="AF7" s="1">
        <f t="shared" si="0"/>
        <v>0</v>
      </c>
      <c r="AG7" s="1">
        <f t="shared" si="0"/>
        <v>0</v>
      </c>
      <c r="AH7" s="7">
        <f t="shared" si="0"/>
        <v>0</v>
      </c>
      <c r="AJ7" s="6">
        <f t="shared" si="5"/>
        <v>0</v>
      </c>
      <c r="AK7" s="1">
        <f t="shared" si="6"/>
        <v>0</v>
      </c>
      <c r="AL7" s="1">
        <f t="shared" si="6"/>
        <v>0</v>
      </c>
      <c r="AM7" s="1">
        <f>$C7*D6</f>
        <v>0</v>
      </c>
      <c r="AV7" s="7"/>
    </row>
    <row r="8" spans="1:48" ht="9.9499999999999993" customHeight="1" x14ac:dyDescent="0.25">
      <c r="A8" s="14">
        <v>0</v>
      </c>
      <c r="B8" s="1">
        <v>2.2000000000000002</v>
      </c>
      <c r="C8" s="1">
        <f t="shared" si="1"/>
        <v>1</v>
      </c>
      <c r="D8" s="1">
        <f t="shared" si="2"/>
        <v>0</v>
      </c>
      <c r="E8" s="1">
        <f t="shared" si="3"/>
        <v>0</v>
      </c>
      <c r="F8" s="6"/>
      <c r="K8" s="1">
        <v>1</v>
      </c>
      <c r="S8" s="7"/>
      <c r="U8" s="6">
        <f t="shared" si="4"/>
        <v>0</v>
      </c>
      <c r="V8" s="1">
        <f t="shared" si="0"/>
        <v>0</v>
      </c>
      <c r="W8" s="1">
        <f t="shared" si="0"/>
        <v>0</v>
      </c>
      <c r="X8" s="1">
        <f t="shared" si="0"/>
        <v>0</v>
      </c>
      <c r="Y8" s="1">
        <f t="shared" si="0"/>
        <v>0</v>
      </c>
      <c r="Z8" s="1">
        <f t="shared" si="0"/>
        <v>0</v>
      </c>
      <c r="AA8" s="1">
        <f t="shared" si="0"/>
        <v>0</v>
      </c>
      <c r="AB8" s="1">
        <f t="shared" si="0"/>
        <v>0</v>
      </c>
      <c r="AC8" s="1">
        <f t="shared" si="0"/>
        <v>0</v>
      </c>
      <c r="AD8" s="1">
        <f t="shared" si="0"/>
        <v>0</v>
      </c>
      <c r="AE8" s="1">
        <f t="shared" si="0"/>
        <v>0</v>
      </c>
      <c r="AF8" s="1">
        <f t="shared" si="0"/>
        <v>0</v>
      </c>
      <c r="AG8" s="1">
        <f t="shared" si="0"/>
        <v>0</v>
      </c>
      <c r="AH8" s="7">
        <f t="shared" si="0"/>
        <v>0</v>
      </c>
      <c r="AJ8" s="6">
        <f t="shared" si="5"/>
        <v>0</v>
      </c>
      <c r="AK8" s="1">
        <f t="shared" si="6"/>
        <v>0</v>
      </c>
      <c r="AL8" s="1">
        <f t="shared" si="6"/>
        <v>0</v>
      </c>
      <c r="AM8" s="1">
        <f t="shared" si="6"/>
        <v>0</v>
      </c>
      <c r="AN8" s="1">
        <f>$C8*D7</f>
        <v>1</v>
      </c>
      <c r="AV8" s="7"/>
    </row>
    <row r="9" spans="1:48" ht="9.9499999999999993" customHeight="1" x14ac:dyDescent="0.25">
      <c r="A9" s="14">
        <v>0</v>
      </c>
      <c r="B9" s="1">
        <v>1.4</v>
      </c>
      <c r="C9" s="1">
        <f t="shared" si="1"/>
        <v>1</v>
      </c>
      <c r="D9" s="1">
        <f t="shared" si="2"/>
        <v>0</v>
      </c>
      <c r="E9" s="1">
        <f t="shared" si="3"/>
        <v>0</v>
      </c>
      <c r="F9" s="6"/>
      <c r="L9" s="1">
        <v>1</v>
      </c>
      <c r="S9" s="7"/>
      <c r="U9" s="6">
        <f t="shared" si="4"/>
        <v>0</v>
      </c>
      <c r="V9" s="1">
        <f t="shared" si="0"/>
        <v>0</v>
      </c>
      <c r="W9" s="1">
        <f t="shared" si="0"/>
        <v>0</v>
      </c>
      <c r="X9" s="1">
        <f t="shared" si="0"/>
        <v>0</v>
      </c>
      <c r="Y9" s="1">
        <f t="shared" si="0"/>
        <v>0</v>
      </c>
      <c r="Z9" s="1">
        <f t="shared" si="0"/>
        <v>0</v>
      </c>
      <c r="AA9" s="1">
        <f t="shared" si="0"/>
        <v>0</v>
      </c>
      <c r="AB9" s="1">
        <f t="shared" si="0"/>
        <v>0</v>
      </c>
      <c r="AC9" s="1">
        <f t="shared" si="0"/>
        <v>0</v>
      </c>
      <c r="AD9" s="1">
        <f t="shared" si="0"/>
        <v>0</v>
      </c>
      <c r="AE9" s="1">
        <f t="shared" si="0"/>
        <v>0</v>
      </c>
      <c r="AF9" s="1">
        <f t="shared" si="0"/>
        <v>0</v>
      </c>
      <c r="AG9" s="1">
        <f t="shared" si="0"/>
        <v>0</v>
      </c>
      <c r="AH9" s="7">
        <f t="shared" si="0"/>
        <v>0</v>
      </c>
      <c r="AJ9" s="6">
        <f t="shared" si="5"/>
        <v>0</v>
      </c>
      <c r="AK9" s="1">
        <f t="shared" si="6"/>
        <v>0</v>
      </c>
      <c r="AL9" s="1">
        <f t="shared" si="6"/>
        <v>0</v>
      </c>
      <c r="AM9" s="1">
        <f t="shared" si="6"/>
        <v>0</v>
      </c>
      <c r="AN9" s="1">
        <f t="shared" si="6"/>
        <v>1</v>
      </c>
      <c r="AO9" s="1">
        <f>$C9*D8</f>
        <v>0</v>
      </c>
      <c r="AV9" s="7"/>
    </row>
    <row r="10" spans="1:48" ht="9.9499999999999993" customHeight="1" x14ac:dyDescent="0.25">
      <c r="A10" s="14">
        <v>0</v>
      </c>
      <c r="B10" s="1">
        <v>1.7</v>
      </c>
      <c r="C10" s="1">
        <f t="shared" si="1"/>
        <v>1</v>
      </c>
      <c r="D10" s="1">
        <f t="shared" si="2"/>
        <v>0</v>
      </c>
      <c r="E10" s="1">
        <f t="shared" si="3"/>
        <v>0</v>
      </c>
      <c r="F10" s="6"/>
      <c r="M10" s="1">
        <v>1</v>
      </c>
      <c r="S10" s="7"/>
      <c r="U10" s="6">
        <f t="shared" si="4"/>
        <v>0</v>
      </c>
      <c r="V10" s="1">
        <f t="shared" si="0"/>
        <v>0</v>
      </c>
      <c r="W10" s="1">
        <f t="shared" si="0"/>
        <v>0</v>
      </c>
      <c r="X10" s="1">
        <f t="shared" si="0"/>
        <v>0</v>
      </c>
      <c r="Y10" s="1">
        <f t="shared" si="0"/>
        <v>0</v>
      </c>
      <c r="Z10" s="1">
        <f t="shared" si="0"/>
        <v>0</v>
      </c>
      <c r="AA10" s="1">
        <f t="shared" si="0"/>
        <v>0</v>
      </c>
      <c r="AB10" s="1">
        <f t="shared" si="0"/>
        <v>0</v>
      </c>
      <c r="AC10" s="1">
        <f t="shared" si="0"/>
        <v>0</v>
      </c>
      <c r="AD10" s="1">
        <f t="shared" si="0"/>
        <v>0</v>
      </c>
      <c r="AE10" s="1">
        <f t="shared" si="0"/>
        <v>0</v>
      </c>
      <c r="AF10" s="1">
        <f t="shared" si="0"/>
        <v>0</v>
      </c>
      <c r="AG10" s="1">
        <f t="shared" si="0"/>
        <v>0</v>
      </c>
      <c r="AH10" s="7">
        <f t="shared" si="0"/>
        <v>0</v>
      </c>
      <c r="AJ10" s="6">
        <f t="shared" si="5"/>
        <v>0</v>
      </c>
      <c r="AK10" s="1">
        <f t="shared" si="6"/>
        <v>0</v>
      </c>
      <c r="AL10" s="1">
        <f t="shared" si="6"/>
        <v>0</v>
      </c>
      <c r="AM10" s="1">
        <f t="shared" si="6"/>
        <v>0</v>
      </c>
      <c r="AN10" s="1">
        <f t="shared" si="6"/>
        <v>1</v>
      </c>
      <c r="AO10" s="1">
        <f t="shared" si="6"/>
        <v>0</v>
      </c>
      <c r="AP10" s="1">
        <f>$C10*D9</f>
        <v>0</v>
      </c>
      <c r="AV10" s="7"/>
    </row>
    <row r="11" spans="1:48" ht="9.9499999999999993" customHeight="1" x14ac:dyDescent="0.25">
      <c r="A11" s="14">
        <v>0</v>
      </c>
      <c r="B11" s="1">
        <v>1.8</v>
      </c>
      <c r="C11" s="1">
        <f t="shared" si="1"/>
        <v>1</v>
      </c>
      <c r="D11" s="1">
        <f t="shared" si="2"/>
        <v>0</v>
      </c>
      <c r="E11" s="1">
        <f t="shared" si="3"/>
        <v>0</v>
      </c>
      <c r="F11" s="6"/>
      <c r="N11" s="1">
        <v>1</v>
      </c>
      <c r="S11" s="7"/>
      <c r="U11" s="6">
        <f t="shared" si="4"/>
        <v>0</v>
      </c>
      <c r="V11" s="1">
        <f t="shared" si="0"/>
        <v>0</v>
      </c>
      <c r="W11" s="1">
        <f t="shared" si="0"/>
        <v>0</v>
      </c>
      <c r="X11" s="1">
        <f t="shared" si="0"/>
        <v>0</v>
      </c>
      <c r="Y11" s="1">
        <f t="shared" si="0"/>
        <v>0</v>
      </c>
      <c r="Z11" s="1">
        <f t="shared" si="0"/>
        <v>0</v>
      </c>
      <c r="AA11" s="1">
        <f t="shared" si="0"/>
        <v>0</v>
      </c>
      <c r="AB11" s="1">
        <f t="shared" si="0"/>
        <v>0</v>
      </c>
      <c r="AC11" s="1">
        <f t="shared" si="0"/>
        <v>0</v>
      </c>
      <c r="AD11" s="1">
        <f t="shared" si="0"/>
        <v>0</v>
      </c>
      <c r="AE11" s="1">
        <f t="shared" si="0"/>
        <v>0</v>
      </c>
      <c r="AF11" s="1">
        <f t="shared" si="0"/>
        <v>0</v>
      </c>
      <c r="AG11" s="1">
        <f t="shared" si="0"/>
        <v>0</v>
      </c>
      <c r="AH11" s="7">
        <f t="shared" si="0"/>
        <v>0</v>
      </c>
      <c r="AJ11" s="6">
        <f t="shared" si="5"/>
        <v>0</v>
      </c>
      <c r="AK11" s="1">
        <f t="shared" si="6"/>
        <v>0</v>
      </c>
      <c r="AL11" s="1">
        <f t="shared" si="6"/>
        <v>0</v>
      </c>
      <c r="AM11" s="1">
        <f t="shared" si="6"/>
        <v>0</v>
      </c>
      <c r="AN11" s="1">
        <f t="shared" si="6"/>
        <v>1</v>
      </c>
      <c r="AO11" s="1">
        <f t="shared" si="6"/>
        <v>0</v>
      </c>
      <c r="AP11" s="1">
        <f t="shared" si="6"/>
        <v>0</v>
      </c>
      <c r="AQ11" s="1">
        <f>$C11*D10</f>
        <v>0</v>
      </c>
      <c r="AV11" s="7"/>
    </row>
    <row r="12" spans="1:48" ht="9.9499999999999993" customHeight="1" x14ac:dyDescent="0.25">
      <c r="A12" s="14">
        <v>0</v>
      </c>
      <c r="B12" s="1">
        <v>1.3</v>
      </c>
      <c r="C12" s="1">
        <f t="shared" si="1"/>
        <v>1</v>
      </c>
      <c r="D12" s="1">
        <f t="shared" si="2"/>
        <v>0</v>
      </c>
      <c r="E12" s="1">
        <f t="shared" si="3"/>
        <v>0</v>
      </c>
      <c r="F12" s="6"/>
      <c r="O12" s="1">
        <v>1</v>
      </c>
      <c r="S12" s="7"/>
      <c r="U12" s="6">
        <f t="shared" si="4"/>
        <v>0</v>
      </c>
      <c r="V12" s="1">
        <f t="shared" si="0"/>
        <v>0</v>
      </c>
      <c r="W12" s="1">
        <f t="shared" si="0"/>
        <v>0</v>
      </c>
      <c r="X12" s="1">
        <f t="shared" si="0"/>
        <v>0</v>
      </c>
      <c r="Y12" s="1">
        <f t="shared" si="0"/>
        <v>0</v>
      </c>
      <c r="Z12" s="1">
        <f t="shared" si="0"/>
        <v>0</v>
      </c>
      <c r="AA12" s="1">
        <f t="shared" si="0"/>
        <v>0</v>
      </c>
      <c r="AB12" s="1">
        <f t="shared" si="0"/>
        <v>0</v>
      </c>
      <c r="AC12" s="1">
        <f t="shared" si="0"/>
        <v>0</v>
      </c>
      <c r="AD12" s="1">
        <f t="shared" si="0"/>
        <v>0</v>
      </c>
      <c r="AE12" s="1">
        <f t="shared" si="0"/>
        <v>0</v>
      </c>
      <c r="AF12" s="1">
        <f t="shared" si="0"/>
        <v>0</v>
      </c>
      <c r="AG12" s="1">
        <f t="shared" si="0"/>
        <v>0</v>
      </c>
      <c r="AH12" s="7">
        <f t="shared" si="0"/>
        <v>0</v>
      </c>
      <c r="AJ12" s="6">
        <f t="shared" si="5"/>
        <v>0</v>
      </c>
      <c r="AK12" s="1">
        <f t="shared" si="6"/>
        <v>0</v>
      </c>
      <c r="AL12" s="1">
        <f t="shared" si="6"/>
        <v>0</v>
      </c>
      <c r="AM12" s="1">
        <f t="shared" si="6"/>
        <v>0</v>
      </c>
      <c r="AN12" s="1">
        <f t="shared" si="6"/>
        <v>1</v>
      </c>
      <c r="AO12" s="1">
        <f t="shared" si="6"/>
        <v>0</v>
      </c>
      <c r="AP12" s="1">
        <f t="shared" si="6"/>
        <v>0</v>
      </c>
      <c r="AQ12" s="1">
        <f t="shared" si="6"/>
        <v>0</v>
      </c>
      <c r="AR12" s="1">
        <f>$C12*D11</f>
        <v>0</v>
      </c>
      <c r="AV12" s="7"/>
    </row>
    <row r="13" spans="1:48" ht="9.9499999999999993" customHeight="1" x14ac:dyDescent="0.25">
      <c r="A13" s="14">
        <v>0</v>
      </c>
      <c r="B13" s="1">
        <v>2.5</v>
      </c>
      <c r="C13" s="1">
        <f t="shared" si="1"/>
        <v>1</v>
      </c>
      <c r="D13" s="1">
        <f t="shared" si="2"/>
        <v>0</v>
      </c>
      <c r="E13" s="1">
        <f t="shared" si="3"/>
        <v>0</v>
      </c>
      <c r="F13" s="6"/>
      <c r="P13" s="1">
        <v>1</v>
      </c>
      <c r="S13" s="7"/>
      <c r="U13" s="6">
        <f t="shared" si="4"/>
        <v>0</v>
      </c>
      <c r="V13" s="1">
        <f t="shared" si="0"/>
        <v>0</v>
      </c>
      <c r="W13" s="1">
        <f t="shared" si="0"/>
        <v>0</v>
      </c>
      <c r="X13" s="1">
        <f t="shared" si="0"/>
        <v>0</v>
      </c>
      <c r="Y13" s="1">
        <f t="shared" si="0"/>
        <v>0</v>
      </c>
      <c r="Z13" s="1">
        <f t="shared" si="0"/>
        <v>0</v>
      </c>
      <c r="AA13" s="1">
        <f t="shared" si="0"/>
        <v>0</v>
      </c>
      <c r="AB13" s="1">
        <f t="shared" si="0"/>
        <v>0</v>
      </c>
      <c r="AC13" s="1">
        <f t="shared" si="0"/>
        <v>0</v>
      </c>
      <c r="AD13" s="1">
        <f t="shared" si="0"/>
        <v>0</v>
      </c>
      <c r="AE13" s="1">
        <f t="shared" si="0"/>
        <v>0</v>
      </c>
      <c r="AF13" s="1">
        <f t="shared" si="0"/>
        <v>0</v>
      </c>
      <c r="AG13" s="1">
        <f t="shared" si="0"/>
        <v>0</v>
      </c>
      <c r="AH13" s="7">
        <f t="shared" si="0"/>
        <v>0</v>
      </c>
      <c r="AJ13" s="6">
        <f t="shared" si="5"/>
        <v>0</v>
      </c>
      <c r="AK13" s="1">
        <f t="shared" si="6"/>
        <v>0</v>
      </c>
      <c r="AL13" s="1">
        <f t="shared" si="6"/>
        <v>0</v>
      </c>
      <c r="AM13" s="1">
        <f t="shared" si="6"/>
        <v>0</v>
      </c>
      <c r="AN13" s="1">
        <f t="shared" si="6"/>
        <v>1</v>
      </c>
      <c r="AO13" s="1">
        <f t="shared" si="6"/>
        <v>0</v>
      </c>
      <c r="AP13" s="1">
        <f t="shared" si="6"/>
        <v>0</v>
      </c>
      <c r="AQ13" s="1">
        <f t="shared" si="6"/>
        <v>0</v>
      </c>
      <c r="AR13" s="1">
        <f t="shared" si="6"/>
        <v>0</v>
      </c>
      <c r="AS13" s="1">
        <f>$C13*D12</f>
        <v>0</v>
      </c>
      <c r="AV13" s="7"/>
    </row>
    <row r="14" spans="1:48" ht="9.9499999999999993" customHeight="1" x14ac:dyDescent="0.25">
      <c r="A14" s="14">
        <v>1</v>
      </c>
      <c r="B14" s="1">
        <v>2.6</v>
      </c>
      <c r="C14" s="1">
        <f t="shared" si="1"/>
        <v>0</v>
      </c>
      <c r="D14" s="1">
        <f t="shared" si="2"/>
        <v>1</v>
      </c>
      <c r="E14" s="1">
        <f t="shared" si="3"/>
        <v>-8</v>
      </c>
      <c r="F14" s="6"/>
      <c r="Q14" s="1">
        <v>1</v>
      </c>
      <c r="S14" s="7"/>
      <c r="U14" s="6">
        <f t="shared" si="4"/>
        <v>0</v>
      </c>
      <c r="V14" s="1">
        <f t="shared" si="0"/>
        <v>0</v>
      </c>
      <c r="W14" s="1">
        <f t="shared" si="0"/>
        <v>0</v>
      </c>
      <c r="X14" s="1">
        <f t="shared" si="0"/>
        <v>0</v>
      </c>
      <c r="Y14" s="1">
        <f t="shared" si="0"/>
        <v>0</v>
      </c>
      <c r="Z14" s="1">
        <f t="shared" si="0"/>
        <v>0</v>
      </c>
      <c r="AA14" s="1">
        <f t="shared" si="0"/>
        <v>0</v>
      </c>
      <c r="AB14" s="1">
        <f t="shared" si="0"/>
        <v>0</v>
      </c>
      <c r="AC14" s="1">
        <f t="shared" si="0"/>
        <v>0</v>
      </c>
      <c r="AD14" s="1">
        <f t="shared" si="0"/>
        <v>0</v>
      </c>
      <c r="AE14" s="1">
        <f t="shared" si="0"/>
        <v>0</v>
      </c>
      <c r="AF14" s="1">
        <f t="shared" si="0"/>
        <v>-8</v>
      </c>
      <c r="AG14" s="1">
        <f t="shared" si="0"/>
        <v>0</v>
      </c>
      <c r="AH14" s="7">
        <f t="shared" si="0"/>
        <v>0</v>
      </c>
      <c r="AJ14" s="6">
        <f t="shared" si="5"/>
        <v>0</v>
      </c>
      <c r="AK14" s="1">
        <f t="shared" si="6"/>
        <v>0</v>
      </c>
      <c r="AL14" s="1">
        <f t="shared" si="6"/>
        <v>0</v>
      </c>
      <c r="AM14" s="1">
        <f t="shared" si="6"/>
        <v>0</v>
      </c>
      <c r="AN14" s="1">
        <f t="shared" si="6"/>
        <v>0</v>
      </c>
      <c r="AO14" s="1">
        <f t="shared" si="6"/>
        <v>0</v>
      </c>
      <c r="AP14" s="1">
        <f t="shared" si="6"/>
        <v>0</v>
      </c>
      <c r="AQ14" s="1">
        <f t="shared" si="6"/>
        <v>0</v>
      </c>
      <c r="AR14" s="1">
        <f t="shared" si="6"/>
        <v>0</v>
      </c>
      <c r="AS14" s="1">
        <f t="shared" si="6"/>
        <v>0</v>
      </c>
      <c r="AT14" s="1">
        <f>$C14*D13</f>
        <v>0</v>
      </c>
      <c r="AV14" s="7"/>
    </row>
    <row r="15" spans="1:48" ht="9.9499999999999993" customHeight="1" x14ac:dyDescent="0.25">
      <c r="A15" s="14">
        <v>0</v>
      </c>
      <c r="B15" s="1">
        <v>1.6</v>
      </c>
      <c r="C15" s="1">
        <f t="shared" si="1"/>
        <v>1</v>
      </c>
      <c r="D15" s="1">
        <f t="shared" si="2"/>
        <v>0</v>
      </c>
      <c r="E15" s="1">
        <f t="shared" si="3"/>
        <v>0</v>
      </c>
      <c r="F15" s="6"/>
      <c r="R15" s="1">
        <v>1</v>
      </c>
      <c r="S15" s="7"/>
      <c r="U15" s="6">
        <f t="shared" si="4"/>
        <v>0</v>
      </c>
      <c r="V15" s="1">
        <f t="shared" si="0"/>
        <v>0</v>
      </c>
      <c r="W15" s="1">
        <f t="shared" si="0"/>
        <v>0</v>
      </c>
      <c r="X15" s="1">
        <f t="shared" si="0"/>
        <v>0</v>
      </c>
      <c r="Y15" s="1">
        <f t="shared" si="0"/>
        <v>0</v>
      </c>
      <c r="Z15" s="1">
        <f t="shared" si="0"/>
        <v>0</v>
      </c>
      <c r="AA15" s="1">
        <f t="shared" si="0"/>
        <v>0</v>
      </c>
      <c r="AB15" s="1">
        <f t="shared" si="0"/>
        <v>0</v>
      </c>
      <c r="AC15" s="1">
        <f t="shared" si="0"/>
        <v>0</v>
      </c>
      <c r="AD15" s="1">
        <f t="shared" si="0"/>
        <v>0</v>
      </c>
      <c r="AE15" s="1">
        <f t="shared" si="0"/>
        <v>0</v>
      </c>
      <c r="AF15" s="1">
        <f t="shared" si="0"/>
        <v>0</v>
      </c>
      <c r="AG15" s="1">
        <f t="shared" si="0"/>
        <v>0</v>
      </c>
      <c r="AH15" s="7">
        <f t="shared" si="0"/>
        <v>0</v>
      </c>
      <c r="AJ15" s="6">
        <f t="shared" si="5"/>
        <v>0</v>
      </c>
      <c r="AK15" s="1">
        <f t="shared" si="6"/>
        <v>0</v>
      </c>
      <c r="AL15" s="1">
        <f t="shared" si="6"/>
        <v>0</v>
      </c>
      <c r="AM15" s="1">
        <f t="shared" si="6"/>
        <v>0</v>
      </c>
      <c r="AN15" s="1">
        <f t="shared" si="6"/>
        <v>0</v>
      </c>
      <c r="AO15" s="1">
        <f t="shared" si="6"/>
        <v>0</v>
      </c>
      <c r="AP15" s="1">
        <f t="shared" si="6"/>
        <v>0</v>
      </c>
      <c r="AQ15" s="1">
        <f t="shared" si="6"/>
        <v>0</v>
      </c>
      <c r="AR15" s="1">
        <f t="shared" si="6"/>
        <v>0</v>
      </c>
      <c r="AS15" s="1">
        <f t="shared" si="6"/>
        <v>0</v>
      </c>
      <c r="AT15" s="1">
        <f t="shared" si="6"/>
        <v>0</v>
      </c>
      <c r="AU15" s="1">
        <f>$C15*D14</f>
        <v>1</v>
      </c>
      <c r="AV15" s="7"/>
    </row>
    <row r="16" spans="1:48" ht="9.9499999999999993" customHeight="1" x14ac:dyDescent="0.25">
      <c r="A16" s="14">
        <v>0</v>
      </c>
      <c r="B16" s="1">
        <v>8</v>
      </c>
      <c r="C16" s="1">
        <f t="shared" si="1"/>
        <v>1</v>
      </c>
      <c r="D16" s="1">
        <f t="shared" si="2"/>
        <v>0</v>
      </c>
      <c r="E16" s="1">
        <f t="shared" si="3"/>
        <v>0</v>
      </c>
      <c r="F16" s="8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0">
        <v>1</v>
      </c>
      <c r="U16" s="8">
        <f t="shared" si="4"/>
        <v>0</v>
      </c>
      <c r="V16" s="9">
        <f t="shared" si="0"/>
        <v>0</v>
      </c>
      <c r="W16" s="9">
        <f t="shared" si="0"/>
        <v>0</v>
      </c>
      <c r="X16" s="9">
        <f t="shared" si="0"/>
        <v>0</v>
      </c>
      <c r="Y16" s="9">
        <f t="shared" si="0"/>
        <v>0</v>
      </c>
      <c r="Z16" s="9">
        <f t="shared" si="0"/>
        <v>0</v>
      </c>
      <c r="AA16" s="9">
        <f t="shared" si="0"/>
        <v>0</v>
      </c>
      <c r="AB16" s="9">
        <f t="shared" si="0"/>
        <v>0</v>
      </c>
      <c r="AC16" s="9">
        <f t="shared" si="0"/>
        <v>0</v>
      </c>
      <c r="AD16" s="9">
        <f t="shared" si="0"/>
        <v>0</v>
      </c>
      <c r="AE16" s="9">
        <f t="shared" si="0"/>
        <v>0</v>
      </c>
      <c r="AF16" s="9">
        <f t="shared" si="0"/>
        <v>0</v>
      </c>
      <c r="AG16" s="9">
        <f t="shared" si="0"/>
        <v>0</v>
      </c>
      <c r="AH16" s="10">
        <f t="shared" si="0"/>
        <v>0</v>
      </c>
      <c r="AJ16" s="8">
        <f t="shared" si="5"/>
        <v>0</v>
      </c>
      <c r="AK16" s="9">
        <f t="shared" si="6"/>
        <v>0</v>
      </c>
      <c r="AL16" s="9">
        <f t="shared" si="6"/>
        <v>0</v>
      </c>
      <c r="AM16" s="9">
        <f t="shared" si="6"/>
        <v>0</v>
      </c>
      <c r="AN16" s="9">
        <f t="shared" si="6"/>
        <v>0</v>
      </c>
      <c r="AO16" s="9">
        <f t="shared" si="6"/>
        <v>0</v>
      </c>
      <c r="AP16" s="9">
        <f t="shared" si="6"/>
        <v>0</v>
      </c>
      <c r="AQ16" s="9">
        <f t="shared" si="6"/>
        <v>0</v>
      </c>
      <c r="AR16" s="9">
        <f t="shared" si="6"/>
        <v>0</v>
      </c>
      <c r="AS16" s="9">
        <f t="shared" si="6"/>
        <v>0</v>
      </c>
      <c r="AT16" s="9">
        <f t="shared" si="6"/>
        <v>0</v>
      </c>
      <c r="AU16" s="9">
        <f t="shared" si="6"/>
        <v>1</v>
      </c>
      <c r="AV16" s="10">
        <f>$C16*D15</f>
        <v>0</v>
      </c>
    </row>
    <row r="17" spans="1:48" ht="9.9499999999999993" customHeight="1" x14ac:dyDescent="0.25">
      <c r="A17" s="1">
        <v>1</v>
      </c>
      <c r="C17" s="1">
        <f t="shared" si="1"/>
        <v>0</v>
      </c>
    </row>
    <row r="18" spans="1:48" ht="9.9499999999999993" customHeight="1" x14ac:dyDescent="0.25">
      <c r="AJ18" s="1">
        <f>SUMPRODUCT(AJ3:AJ16,$B3:$B16)+SUM(U3:U16)</f>
        <v>0</v>
      </c>
      <c r="AK18" s="1">
        <f t="shared" ref="AK18:AV18" si="7">SUMPRODUCT(AK3:AK16,$B3:$B16)+SUM(V3:V16)</f>
        <v>0</v>
      </c>
      <c r="AL18" s="1">
        <f t="shared" si="7"/>
        <v>0</v>
      </c>
      <c r="AM18" s="1">
        <f t="shared" si="7"/>
        <v>0</v>
      </c>
      <c r="AN18" s="1">
        <f t="shared" si="7"/>
        <v>2.9000000000000004</v>
      </c>
      <c r="AO18" s="1">
        <f t="shared" si="7"/>
        <v>0</v>
      </c>
      <c r="AP18" s="1">
        <f t="shared" si="7"/>
        <v>0</v>
      </c>
      <c r="AQ18" s="1">
        <f t="shared" si="7"/>
        <v>0</v>
      </c>
      <c r="AR18" s="1">
        <f t="shared" si="7"/>
        <v>0</v>
      </c>
      <c r="AS18" s="1">
        <f t="shared" si="7"/>
        <v>0</v>
      </c>
      <c r="AT18" s="1">
        <f t="shared" si="7"/>
        <v>0</v>
      </c>
      <c r="AU18" s="1">
        <f t="shared" si="7"/>
        <v>1.5999999999999996</v>
      </c>
      <c r="AV18" s="1">
        <f t="shared" si="7"/>
        <v>0</v>
      </c>
    </row>
    <row r="19" spans="1:48" ht="9.9499999999999993" customHeight="1" x14ac:dyDescent="0.25">
      <c r="AJ19" s="12" t="str">
        <f>[1]!WB(AJ18,"&gt;=",AJ20)</f>
        <v>=&gt;=</v>
      </c>
      <c r="AK19" s="12" t="str">
        <f>[1]!WB(AK18,"&gt;=",AK20)</f>
        <v>=&gt;=</v>
      </c>
      <c r="AL19" s="12" t="str">
        <f>[1]!WB(AL18,"&gt;=",AL20)</f>
        <v>=&gt;=</v>
      </c>
      <c r="AM19" s="12" t="str">
        <f>[1]!WB(AM18,"&gt;=",AM20)</f>
        <v>=&gt;=</v>
      </c>
      <c r="AN19" s="12" t="str">
        <f>[1]!WB(AN18,"&gt;=",AN20)</f>
        <v>&gt;=</v>
      </c>
      <c r="AO19" s="12" t="str">
        <f>[1]!WB(AO18,"&gt;=",AO20)</f>
        <v>=&gt;=</v>
      </c>
      <c r="AP19" s="12" t="str">
        <f>[1]!WB(AP18,"&gt;=",AP20)</f>
        <v>=&gt;=</v>
      </c>
      <c r="AQ19" s="12" t="str">
        <f>[1]!WB(AQ18,"&gt;=",AQ20)</f>
        <v>=&gt;=</v>
      </c>
      <c r="AR19" s="12" t="str">
        <f>[1]!WB(AR18,"&gt;=",AR20)</f>
        <v>=&gt;=</v>
      </c>
      <c r="AS19" s="12" t="str">
        <f>[1]!WB(AS18,"&gt;=",AS20)</f>
        <v>=&gt;=</v>
      </c>
      <c r="AT19" s="12" t="str">
        <f>[1]!WB(AT18,"&gt;=",AT20)</f>
        <v>=&gt;=</v>
      </c>
      <c r="AU19" s="12" t="str">
        <f>[1]!WB(AU18,"&gt;=",AU20)</f>
        <v>&gt;=</v>
      </c>
      <c r="AV19" s="12" t="str">
        <f>[1]!WB(AV18,"&gt;=",AV20)</f>
        <v>=&gt;=</v>
      </c>
    </row>
    <row r="20" spans="1:48" ht="9.9499999999999993" customHeight="1" x14ac:dyDescent="0.25"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</row>
    <row r="25" spans="1:48" ht="9.9499999999999993" customHeight="1" x14ac:dyDescent="0.25">
      <c r="A25" s="1" t="s">
        <v>11</v>
      </c>
      <c r="B25" s="1" t="s">
        <v>12</v>
      </c>
      <c r="C25" s="1" t="s">
        <v>13</v>
      </c>
    </row>
    <row r="26" spans="1:48" ht="9.9499999999999993" customHeight="1" x14ac:dyDescent="0.25">
      <c r="A26" s="1">
        <f>A3</f>
        <v>0</v>
      </c>
      <c r="B26" s="1">
        <v>2</v>
      </c>
      <c r="C26" s="1">
        <v>2</v>
      </c>
    </row>
    <row r="27" spans="1:48" ht="9.9499999999999993" customHeight="1" x14ac:dyDescent="0.25">
      <c r="A27" s="1">
        <f t="shared" ref="A27:A39" si="8">A4</f>
        <v>1</v>
      </c>
      <c r="B27" s="1">
        <v>6</v>
      </c>
      <c r="C27" s="1">
        <v>5</v>
      </c>
    </row>
    <row r="28" spans="1:48" ht="9.9499999999999993" customHeight="1" x14ac:dyDescent="0.25">
      <c r="A28" s="1">
        <f t="shared" si="8"/>
        <v>1</v>
      </c>
      <c r="B28" s="1">
        <v>8</v>
      </c>
      <c r="C28" s="1">
        <v>3</v>
      </c>
    </row>
    <row r="29" spans="1:48" ht="9.9499999999999993" customHeight="1" x14ac:dyDescent="0.25">
      <c r="A29" s="1">
        <f t="shared" si="8"/>
        <v>1</v>
      </c>
      <c r="B29" s="1">
        <v>1</v>
      </c>
      <c r="C29" s="1">
        <v>2</v>
      </c>
    </row>
    <row r="30" spans="1:48" ht="9.9499999999999993" customHeight="1" x14ac:dyDescent="0.25">
      <c r="A30" s="1">
        <f t="shared" si="8"/>
        <v>1</v>
      </c>
      <c r="B30" s="1">
        <v>2</v>
      </c>
      <c r="C30" s="1">
        <v>2</v>
      </c>
    </row>
    <row r="31" spans="1:48" ht="9.9499999999999993" customHeight="1" x14ac:dyDescent="0.25">
      <c r="A31" s="1">
        <f t="shared" si="8"/>
        <v>0</v>
      </c>
      <c r="B31" s="1">
        <v>2</v>
      </c>
      <c r="C31" s="1">
        <v>5</v>
      </c>
    </row>
    <row r="32" spans="1:48" ht="9.9499999999999993" customHeight="1" x14ac:dyDescent="0.25">
      <c r="A32" s="1">
        <f t="shared" si="8"/>
        <v>0</v>
      </c>
      <c r="B32" s="1">
        <v>4</v>
      </c>
      <c r="C32" s="1">
        <v>7</v>
      </c>
    </row>
    <row r="33" spans="1:3" ht="9.9499999999999993" customHeight="1" x14ac:dyDescent="0.25">
      <c r="A33" s="1">
        <f t="shared" si="8"/>
        <v>0</v>
      </c>
      <c r="B33" s="1">
        <v>5</v>
      </c>
      <c r="C33" s="1">
        <v>2</v>
      </c>
    </row>
    <row r="34" spans="1:3" ht="9.9499999999999993" customHeight="1" x14ac:dyDescent="0.25">
      <c r="A34" s="1">
        <f t="shared" si="8"/>
        <v>0</v>
      </c>
      <c r="B34" s="1">
        <v>9</v>
      </c>
      <c r="C34" s="1">
        <v>3</v>
      </c>
    </row>
    <row r="35" spans="1:3" ht="9.9499999999999993" customHeight="1" x14ac:dyDescent="0.25">
      <c r="A35" s="1">
        <f t="shared" si="8"/>
        <v>0</v>
      </c>
      <c r="B35" s="1">
        <v>12</v>
      </c>
      <c r="C35" s="1">
        <v>5</v>
      </c>
    </row>
    <row r="36" spans="1:3" ht="9.9499999999999993" customHeight="1" x14ac:dyDescent="0.25">
      <c r="A36" s="1">
        <f t="shared" si="8"/>
        <v>0</v>
      </c>
      <c r="B36" s="1">
        <v>1</v>
      </c>
      <c r="C36" s="1">
        <v>8</v>
      </c>
    </row>
    <row r="37" spans="1:3" ht="9.9499999999999993" customHeight="1" x14ac:dyDescent="0.25">
      <c r="A37" s="1">
        <f t="shared" si="8"/>
        <v>1</v>
      </c>
      <c r="B37" s="1">
        <v>8</v>
      </c>
      <c r="C37" s="1">
        <v>2</v>
      </c>
    </row>
    <row r="38" spans="1:3" ht="9.9499999999999993" customHeight="1" x14ac:dyDescent="0.25">
      <c r="A38" s="1">
        <f t="shared" si="8"/>
        <v>0</v>
      </c>
      <c r="B38" s="1">
        <v>1</v>
      </c>
      <c r="C38" s="1">
        <v>4</v>
      </c>
    </row>
    <row r="39" spans="1:3" ht="9.9499999999999993" customHeight="1" x14ac:dyDescent="0.25">
      <c r="A39" s="1">
        <f t="shared" si="8"/>
        <v>0</v>
      </c>
      <c r="B39" s="1">
        <v>3</v>
      </c>
      <c r="C39" s="1">
        <v>6</v>
      </c>
    </row>
    <row r="41" spans="1:3" ht="9.9499999999999993" customHeight="1" x14ac:dyDescent="0.25">
      <c r="A41" s="1" t="s">
        <v>14</v>
      </c>
      <c r="B41" s="13">
        <f>SUMPRODUCT($A26:$A39,B26:B39)</f>
        <v>25</v>
      </c>
      <c r="C41" s="1">
        <f>SUMPRODUCT($A26:$A39,C26:C39)</f>
        <v>14</v>
      </c>
    </row>
    <row r="42" spans="1:3" ht="9.9499999999999993" customHeight="1" x14ac:dyDescent="0.25">
      <c r="C42" s="12" t="str">
        <f>[1]!WB(C41,"&lt;=",C43)</f>
        <v>&lt;=</v>
      </c>
    </row>
    <row r="43" spans="1:3" ht="9.9499999999999993" customHeight="1" x14ac:dyDescent="0.25">
      <c r="C43" s="12">
        <v>15</v>
      </c>
    </row>
  </sheetData>
  <mergeCells count="3">
    <mergeCell ref="F1:S1"/>
    <mergeCell ref="U1:AH1"/>
    <mergeCell ref="AJ1:AV1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WB! Status</vt:lpstr>
      <vt:lpstr>Minimum distance constraint</vt:lpstr>
      <vt:lpstr>WBBINworkzones</vt:lpstr>
      <vt:lpstr>WBMAX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2012-12-09T12:27:07Z</dcterms:created>
  <dcterms:modified xsi:type="dcterms:W3CDTF">2013-01-06T18:29:54Z</dcterms:modified>
</cp:coreProperties>
</file>