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10" windowWidth="17220" windowHeight="8550" firstSheet="9" activeTab="16"/>
  </bookViews>
  <sheets>
    <sheet name="deterministic" sheetId="1" r:id="rId1"/>
    <sheet name="mtp-method1" sheetId="4" r:id="rId2"/>
    <sheet name="Curve-method1" sheetId="8" r:id="rId3"/>
    <sheet name="mtp-method2" sheetId="5" r:id="rId4"/>
    <sheet name="Curve-method2" sheetId="9" r:id="rId5"/>
    <sheet name="exercise2" sheetId="10" r:id="rId6"/>
    <sheet name="exercise2-Curve" sheetId="11" r:id="rId7"/>
    <sheet name="exercise2-mtp" sheetId="12" r:id="rId8"/>
    <sheet name="PartII-A" sheetId="13" r:id="rId9"/>
    <sheet name="PartII-B" sheetId="14" r:id="rId10"/>
    <sheet name="Sheet4" sheetId="16" r:id="rId11"/>
    <sheet name="weibull" sheetId="17" r:id="rId12"/>
    <sheet name="Sheet1" sheetId="18" r:id="rId13"/>
    <sheet name="monitoring 1" sheetId="19" r:id="rId14"/>
    <sheet name="monitoring 2" sheetId="20" r:id="rId15"/>
    <sheet name="no-monitoring" sheetId="21" r:id="rId16"/>
    <sheet name="Sheet6" sheetId="22" r:id="rId17"/>
  </sheets>
  <calcPr calcId="145621"/>
</workbook>
</file>

<file path=xl/calcChain.xml><?xml version="1.0" encoding="utf-8"?>
<calcChain xmlns="http://schemas.openxmlformats.org/spreadsheetml/2006/main">
  <c r="Q6" i="22" l="1"/>
  <c r="J2" i="22"/>
  <c r="K2" i="22"/>
  <c r="L2" i="22"/>
  <c r="M2" i="22"/>
  <c r="N2" i="22"/>
  <c r="J3" i="22"/>
  <c r="P3" i="22" s="1"/>
  <c r="K3" i="22"/>
  <c r="L3" i="22"/>
  <c r="M3" i="22"/>
  <c r="N3" i="22"/>
  <c r="J4" i="22"/>
  <c r="K4" i="22"/>
  <c r="L4" i="22"/>
  <c r="M4" i="22"/>
  <c r="P4" i="22" s="1"/>
  <c r="N4" i="22"/>
  <c r="J5" i="22"/>
  <c r="P5" i="22" s="1"/>
  <c r="K5" i="22"/>
  <c r="L5" i="22"/>
  <c r="M5" i="22"/>
  <c r="N5" i="22"/>
  <c r="L1" i="22"/>
  <c r="M1" i="22"/>
  <c r="N1" i="22"/>
  <c r="K1" i="22"/>
  <c r="J1" i="22"/>
  <c r="P2" i="22"/>
  <c r="Q2" i="22"/>
  <c r="Q3" i="22"/>
  <c r="Q4" i="22"/>
  <c r="Q5" i="22"/>
  <c r="Q1" i="22"/>
  <c r="P1" i="22" l="1"/>
  <c r="J4" i="17"/>
  <c r="J3" i="17"/>
  <c r="L38" i="21"/>
  <c r="L39" i="21"/>
  <c r="L40" i="21"/>
  <c r="N34" i="21"/>
  <c r="N46" i="21"/>
  <c r="D73" i="21"/>
  <c r="D72" i="21"/>
  <c r="D52" i="21"/>
  <c r="D51" i="21"/>
  <c r="L32" i="21"/>
  <c r="L42" i="21" s="1"/>
  <c r="L31" i="21"/>
  <c r="L41" i="21" s="1"/>
  <c r="L30" i="21"/>
  <c r="M29" i="21"/>
  <c r="L29" i="21"/>
  <c r="M28" i="21"/>
  <c r="L28" i="21"/>
  <c r="M30" i="21" s="1"/>
  <c r="M10" i="21"/>
  <c r="M9" i="21"/>
  <c r="M6" i="21"/>
  <c r="M8" i="21"/>
  <c r="M7" i="21"/>
  <c r="F54" i="20"/>
  <c r="E54" i="20"/>
  <c r="F54" i="19"/>
  <c r="E54" i="19"/>
  <c r="M46" i="19"/>
  <c r="C7" i="20"/>
  <c r="D7" i="20"/>
  <c r="E7" i="20"/>
  <c r="M8" i="20" s="1"/>
  <c r="F7" i="20"/>
  <c r="G7" i="20"/>
  <c r="C8" i="20"/>
  <c r="D8" i="20"/>
  <c r="E8" i="20"/>
  <c r="F8" i="20"/>
  <c r="G8" i="20"/>
  <c r="C9" i="20"/>
  <c r="D9" i="20"/>
  <c r="M7" i="20" s="1"/>
  <c r="E9" i="20"/>
  <c r="F9" i="20"/>
  <c r="G9" i="20"/>
  <c r="C10" i="20"/>
  <c r="D10" i="20"/>
  <c r="E10" i="20"/>
  <c r="F10" i="20"/>
  <c r="G10" i="20"/>
  <c r="D6" i="20"/>
  <c r="E6" i="20"/>
  <c r="F6" i="20"/>
  <c r="G6" i="20"/>
  <c r="C6" i="20"/>
  <c r="D52" i="20"/>
  <c r="D73" i="20" s="1"/>
  <c r="D51" i="20"/>
  <c r="D72" i="20" s="1"/>
  <c r="L39" i="20"/>
  <c r="L32" i="20"/>
  <c r="L42" i="20" s="1"/>
  <c r="L31" i="20"/>
  <c r="L41" i="20" s="1"/>
  <c r="L30" i="20"/>
  <c r="L40" i="20" s="1"/>
  <c r="L29" i="20"/>
  <c r="L28" i="20"/>
  <c r="C70" i="19"/>
  <c r="C71" i="19"/>
  <c r="F71" i="19" s="1"/>
  <c r="C72" i="19"/>
  <c r="C73" i="19"/>
  <c r="C69" i="19"/>
  <c r="B70" i="19"/>
  <c r="E70" i="19" s="1"/>
  <c r="B71" i="19"/>
  <c r="E71" i="19" s="1"/>
  <c r="B72" i="19"/>
  <c r="B73" i="19"/>
  <c r="B69" i="19"/>
  <c r="C7" i="19"/>
  <c r="D7" i="19"/>
  <c r="E7" i="19"/>
  <c r="F7" i="19"/>
  <c r="G7" i="19"/>
  <c r="C8" i="19"/>
  <c r="D8" i="19"/>
  <c r="E8" i="19"/>
  <c r="F8" i="19"/>
  <c r="G8" i="19"/>
  <c r="C9" i="19"/>
  <c r="D9" i="19"/>
  <c r="E9" i="19"/>
  <c r="F9" i="19"/>
  <c r="G9" i="19"/>
  <c r="C10" i="19"/>
  <c r="D10" i="19"/>
  <c r="E10" i="19"/>
  <c r="F10" i="19"/>
  <c r="G10" i="19"/>
  <c r="E6" i="19"/>
  <c r="F6" i="19"/>
  <c r="G6" i="19"/>
  <c r="D6" i="19"/>
  <c r="C6" i="19"/>
  <c r="M28" i="19"/>
  <c r="L39" i="19"/>
  <c r="L40" i="19"/>
  <c r="L41" i="19"/>
  <c r="L42" i="19"/>
  <c r="L38" i="19"/>
  <c r="L29" i="19"/>
  <c r="L30" i="19"/>
  <c r="L31" i="19"/>
  <c r="L32" i="19"/>
  <c r="L28" i="19"/>
  <c r="F70" i="19"/>
  <c r="F69" i="19"/>
  <c r="N10" i="21" l="1"/>
  <c r="N6" i="21"/>
  <c r="N9" i="21"/>
  <c r="N7" i="21"/>
  <c r="N8" i="21"/>
  <c r="N32" i="21"/>
  <c r="M32" i="21"/>
  <c r="M31" i="21"/>
  <c r="L33" i="21"/>
  <c r="M6" i="20"/>
  <c r="M10" i="20"/>
  <c r="M9" i="20"/>
  <c r="L38" i="20"/>
  <c r="M32" i="20"/>
  <c r="M28" i="20"/>
  <c r="M29" i="20"/>
  <c r="M30" i="20"/>
  <c r="M31" i="20"/>
  <c r="L33" i="20"/>
  <c r="N28" i="21" l="1"/>
  <c r="M33" i="21"/>
  <c r="N29" i="21"/>
  <c r="N33" i="21" s="1"/>
  <c r="O10" i="21"/>
  <c r="O9" i="21"/>
  <c r="O8" i="21"/>
  <c r="O7" i="21"/>
  <c r="O6" i="21"/>
  <c r="N30" i="21"/>
  <c r="M46" i="21"/>
  <c r="L43" i="21"/>
  <c r="M41" i="21"/>
  <c r="M42" i="21"/>
  <c r="M39" i="21"/>
  <c r="M38" i="21"/>
  <c r="M40" i="21"/>
  <c r="N31" i="21"/>
  <c r="N9" i="20"/>
  <c r="N7" i="20"/>
  <c r="L43" i="20"/>
  <c r="M42" i="20"/>
  <c r="M41" i="20"/>
  <c r="M40" i="20"/>
  <c r="M38" i="20"/>
  <c r="M39" i="20"/>
  <c r="N8" i="20"/>
  <c r="N32" i="20"/>
  <c r="M33" i="20"/>
  <c r="N30" i="20"/>
  <c r="N31" i="20"/>
  <c r="N28" i="20"/>
  <c r="N29" i="20"/>
  <c r="N10" i="20"/>
  <c r="N6" i="20"/>
  <c r="O29" i="21" l="1"/>
  <c r="P10" i="21"/>
  <c r="P9" i="21"/>
  <c r="P8" i="21"/>
  <c r="P7" i="21"/>
  <c r="P6" i="21"/>
  <c r="N42" i="21"/>
  <c r="N40" i="21"/>
  <c r="M43" i="21"/>
  <c r="N39" i="21"/>
  <c r="N41" i="21"/>
  <c r="N38" i="21"/>
  <c r="O30" i="21"/>
  <c r="O28" i="21"/>
  <c r="O32" i="21"/>
  <c r="O31" i="21"/>
  <c r="N33" i="20"/>
  <c r="O32" i="20"/>
  <c r="O31" i="20"/>
  <c r="O29" i="20"/>
  <c r="O28" i="20"/>
  <c r="O30" i="20"/>
  <c r="O10" i="20"/>
  <c r="O8" i="20"/>
  <c r="O7" i="20"/>
  <c r="O6" i="20"/>
  <c r="O9" i="20"/>
  <c r="N42" i="20"/>
  <c r="N41" i="20"/>
  <c r="N40" i="20"/>
  <c r="N39" i="20"/>
  <c r="N38" i="20"/>
  <c r="M43" i="20"/>
  <c r="N43" i="21" l="1"/>
  <c r="O42" i="21"/>
  <c r="O41" i="21"/>
  <c r="O40" i="21"/>
  <c r="O38" i="21"/>
  <c r="O39" i="21"/>
  <c r="P32" i="21"/>
  <c r="P31" i="21"/>
  <c r="P30" i="21"/>
  <c r="P28" i="21"/>
  <c r="O33" i="21"/>
  <c r="P29" i="21"/>
  <c r="Q8" i="21"/>
  <c r="Q10" i="21"/>
  <c r="Q6" i="21"/>
  <c r="Q7" i="21"/>
  <c r="Q9" i="21"/>
  <c r="P10" i="20"/>
  <c r="P9" i="20"/>
  <c r="P7" i="20"/>
  <c r="P8" i="20"/>
  <c r="P6" i="20"/>
  <c r="N43" i="20"/>
  <c r="O41" i="20"/>
  <c r="O40" i="20"/>
  <c r="O39" i="20"/>
  <c r="O38" i="20"/>
  <c r="O42" i="20"/>
  <c r="P32" i="20"/>
  <c r="P31" i="20"/>
  <c r="P30" i="20"/>
  <c r="P29" i="20"/>
  <c r="P28" i="20"/>
  <c r="O33" i="20"/>
  <c r="R9" i="21" l="1"/>
  <c r="R7" i="21"/>
  <c r="R10" i="21"/>
  <c r="R6" i="21"/>
  <c r="R8" i="21"/>
  <c r="P33" i="21"/>
  <c r="Q32" i="21"/>
  <c r="Q31" i="21"/>
  <c r="Q29" i="21"/>
  <c r="Q30" i="21"/>
  <c r="Q28" i="21"/>
  <c r="O43" i="21"/>
  <c r="P42" i="21"/>
  <c r="P41" i="21"/>
  <c r="P40" i="21"/>
  <c r="P39" i="21"/>
  <c r="P38" i="21"/>
  <c r="Q32" i="20"/>
  <c r="Q31" i="20"/>
  <c r="Q30" i="20"/>
  <c r="Q29" i="20"/>
  <c r="Q28" i="20"/>
  <c r="P33" i="20"/>
  <c r="O43" i="20"/>
  <c r="P42" i="20"/>
  <c r="P41" i="20"/>
  <c r="P39" i="20"/>
  <c r="P40" i="20"/>
  <c r="P38" i="20"/>
  <c r="Q10" i="20"/>
  <c r="Q9" i="20"/>
  <c r="Q7" i="20"/>
  <c r="Q8" i="20"/>
  <c r="Q6" i="20"/>
  <c r="S6" i="21" l="1"/>
  <c r="S10" i="21"/>
  <c r="S9" i="21"/>
  <c r="S8" i="21"/>
  <c r="S7" i="21"/>
  <c r="Q33" i="21"/>
  <c r="R32" i="21"/>
  <c r="R31" i="21"/>
  <c r="R30" i="21"/>
  <c r="R29" i="21"/>
  <c r="R28" i="21"/>
  <c r="P43" i="21"/>
  <c r="Q42" i="21"/>
  <c r="Q41" i="21"/>
  <c r="Q39" i="21"/>
  <c r="Q38" i="21"/>
  <c r="Q40" i="21"/>
  <c r="P43" i="20"/>
  <c r="Q42" i="20"/>
  <c r="Q41" i="20"/>
  <c r="Q39" i="20"/>
  <c r="Q40" i="20"/>
  <c r="Q38" i="20"/>
  <c r="R8" i="20"/>
  <c r="R7" i="20"/>
  <c r="R6" i="20"/>
  <c r="R10" i="20"/>
  <c r="R9" i="20"/>
  <c r="R32" i="20"/>
  <c r="Q33" i="20"/>
  <c r="R28" i="20"/>
  <c r="R30" i="20"/>
  <c r="R29" i="20"/>
  <c r="R31" i="20"/>
  <c r="Q43" i="21" l="1"/>
  <c r="R41" i="21"/>
  <c r="R38" i="21"/>
  <c r="R42" i="21"/>
  <c r="R39" i="21"/>
  <c r="R40" i="21"/>
  <c r="S32" i="21"/>
  <c r="B73" i="21" s="1"/>
  <c r="E73" i="21" s="1"/>
  <c r="S31" i="21"/>
  <c r="B72" i="21" s="1"/>
  <c r="E72" i="21" s="1"/>
  <c r="S30" i="21"/>
  <c r="B71" i="21" s="1"/>
  <c r="E71" i="21" s="1"/>
  <c r="S29" i="21"/>
  <c r="B70" i="21" s="1"/>
  <c r="E70" i="21" s="1"/>
  <c r="R33" i="21"/>
  <c r="S28" i="21"/>
  <c r="T10" i="21"/>
  <c r="T9" i="21"/>
  <c r="T8" i="21"/>
  <c r="T7" i="21"/>
  <c r="T6" i="21"/>
  <c r="R33" i="20"/>
  <c r="S29" i="20"/>
  <c r="B70" i="20" s="1"/>
  <c r="E70" i="20" s="1"/>
  <c r="S32" i="20"/>
  <c r="B73" i="20" s="1"/>
  <c r="E73" i="20" s="1"/>
  <c r="S30" i="20"/>
  <c r="B71" i="20" s="1"/>
  <c r="E71" i="20" s="1"/>
  <c r="S31" i="20"/>
  <c r="B72" i="20" s="1"/>
  <c r="E72" i="20" s="1"/>
  <c r="S28" i="20"/>
  <c r="Q43" i="20"/>
  <c r="R42" i="20"/>
  <c r="R41" i="20"/>
  <c r="R40" i="20"/>
  <c r="R39" i="20"/>
  <c r="R38" i="20"/>
  <c r="S8" i="20"/>
  <c r="S7" i="20"/>
  <c r="S6" i="20"/>
  <c r="S9" i="20"/>
  <c r="S10" i="20"/>
  <c r="B69" i="21" l="1"/>
  <c r="E69" i="21" s="1"/>
  <c r="E74" i="21" s="1"/>
  <c r="S33" i="21"/>
  <c r="T29" i="21"/>
  <c r="T28" i="21"/>
  <c r="T30" i="21"/>
  <c r="T32" i="21"/>
  <c r="T31" i="21"/>
  <c r="R43" i="21"/>
  <c r="S42" i="21"/>
  <c r="C73" i="21" s="1"/>
  <c r="F73" i="21" s="1"/>
  <c r="S41" i="21"/>
  <c r="C72" i="21" s="1"/>
  <c r="S40" i="21"/>
  <c r="C71" i="21" s="1"/>
  <c r="F71" i="21" s="1"/>
  <c r="S39" i="21"/>
  <c r="C70" i="21" s="1"/>
  <c r="F70" i="21" s="1"/>
  <c r="S38" i="21"/>
  <c r="U10" i="21"/>
  <c r="U6" i="21"/>
  <c r="U7" i="21"/>
  <c r="U8" i="21"/>
  <c r="U9" i="21"/>
  <c r="S42" i="20"/>
  <c r="C73" i="20" s="1"/>
  <c r="F73" i="20" s="1"/>
  <c r="S40" i="20"/>
  <c r="C71" i="20" s="1"/>
  <c r="F71" i="20" s="1"/>
  <c r="S39" i="20"/>
  <c r="C70" i="20" s="1"/>
  <c r="F70" i="20" s="1"/>
  <c r="S38" i="20"/>
  <c r="R43" i="20"/>
  <c r="S41" i="20"/>
  <c r="C72" i="20" s="1"/>
  <c r="B69" i="20"/>
  <c r="E69" i="20" s="1"/>
  <c r="E74" i="20" s="1"/>
  <c r="S33" i="20"/>
  <c r="T31" i="20"/>
  <c r="T30" i="20"/>
  <c r="T29" i="20"/>
  <c r="T28" i="20"/>
  <c r="T32" i="20"/>
  <c r="T10" i="20"/>
  <c r="T9" i="20"/>
  <c r="T8" i="20"/>
  <c r="T6" i="20"/>
  <c r="T7" i="20"/>
  <c r="U32" i="21" l="1"/>
  <c r="U31" i="21"/>
  <c r="T33" i="21"/>
  <c r="U30" i="21"/>
  <c r="U29" i="21"/>
  <c r="U28" i="21"/>
  <c r="V7" i="21"/>
  <c r="V9" i="21"/>
  <c r="V10" i="21"/>
  <c r="V8" i="21"/>
  <c r="V6" i="21"/>
  <c r="C69" i="21"/>
  <c r="F69" i="21" s="1"/>
  <c r="F74" i="21" s="1"/>
  <c r="S43" i="21"/>
  <c r="T42" i="21"/>
  <c r="T41" i="21"/>
  <c r="T40" i="21"/>
  <c r="T39" i="21"/>
  <c r="T38" i="21"/>
  <c r="S43" i="20"/>
  <c r="T42" i="20"/>
  <c r="C69" i="20"/>
  <c r="F69" i="20" s="1"/>
  <c r="F74" i="20" s="1"/>
  <c r="T41" i="20"/>
  <c r="T40" i="20"/>
  <c r="T38" i="20"/>
  <c r="T39" i="20"/>
  <c r="U32" i="20"/>
  <c r="T33" i="20"/>
  <c r="U31" i="20"/>
  <c r="U30" i="20"/>
  <c r="U29" i="20"/>
  <c r="U28" i="20"/>
  <c r="U10" i="20"/>
  <c r="U9" i="20"/>
  <c r="U7" i="20"/>
  <c r="U8" i="20"/>
  <c r="U6" i="20"/>
  <c r="W10" i="21" l="1"/>
  <c r="W9" i="21"/>
  <c r="W8" i="21"/>
  <c r="W7" i="21"/>
  <c r="W6" i="21"/>
  <c r="T43" i="21"/>
  <c r="U41" i="21"/>
  <c r="U39" i="21"/>
  <c r="U38" i="21"/>
  <c r="U42" i="21"/>
  <c r="U40" i="21"/>
  <c r="U33" i="21"/>
  <c r="V30" i="21"/>
  <c r="V29" i="21"/>
  <c r="V32" i="21"/>
  <c r="V28" i="21"/>
  <c r="V31" i="21"/>
  <c r="T43" i="20"/>
  <c r="U42" i="20"/>
  <c r="U41" i="20"/>
  <c r="U40" i="20"/>
  <c r="U38" i="20"/>
  <c r="U39" i="20"/>
  <c r="V9" i="20"/>
  <c r="V10" i="20"/>
  <c r="V8" i="20"/>
  <c r="V7" i="20"/>
  <c r="V6" i="20"/>
  <c r="V32" i="20"/>
  <c r="U33" i="20"/>
  <c r="V30" i="20"/>
  <c r="V31" i="20"/>
  <c r="V29" i="20"/>
  <c r="V28" i="20"/>
  <c r="W32" i="21" l="1"/>
  <c r="V33" i="21"/>
  <c r="W30" i="21"/>
  <c r="W29" i="21"/>
  <c r="W31" i="21"/>
  <c r="W28" i="21"/>
  <c r="U43" i="21"/>
  <c r="V42" i="21"/>
  <c r="V40" i="21"/>
  <c r="V41" i="21"/>
  <c r="V39" i="21"/>
  <c r="V38" i="21"/>
  <c r="X10" i="21"/>
  <c r="X9" i="21"/>
  <c r="X8" i="21"/>
  <c r="X7" i="21"/>
  <c r="X6" i="21"/>
  <c r="W10" i="20"/>
  <c r="W8" i="20"/>
  <c r="W7" i="20"/>
  <c r="W6" i="20"/>
  <c r="W9" i="20"/>
  <c r="V33" i="20"/>
  <c r="W32" i="20"/>
  <c r="W31" i="20"/>
  <c r="W29" i="20"/>
  <c r="W28" i="20"/>
  <c r="W30" i="20"/>
  <c r="V42" i="20"/>
  <c r="V41" i="20"/>
  <c r="U43" i="20"/>
  <c r="V40" i="20"/>
  <c r="V39" i="20"/>
  <c r="V38" i="20"/>
  <c r="V43" i="21" l="1"/>
  <c r="W42" i="21"/>
  <c r="W41" i="21"/>
  <c r="W40" i="21"/>
  <c r="W38" i="21"/>
  <c r="W39" i="21"/>
  <c r="W33" i="21"/>
  <c r="X31" i="21"/>
  <c r="X32" i="21"/>
  <c r="X30" i="21"/>
  <c r="X28" i="21"/>
  <c r="X29" i="21"/>
  <c r="Y8" i="21"/>
  <c r="Y6" i="21"/>
  <c r="Y9" i="21"/>
  <c r="Y10" i="21"/>
  <c r="Y7" i="21"/>
  <c r="X32" i="20"/>
  <c r="X31" i="20"/>
  <c r="X30" i="20"/>
  <c r="X29" i="20"/>
  <c r="X28" i="20"/>
  <c r="W33" i="20"/>
  <c r="X10" i="20"/>
  <c r="X9" i="20"/>
  <c r="X7" i="20"/>
  <c r="X8" i="20"/>
  <c r="X6" i="20"/>
  <c r="V43" i="20"/>
  <c r="W41" i="20"/>
  <c r="W40" i="20"/>
  <c r="W39" i="20"/>
  <c r="W38" i="20"/>
  <c r="W42" i="20"/>
  <c r="X33" i="21" l="1"/>
  <c r="Y32" i="21"/>
  <c r="Y31" i="21"/>
  <c r="Y29" i="21"/>
  <c r="Y30" i="21"/>
  <c r="Y28" i="21"/>
  <c r="Z9" i="21"/>
  <c r="Z7" i="21"/>
  <c r="Z8" i="21"/>
  <c r="Z10" i="21"/>
  <c r="Z6" i="21"/>
  <c r="W43" i="21"/>
  <c r="X42" i="21"/>
  <c r="X41" i="21"/>
  <c r="X40" i="21"/>
  <c r="X39" i="21"/>
  <c r="X38" i="21"/>
  <c r="W43" i="20"/>
  <c r="X42" i="20"/>
  <c r="X39" i="20"/>
  <c r="X38" i="20"/>
  <c r="X40" i="20"/>
  <c r="X41" i="20"/>
  <c r="Y10" i="20"/>
  <c r="Y9" i="20"/>
  <c r="Y8" i="20"/>
  <c r="Y6" i="20"/>
  <c r="Y7" i="20"/>
  <c r="Y32" i="20"/>
  <c r="Y31" i="20"/>
  <c r="Y30" i="20"/>
  <c r="Y29" i="20"/>
  <c r="Y28" i="20"/>
  <c r="X33" i="20"/>
  <c r="AA6" i="21" l="1"/>
  <c r="AA10" i="21"/>
  <c r="AA9" i="21"/>
  <c r="AA8" i="21"/>
  <c r="AA7" i="21"/>
  <c r="Y33" i="21"/>
  <c r="Z32" i="21"/>
  <c r="Z30" i="21"/>
  <c r="Z29" i="21"/>
  <c r="Z31" i="21"/>
  <c r="Z28" i="21"/>
  <c r="Y42" i="21"/>
  <c r="X43" i="21"/>
  <c r="Y39" i="21"/>
  <c r="Y38" i="21"/>
  <c r="Y41" i="21"/>
  <c r="Y40" i="21"/>
  <c r="X43" i="20"/>
  <c r="Y42" i="20"/>
  <c r="Y41" i="20"/>
  <c r="Y39" i="20"/>
  <c r="Y38" i="20"/>
  <c r="Y40" i="20"/>
  <c r="Z8" i="20"/>
  <c r="Z7" i="20"/>
  <c r="Z6" i="20"/>
  <c r="Z9" i="20"/>
  <c r="Z10" i="20"/>
  <c r="Z32" i="20"/>
  <c r="Y33" i="20"/>
  <c r="Z28" i="20"/>
  <c r="Z30" i="20"/>
  <c r="Z29" i="20"/>
  <c r="Z31" i="20"/>
  <c r="Y43" i="21" l="1"/>
  <c r="Z41" i="21"/>
  <c r="Z40" i="21"/>
  <c r="Z42" i="21"/>
  <c r="Z39" i="21"/>
  <c r="Z38" i="21"/>
  <c r="AA32" i="21"/>
  <c r="AA30" i="21"/>
  <c r="AA29" i="21"/>
  <c r="AA31" i="21"/>
  <c r="AA28" i="21"/>
  <c r="Z33" i="21"/>
  <c r="AB10" i="21"/>
  <c r="AB9" i="21"/>
  <c r="AB8" i="21"/>
  <c r="AB7" i="21"/>
  <c r="AB6" i="21"/>
  <c r="Z33" i="20"/>
  <c r="AA29" i="20"/>
  <c r="AA31" i="20"/>
  <c r="AA30" i="20"/>
  <c r="AA32" i="20"/>
  <c r="AA28" i="20"/>
  <c r="AA8" i="20"/>
  <c r="AA7" i="20"/>
  <c r="AA6" i="20"/>
  <c r="AA9" i="20"/>
  <c r="AA10" i="20"/>
  <c r="Y43" i="20"/>
  <c r="Z42" i="20"/>
  <c r="Z41" i="20"/>
  <c r="Z40" i="20"/>
  <c r="Z39" i="20"/>
  <c r="Z38" i="20"/>
  <c r="AA33" i="21" l="1"/>
  <c r="AB31" i="21"/>
  <c r="AB29" i="21"/>
  <c r="AB28" i="21"/>
  <c r="AB32" i="21"/>
  <c r="AB30" i="21"/>
  <c r="Z43" i="21"/>
  <c r="AA42" i="21"/>
  <c r="AA41" i="21"/>
  <c r="AA40" i="21"/>
  <c r="AA39" i="21"/>
  <c r="AA38" i="21"/>
  <c r="AC10" i="21"/>
  <c r="AC6" i="21"/>
  <c r="AC8" i="21"/>
  <c r="AC9" i="21"/>
  <c r="AC7" i="21"/>
  <c r="AA33" i="20"/>
  <c r="AB31" i="20"/>
  <c r="AB30" i="20"/>
  <c r="AB29" i="20"/>
  <c r="AB28" i="20"/>
  <c r="AB32" i="20"/>
  <c r="Z43" i="20"/>
  <c r="AA42" i="20"/>
  <c r="AA40" i="20"/>
  <c r="AA39" i="20"/>
  <c r="AA38" i="20"/>
  <c r="AA41" i="20"/>
  <c r="AB10" i="20"/>
  <c r="AB9" i="20"/>
  <c r="AB8" i="20"/>
  <c r="AB6" i="20"/>
  <c r="AB7" i="20"/>
  <c r="AA43" i="21" l="1"/>
  <c r="AB42" i="21"/>
  <c r="AB41" i="21"/>
  <c r="AB40" i="21"/>
  <c r="AB38" i="21"/>
  <c r="AB39" i="21"/>
  <c r="AC32" i="21"/>
  <c r="AC31" i="21"/>
  <c r="AC30" i="21"/>
  <c r="AB33" i="21"/>
  <c r="AC29" i="21"/>
  <c r="AC28" i="21"/>
  <c r="AD7" i="21"/>
  <c r="AD6" i="21"/>
  <c r="AD8" i="21"/>
  <c r="AD9" i="21"/>
  <c r="AD10" i="21"/>
  <c r="AA43" i="20"/>
  <c r="AB41" i="20"/>
  <c r="AB42" i="20"/>
  <c r="AB40" i="20"/>
  <c r="AB38" i="20"/>
  <c r="AB39" i="20"/>
  <c r="AC10" i="20"/>
  <c r="AC9" i="20"/>
  <c r="AC8" i="20"/>
  <c r="AC6" i="20"/>
  <c r="AC7" i="20"/>
  <c r="AC32" i="20"/>
  <c r="AB33" i="20"/>
  <c r="AC31" i="20"/>
  <c r="AC30" i="20"/>
  <c r="AC29" i="20"/>
  <c r="AC28" i="20"/>
  <c r="AC33" i="21" l="1"/>
  <c r="AD31" i="21"/>
  <c r="AD30" i="21"/>
  <c r="AD29" i="21"/>
  <c r="AD32" i="21"/>
  <c r="AD28" i="21"/>
  <c r="AE10" i="21"/>
  <c r="AE9" i="21"/>
  <c r="AE8" i="21"/>
  <c r="AE7" i="21"/>
  <c r="AE6" i="21"/>
  <c r="AB43" i="21"/>
  <c r="AC41" i="21"/>
  <c r="AC42" i="21"/>
  <c r="AC39" i="21"/>
  <c r="AC38" i="21"/>
  <c r="AC40" i="21"/>
  <c r="AD9" i="20"/>
  <c r="AD10" i="20"/>
  <c r="AD8" i="20"/>
  <c r="AD7" i="20"/>
  <c r="AD6" i="20"/>
  <c r="AD32" i="20"/>
  <c r="AC33" i="20"/>
  <c r="AD30" i="20"/>
  <c r="AD31" i="20"/>
  <c r="AD28" i="20"/>
  <c r="AD29" i="20"/>
  <c r="AB43" i="20"/>
  <c r="AC42" i="20"/>
  <c r="AC41" i="20"/>
  <c r="AC40" i="20"/>
  <c r="AC38" i="20"/>
  <c r="AC39" i="20"/>
  <c r="AC43" i="21" l="1"/>
  <c r="AD42" i="21"/>
  <c r="AD40" i="21"/>
  <c r="AD41" i="21"/>
  <c r="AD39" i="21"/>
  <c r="AD38" i="21"/>
  <c r="AF10" i="21"/>
  <c r="AF9" i="21"/>
  <c r="AF8" i="21"/>
  <c r="AF7" i="21"/>
  <c r="AF6" i="21"/>
  <c r="AD33" i="21"/>
  <c r="AE32" i="21"/>
  <c r="AE30" i="21"/>
  <c r="AE29" i="21"/>
  <c r="AE28" i="21"/>
  <c r="AE31" i="21"/>
  <c r="AD33" i="20"/>
  <c r="AE32" i="20"/>
  <c r="AE31" i="20"/>
  <c r="AE29" i="20"/>
  <c r="AE28" i="20"/>
  <c r="AE30" i="20"/>
  <c r="AD42" i="20"/>
  <c r="AD41" i="20"/>
  <c r="AC43" i="20"/>
  <c r="AD40" i="20"/>
  <c r="AD39" i="20"/>
  <c r="AD38" i="20"/>
  <c r="AE10" i="20"/>
  <c r="AE8" i="20"/>
  <c r="AE7" i="20"/>
  <c r="AE6" i="20"/>
  <c r="AE9" i="20"/>
  <c r="AE33" i="21" l="1"/>
  <c r="AF32" i="21"/>
  <c r="AF30" i="21"/>
  <c r="AF28" i="21"/>
  <c r="AF31" i="21"/>
  <c r="AF29" i="21"/>
  <c r="AG8" i="21"/>
  <c r="AG10" i="21"/>
  <c r="AG6" i="21"/>
  <c r="AG7" i="21"/>
  <c r="AG9" i="21"/>
  <c r="AD43" i="21"/>
  <c r="AE42" i="21"/>
  <c r="AE41" i="21"/>
  <c r="AE40" i="21"/>
  <c r="AE39" i="21"/>
  <c r="AE38" i="21"/>
  <c r="AF10" i="20"/>
  <c r="AF9" i="20"/>
  <c r="AF7" i="20"/>
  <c r="AF8" i="20"/>
  <c r="AF6" i="20"/>
  <c r="AD43" i="20"/>
  <c r="AE41" i="20"/>
  <c r="AE40" i="20"/>
  <c r="AE39" i="20"/>
  <c r="AE38" i="20"/>
  <c r="AE42" i="20"/>
  <c r="AF32" i="20"/>
  <c r="AF31" i="20"/>
  <c r="AF30" i="20"/>
  <c r="AF29" i="20"/>
  <c r="AF28" i="20"/>
  <c r="AE33" i="20"/>
  <c r="AF33" i="21" l="1"/>
  <c r="AG32" i="21"/>
  <c r="AG31" i="21"/>
  <c r="AG29" i="21"/>
  <c r="AG30" i="21"/>
  <c r="AG28" i="21"/>
  <c r="AE43" i="21"/>
  <c r="AF42" i="21"/>
  <c r="AF41" i="21"/>
  <c r="AF40" i="21"/>
  <c r="AF39" i="21"/>
  <c r="AF38" i="21"/>
  <c r="AH9" i="21"/>
  <c r="AH7" i="21"/>
  <c r="AH8" i="21"/>
  <c r="AH10" i="21"/>
  <c r="AH6" i="21"/>
  <c r="AE43" i="20"/>
  <c r="AF42" i="20"/>
  <c r="AF41" i="20"/>
  <c r="AF39" i="20"/>
  <c r="AF40" i="20"/>
  <c r="AF38" i="20"/>
  <c r="AG32" i="20"/>
  <c r="AG31" i="20"/>
  <c r="AG30" i="20"/>
  <c r="AG29" i="20"/>
  <c r="AG28" i="20"/>
  <c r="AF33" i="20"/>
  <c r="AG10" i="20"/>
  <c r="AG9" i="20"/>
  <c r="AG7" i="20"/>
  <c r="AG8" i="20"/>
  <c r="AG6" i="20"/>
  <c r="AF43" i="21" l="1"/>
  <c r="AG42" i="21"/>
  <c r="AG41" i="21"/>
  <c r="AG39" i="21"/>
  <c r="AG38" i="21"/>
  <c r="AG40" i="21"/>
  <c r="AG33" i="21"/>
  <c r="AH32" i="21"/>
  <c r="AH31" i="21"/>
  <c r="AH30" i="21"/>
  <c r="AH29" i="21"/>
  <c r="AH28" i="21"/>
  <c r="AI6" i="21"/>
  <c r="AI10" i="21"/>
  <c r="AI9" i="21"/>
  <c r="AI8" i="21"/>
  <c r="AI7" i="21"/>
  <c r="AF43" i="20"/>
  <c r="AG42" i="20"/>
  <c r="AG41" i="20"/>
  <c r="AG39" i="20"/>
  <c r="AG40" i="20"/>
  <c r="AG38" i="20"/>
  <c r="AH32" i="20"/>
  <c r="AG33" i="20"/>
  <c r="AH28" i="20"/>
  <c r="AH30" i="20"/>
  <c r="AH29" i="20"/>
  <c r="AH31" i="20"/>
  <c r="AH8" i="20"/>
  <c r="AH7" i="20"/>
  <c r="AH6" i="20"/>
  <c r="AH9" i="20"/>
  <c r="AH10" i="20"/>
  <c r="AI32" i="21" l="1"/>
  <c r="AH33" i="21"/>
  <c r="AI31" i="21"/>
  <c r="AI30" i="21"/>
  <c r="AI29" i="21"/>
  <c r="AI28" i="21"/>
  <c r="AJ10" i="21"/>
  <c r="AJ9" i="21"/>
  <c r="AJ8" i="21"/>
  <c r="AJ7" i="21"/>
  <c r="AJ6" i="21"/>
  <c r="AG43" i="21"/>
  <c r="AH41" i="21"/>
  <c r="AH42" i="21"/>
  <c r="AH40" i="21"/>
  <c r="AH38" i="21"/>
  <c r="AH39" i="21"/>
  <c r="AG43" i="20"/>
  <c r="AH42" i="20"/>
  <c r="AH41" i="20"/>
  <c r="AH40" i="20"/>
  <c r="AH39" i="20"/>
  <c r="AH38" i="20"/>
  <c r="AI8" i="20"/>
  <c r="AI7" i="20"/>
  <c r="AI6" i="20"/>
  <c r="AI9" i="20"/>
  <c r="AI10" i="20"/>
  <c r="AH33" i="20"/>
  <c r="AI29" i="20"/>
  <c r="AI32" i="20"/>
  <c r="AI30" i="20"/>
  <c r="AI31" i="20"/>
  <c r="AI28" i="20"/>
  <c r="AK10" i="21" l="1"/>
  <c r="AK6" i="21"/>
  <c r="AK7" i="21"/>
  <c r="AK8" i="21"/>
  <c r="AK9" i="21"/>
  <c r="AI33" i="21"/>
  <c r="AJ29" i="21"/>
  <c r="AJ28" i="21"/>
  <c r="AJ31" i="21"/>
  <c r="AJ32" i="21"/>
  <c r="AJ30" i="21"/>
  <c r="AH43" i="21"/>
  <c r="AI42" i="21"/>
  <c r="AI41" i="21"/>
  <c r="AI40" i="21"/>
  <c r="AI39" i="21"/>
  <c r="AI38" i="21"/>
  <c r="AI42" i="20"/>
  <c r="AI40" i="20"/>
  <c r="AI39" i="20"/>
  <c r="AI38" i="20"/>
  <c r="AI41" i="20"/>
  <c r="AH43" i="20"/>
  <c r="AI33" i="20"/>
  <c r="AJ31" i="20"/>
  <c r="AJ30" i="20"/>
  <c r="AJ29" i="20"/>
  <c r="AJ28" i="20"/>
  <c r="AJ32" i="20"/>
  <c r="AJ10" i="20"/>
  <c r="AJ9" i="20"/>
  <c r="AJ8" i="20"/>
  <c r="AJ6" i="20"/>
  <c r="AJ7" i="20"/>
  <c r="AL7" i="21" l="1"/>
  <c r="AL9" i="21"/>
  <c r="AL10" i="21"/>
  <c r="AL8" i="21"/>
  <c r="AL6" i="21"/>
  <c r="AK32" i="21"/>
  <c r="AK31" i="21"/>
  <c r="AJ33" i="21"/>
  <c r="AK30" i="21"/>
  <c r="AK29" i="21"/>
  <c r="AK28" i="21"/>
  <c r="AI43" i="21"/>
  <c r="AJ42" i="21"/>
  <c r="AJ41" i="21"/>
  <c r="AJ40" i="21"/>
  <c r="AJ38" i="21"/>
  <c r="AJ39" i="21"/>
  <c r="AK10" i="20"/>
  <c r="AK9" i="20"/>
  <c r="AK7" i="20"/>
  <c r="AK8" i="20"/>
  <c r="AK6" i="20"/>
  <c r="AI43" i="20"/>
  <c r="AJ42" i="20"/>
  <c r="AJ41" i="20"/>
  <c r="AJ40" i="20"/>
  <c r="AJ38" i="20"/>
  <c r="AJ39" i="20"/>
  <c r="AK32" i="20"/>
  <c r="AJ33" i="20"/>
  <c r="AK31" i="20"/>
  <c r="AK30" i="20"/>
  <c r="AK29" i="20"/>
  <c r="AK28" i="20"/>
  <c r="AJ43" i="21" l="1"/>
  <c r="AK41" i="21"/>
  <c r="AK39" i="21"/>
  <c r="AK38" i="21"/>
  <c r="AK40" i="21"/>
  <c r="AK42" i="21"/>
  <c r="AK33" i="21"/>
  <c r="AL30" i="21"/>
  <c r="AL29" i="21"/>
  <c r="AL31" i="21"/>
  <c r="AL28" i="21"/>
  <c r="AL32" i="21"/>
  <c r="AM10" i="21"/>
  <c r="AM9" i="21"/>
  <c r="AM8" i="21"/>
  <c r="AM7" i="21"/>
  <c r="AM6" i="21"/>
  <c r="AJ43" i="20"/>
  <c r="AK42" i="20"/>
  <c r="AK41" i="20"/>
  <c r="AK40" i="20"/>
  <c r="AK38" i="20"/>
  <c r="AK39" i="20"/>
  <c r="AL32" i="20"/>
  <c r="AK33" i="20"/>
  <c r="AL30" i="20"/>
  <c r="AL31" i="20"/>
  <c r="AL29" i="20"/>
  <c r="AL28" i="20"/>
  <c r="AL9" i="20"/>
  <c r="AL10" i="20"/>
  <c r="AL8" i="20"/>
  <c r="AL7" i="20"/>
  <c r="AL6" i="20"/>
  <c r="AK43" i="21" l="1"/>
  <c r="AL42" i="21"/>
  <c r="AL40" i="21"/>
  <c r="AL39" i="21"/>
  <c r="AL41" i="21"/>
  <c r="AL38" i="21"/>
  <c r="AM32" i="21"/>
  <c r="AL33" i="21"/>
  <c r="AM30" i="21"/>
  <c r="AM29" i="21"/>
  <c r="AM31" i="21"/>
  <c r="AM28" i="21"/>
  <c r="AN10" i="21"/>
  <c r="AN9" i="21"/>
  <c r="AN8" i="21"/>
  <c r="AN7" i="21"/>
  <c r="AN6" i="21"/>
  <c r="AL33" i="20"/>
  <c r="AM32" i="20"/>
  <c r="AM31" i="20"/>
  <c r="AM29" i="20"/>
  <c r="AM28" i="20"/>
  <c r="AM30" i="20"/>
  <c r="AM10" i="20"/>
  <c r="AM8" i="20"/>
  <c r="AM7" i="20"/>
  <c r="AM6" i="20"/>
  <c r="AM9" i="20"/>
  <c r="AL42" i="20"/>
  <c r="AL41" i="20"/>
  <c r="AK43" i="20"/>
  <c r="AL40" i="20"/>
  <c r="AL39" i="20"/>
  <c r="AL38" i="20"/>
  <c r="AN31" i="21" l="1"/>
  <c r="AN32" i="21"/>
  <c r="AM33" i="21"/>
  <c r="AN30" i="21"/>
  <c r="AN28" i="21"/>
  <c r="AN29" i="21"/>
  <c r="AL43" i="21"/>
  <c r="AM42" i="21"/>
  <c r="AM41" i="21"/>
  <c r="AM40" i="21"/>
  <c r="AM38" i="21"/>
  <c r="AM39" i="21"/>
  <c r="AO8" i="21"/>
  <c r="AO6" i="21"/>
  <c r="AO7" i="21"/>
  <c r="AO9" i="21"/>
  <c r="AO10" i="21"/>
  <c r="AN10" i="20"/>
  <c r="AN9" i="20"/>
  <c r="AN7" i="20"/>
  <c r="AN8" i="20"/>
  <c r="AN6" i="20"/>
  <c r="AL43" i="20"/>
  <c r="AM41" i="20"/>
  <c r="AM40" i="20"/>
  <c r="AM39" i="20"/>
  <c r="AM38" i="20"/>
  <c r="AM42" i="20"/>
  <c r="AN32" i="20"/>
  <c r="AN31" i="20"/>
  <c r="AN30" i="20"/>
  <c r="AN29" i="20"/>
  <c r="AN28" i="20"/>
  <c r="AM33" i="20"/>
  <c r="AM43" i="21" l="1"/>
  <c r="AN42" i="21"/>
  <c r="AN41" i="21"/>
  <c r="AN40" i="21"/>
  <c r="AN39" i="21"/>
  <c r="AN38" i="21"/>
  <c r="AP9" i="21"/>
  <c r="AP10" i="21"/>
  <c r="AP6" i="21"/>
  <c r="AP7" i="21"/>
  <c r="AP8" i="21"/>
  <c r="AN33" i="21"/>
  <c r="AO32" i="21"/>
  <c r="AO31" i="21"/>
  <c r="AO29" i="21"/>
  <c r="AO28" i="21"/>
  <c r="AO30" i="21"/>
  <c r="AO32" i="20"/>
  <c r="AO31" i="20"/>
  <c r="AO30" i="20"/>
  <c r="AO29" i="20"/>
  <c r="AO28" i="20"/>
  <c r="AN33" i="20"/>
  <c r="AM43" i="20"/>
  <c r="AN42" i="20"/>
  <c r="AN39" i="20"/>
  <c r="AN41" i="20"/>
  <c r="AN38" i="20"/>
  <c r="AN40" i="20"/>
  <c r="AO10" i="20"/>
  <c r="AO9" i="20"/>
  <c r="AO8" i="20"/>
  <c r="AO6" i="20"/>
  <c r="AO7" i="20"/>
  <c r="AN43" i="21" l="1"/>
  <c r="AO42" i="21"/>
  <c r="AO39" i="21"/>
  <c r="AO38" i="21"/>
  <c r="AO41" i="21"/>
  <c r="AO40" i="21"/>
  <c r="AO33" i="21"/>
  <c r="AP32" i="21"/>
  <c r="AP30" i="21"/>
  <c r="AP29" i="21"/>
  <c r="AP31" i="21"/>
  <c r="AP28" i="21"/>
  <c r="AQ6" i="21"/>
  <c r="AQ10" i="21"/>
  <c r="AQ9" i="21"/>
  <c r="AQ8" i="21"/>
  <c r="AQ7" i="21"/>
  <c r="AP8" i="20"/>
  <c r="AP7" i="20"/>
  <c r="AP6" i="20"/>
  <c r="AP9" i="20"/>
  <c r="AP10" i="20"/>
  <c r="AN43" i="20"/>
  <c r="AO42" i="20"/>
  <c r="AO41" i="20"/>
  <c r="AO39" i="20"/>
  <c r="AO38" i="20"/>
  <c r="AO40" i="20"/>
  <c r="AP32" i="20"/>
  <c r="AO33" i="20"/>
  <c r="AP28" i="20"/>
  <c r="AP30" i="20"/>
  <c r="AP29" i="20"/>
  <c r="AP31" i="20"/>
  <c r="AQ32" i="21" l="1"/>
  <c r="AQ30" i="21"/>
  <c r="AQ29" i="21"/>
  <c r="AP33" i="21"/>
  <c r="AQ28" i="21"/>
  <c r="AQ31" i="21"/>
  <c r="AO43" i="21"/>
  <c r="AP41" i="21"/>
  <c r="AP42" i="21"/>
  <c r="AP40" i="21"/>
  <c r="AP39" i="21"/>
  <c r="AP38" i="21"/>
  <c r="AR10" i="21"/>
  <c r="AR9" i="21"/>
  <c r="AR8" i="21"/>
  <c r="AR7" i="21"/>
  <c r="AR6" i="21"/>
  <c r="AQ8" i="20"/>
  <c r="AQ7" i="20"/>
  <c r="AQ6" i="20"/>
  <c r="AQ9" i="20"/>
  <c r="AQ10" i="20"/>
  <c r="AP33" i="20"/>
  <c r="AQ29" i="20"/>
  <c r="AQ31" i="20"/>
  <c r="AQ30" i="20"/>
  <c r="AQ32" i="20"/>
  <c r="AQ28" i="20"/>
  <c r="AO43" i="20"/>
  <c r="AP42" i="20"/>
  <c r="AP41" i="20"/>
  <c r="AP40" i="20"/>
  <c r="AP39" i="20"/>
  <c r="AP38" i="20"/>
  <c r="AS10" i="21" l="1"/>
  <c r="AS6" i="21"/>
  <c r="AS8" i="21"/>
  <c r="AS9" i="21"/>
  <c r="AS7" i="21"/>
  <c r="AP43" i="21"/>
  <c r="AQ42" i="21"/>
  <c r="AQ41" i="21"/>
  <c r="AQ40" i="21"/>
  <c r="AQ39" i="21"/>
  <c r="AQ38" i="21"/>
  <c r="AQ33" i="21"/>
  <c r="AR31" i="21"/>
  <c r="AR29" i="21"/>
  <c r="AR28" i="21"/>
  <c r="AR32" i="21"/>
  <c r="AR30" i="21"/>
  <c r="AQ33" i="20"/>
  <c r="AR31" i="20"/>
  <c r="AR30" i="20"/>
  <c r="AR29" i="20"/>
  <c r="AR28" i="20"/>
  <c r="AR32" i="20"/>
  <c r="AR10" i="20"/>
  <c r="AR9" i="20"/>
  <c r="AR8" i="20"/>
  <c r="AR6" i="20"/>
  <c r="AR7" i="20"/>
  <c r="AP43" i="20"/>
  <c r="AQ42" i="20"/>
  <c r="AQ40" i="20"/>
  <c r="AQ39" i="20"/>
  <c r="AQ38" i="20"/>
  <c r="AQ41" i="20"/>
  <c r="AS32" i="21" l="1"/>
  <c r="AS31" i="21"/>
  <c r="AR33" i="21"/>
  <c r="AS30" i="21"/>
  <c r="AS28" i="21"/>
  <c r="AS29" i="21"/>
  <c r="AQ43" i="21"/>
  <c r="AR42" i="21"/>
  <c r="AR41" i="21"/>
  <c r="AR40" i="21"/>
  <c r="AR38" i="21"/>
  <c r="AR39" i="21"/>
  <c r="AT7" i="21"/>
  <c r="AT6" i="21"/>
  <c r="AT8" i="21"/>
  <c r="AT9" i="21"/>
  <c r="AT10" i="21"/>
  <c r="AQ43" i="20"/>
  <c r="AR41" i="20"/>
  <c r="AR40" i="20"/>
  <c r="AR38" i="20"/>
  <c r="AR42" i="20"/>
  <c r="AR39" i="20"/>
  <c r="AS10" i="20"/>
  <c r="AS9" i="20"/>
  <c r="AS8" i="20"/>
  <c r="AS6" i="20"/>
  <c r="AS7" i="20"/>
  <c r="AS32" i="20"/>
  <c r="AR33" i="20"/>
  <c r="AS31" i="20"/>
  <c r="AS30" i="20"/>
  <c r="AS29" i="20"/>
  <c r="AS28" i="20"/>
  <c r="AR43" i="21" l="1"/>
  <c r="AS41" i="21"/>
  <c r="AS42" i="21"/>
  <c r="AS39" i="21"/>
  <c r="AS38" i="21"/>
  <c r="AS40" i="21"/>
  <c r="AU6" i="21"/>
  <c r="AU10" i="21"/>
  <c r="AU9" i="21"/>
  <c r="AU8" i="21"/>
  <c r="AU7" i="21"/>
  <c r="AS33" i="21"/>
  <c r="AT31" i="21"/>
  <c r="AT30" i="21"/>
  <c r="AT29" i="21"/>
  <c r="AT32" i="21"/>
  <c r="AT28" i="21"/>
  <c r="AT9" i="20"/>
  <c r="AT10" i="20"/>
  <c r="AT8" i="20"/>
  <c r="AT7" i="20"/>
  <c r="AT6" i="20"/>
  <c r="AR43" i="20"/>
  <c r="AS42" i="20"/>
  <c r="AS41" i="20"/>
  <c r="AS40" i="20"/>
  <c r="AS38" i="20"/>
  <c r="AS39" i="20"/>
  <c r="AT32" i="20"/>
  <c r="AS33" i="20"/>
  <c r="AT30" i="20"/>
  <c r="AT28" i="20"/>
  <c r="AT31" i="20"/>
  <c r="AT29" i="20"/>
  <c r="AV10" i="21" l="1"/>
  <c r="AV9" i="21"/>
  <c r="AV8" i="21"/>
  <c r="AV7" i="21"/>
  <c r="AV6" i="21"/>
  <c r="AT33" i="21"/>
  <c r="AU32" i="21"/>
  <c r="AU31" i="21"/>
  <c r="AU30" i="21"/>
  <c r="AU29" i="21"/>
  <c r="AU28" i="21"/>
  <c r="AT42" i="21"/>
  <c r="AT40" i="21"/>
  <c r="AS43" i="21"/>
  <c r="AT41" i="21"/>
  <c r="AT39" i="21"/>
  <c r="AT38" i="21"/>
  <c r="AT42" i="20"/>
  <c r="AT41" i="20"/>
  <c r="AT40" i="20"/>
  <c r="AT39" i="20"/>
  <c r="AT38" i="20"/>
  <c r="AS43" i="20"/>
  <c r="AT33" i="20"/>
  <c r="AU32" i="20"/>
  <c r="AU31" i="20"/>
  <c r="AU29" i="20"/>
  <c r="AU28" i="20"/>
  <c r="AU30" i="20"/>
  <c r="AU10" i="20"/>
  <c r="AU8" i="20"/>
  <c r="AU7" i="20"/>
  <c r="AU6" i="20"/>
  <c r="AU9" i="20"/>
  <c r="AT43" i="21" l="1"/>
  <c r="AU42" i="21"/>
  <c r="AU41" i="21"/>
  <c r="AU40" i="21"/>
  <c r="AU39" i="21"/>
  <c r="AU38" i="21"/>
  <c r="AV32" i="21"/>
  <c r="AV30" i="21"/>
  <c r="AV28" i="21"/>
  <c r="AV31" i="21"/>
  <c r="AV29" i="21"/>
  <c r="AU33" i="21"/>
  <c r="AW8" i="21"/>
  <c r="AW10" i="21"/>
  <c r="AW6" i="21"/>
  <c r="AW7" i="21"/>
  <c r="AW9" i="21"/>
  <c r="AV10" i="20"/>
  <c r="AV9" i="20"/>
  <c r="AV7" i="20"/>
  <c r="AV8" i="20"/>
  <c r="AV6" i="20"/>
  <c r="AV32" i="20"/>
  <c r="AV31" i="20"/>
  <c r="AV30" i="20"/>
  <c r="AV29" i="20"/>
  <c r="AV28" i="20"/>
  <c r="AU33" i="20"/>
  <c r="AT43" i="20"/>
  <c r="AU41" i="20"/>
  <c r="AU40" i="20"/>
  <c r="AU39" i="20"/>
  <c r="AU38" i="20"/>
  <c r="AU42" i="20"/>
  <c r="AX9" i="21" l="1"/>
  <c r="AX7" i="21"/>
  <c r="AX8" i="21"/>
  <c r="AX10" i="21"/>
  <c r="AX6" i="21"/>
  <c r="AU43" i="21"/>
  <c r="AV42" i="21"/>
  <c r="AV41" i="21"/>
  <c r="AV40" i="21"/>
  <c r="AV39" i="21"/>
  <c r="AV38" i="21"/>
  <c r="AV33" i="21"/>
  <c r="AW32" i="21"/>
  <c r="AW31" i="21"/>
  <c r="AW29" i="21"/>
  <c r="AW30" i="21"/>
  <c r="AW28" i="21"/>
  <c r="AU43" i="20"/>
  <c r="AV42" i="20"/>
  <c r="AV41" i="20"/>
  <c r="AV39" i="20"/>
  <c r="AV40" i="20"/>
  <c r="AV38" i="20"/>
  <c r="AW32" i="20"/>
  <c r="AW31" i="20"/>
  <c r="AW30" i="20"/>
  <c r="AW29" i="20"/>
  <c r="AW28" i="20"/>
  <c r="AV33" i="20"/>
  <c r="AW10" i="20"/>
  <c r="AW9" i="20"/>
  <c r="AW7" i="20"/>
  <c r="AW8" i="20"/>
  <c r="AW6" i="20"/>
  <c r="AV43" i="21" l="1"/>
  <c r="AW42" i="21"/>
  <c r="AW41" i="21"/>
  <c r="AW39" i="21"/>
  <c r="AW38" i="21"/>
  <c r="AW40" i="21"/>
  <c r="AW33" i="21"/>
  <c r="AX32" i="21"/>
  <c r="AX30" i="21"/>
  <c r="AX29" i="21"/>
  <c r="AX31" i="21"/>
  <c r="AX28" i="21"/>
  <c r="AY10" i="21"/>
  <c r="AY9" i="21"/>
  <c r="AY8" i="21"/>
  <c r="AY7" i="21"/>
  <c r="AY6" i="21"/>
  <c r="AV43" i="20"/>
  <c r="AW42" i="20"/>
  <c r="AW41" i="20"/>
  <c r="AW39" i="20"/>
  <c r="AW40" i="20"/>
  <c r="AW38" i="20"/>
  <c r="AX32" i="20"/>
  <c r="AW33" i="20"/>
  <c r="AX28" i="20"/>
  <c r="AX30" i="20"/>
  <c r="AX29" i="20"/>
  <c r="AX31" i="20"/>
  <c r="AX8" i="20"/>
  <c r="AX7" i="20"/>
  <c r="AX6" i="20"/>
  <c r="AX10" i="20"/>
  <c r="AX9" i="20"/>
  <c r="AZ10" i="21" l="1"/>
  <c r="AZ9" i="21"/>
  <c r="AZ8" i="21"/>
  <c r="AZ7" i="21"/>
  <c r="AZ6" i="21"/>
  <c r="AY32" i="21"/>
  <c r="AY31" i="21"/>
  <c r="AY30" i="21"/>
  <c r="AY29" i="21"/>
  <c r="AX33" i="21"/>
  <c r="AY28" i="21"/>
  <c r="AW43" i="21"/>
  <c r="AX41" i="21"/>
  <c r="AX42" i="21"/>
  <c r="AX38" i="21"/>
  <c r="AX40" i="21"/>
  <c r="AX39" i="21"/>
  <c r="AW43" i="20"/>
  <c r="AX42" i="20"/>
  <c r="AX41" i="20"/>
  <c r="AX40" i="20"/>
  <c r="AX39" i="20"/>
  <c r="AX38" i="20"/>
  <c r="AY8" i="20"/>
  <c r="AY7" i="20"/>
  <c r="AY6" i="20"/>
  <c r="AY9" i="20"/>
  <c r="AY10" i="20"/>
  <c r="AX33" i="20"/>
  <c r="AY29" i="20"/>
  <c r="AY32" i="20"/>
  <c r="AY30" i="20"/>
  <c r="AY31" i="20"/>
  <c r="AY28" i="20"/>
  <c r="BA10" i="21" l="1"/>
  <c r="BA6" i="21"/>
  <c r="BA9" i="21"/>
  <c r="BA7" i="21"/>
  <c r="BA8" i="21"/>
  <c r="AX43" i="21"/>
  <c r="AY42" i="21"/>
  <c r="AY41" i="21"/>
  <c r="AY40" i="21"/>
  <c r="AY39" i="21"/>
  <c r="AY38" i="21"/>
  <c r="AY33" i="21"/>
  <c r="AZ31" i="21"/>
  <c r="AZ29" i="21"/>
  <c r="AZ28" i="21"/>
  <c r="AZ30" i="21"/>
  <c r="AZ32" i="21"/>
  <c r="AY42" i="20"/>
  <c r="AY40" i="20"/>
  <c r="AY39" i="20"/>
  <c r="AY38" i="20"/>
  <c r="AX43" i="20"/>
  <c r="AY41" i="20"/>
  <c r="AY33" i="20"/>
  <c r="AZ31" i="20"/>
  <c r="AZ30" i="20"/>
  <c r="AZ29" i="20"/>
  <c r="AZ28" i="20"/>
  <c r="AZ32" i="20"/>
  <c r="AZ10" i="20"/>
  <c r="AZ9" i="20"/>
  <c r="AZ8" i="20"/>
  <c r="AZ6" i="20"/>
  <c r="AZ7" i="20"/>
  <c r="BB7" i="21" l="1"/>
  <c r="BB9" i="21"/>
  <c r="BB10" i="21"/>
  <c r="BB6" i="21"/>
  <c r="BB8" i="21"/>
  <c r="BA32" i="21"/>
  <c r="BA31" i="21"/>
  <c r="AZ33" i="21"/>
  <c r="BA30" i="21"/>
  <c r="BA29" i="21"/>
  <c r="BA28" i="21"/>
  <c r="AY43" i="21"/>
  <c r="AZ42" i="21"/>
  <c r="AZ41" i="21"/>
  <c r="AZ40" i="21"/>
  <c r="AZ39" i="21"/>
  <c r="AZ38" i="21"/>
  <c r="AY43" i="20"/>
  <c r="AZ42" i="20"/>
  <c r="AZ41" i="20"/>
  <c r="AZ40" i="20"/>
  <c r="AZ38" i="20"/>
  <c r="AZ39" i="20"/>
  <c r="BA32" i="20"/>
  <c r="AZ33" i="20"/>
  <c r="BA31" i="20"/>
  <c r="BA30" i="20"/>
  <c r="BA29" i="20"/>
  <c r="BA28" i="20"/>
  <c r="BA10" i="20"/>
  <c r="BA9" i="20"/>
  <c r="BA7" i="20"/>
  <c r="BA8" i="20"/>
  <c r="BA6" i="20"/>
  <c r="BC6" i="21" l="1"/>
  <c r="BC10" i="21"/>
  <c r="BC9" i="21"/>
  <c r="BC8" i="21"/>
  <c r="BC7" i="21"/>
  <c r="BA33" i="21"/>
  <c r="BB31" i="21"/>
  <c r="BB30" i="21"/>
  <c r="BB29" i="21"/>
  <c r="BB32" i="21"/>
  <c r="BB28" i="21"/>
  <c r="AZ43" i="21"/>
  <c r="BA41" i="21"/>
  <c r="BA39" i="21"/>
  <c r="BA38" i="21"/>
  <c r="BA42" i="21"/>
  <c r="BA40" i="21"/>
  <c r="BB32" i="20"/>
  <c r="BA33" i="20"/>
  <c r="BB30" i="20"/>
  <c r="BB28" i="20"/>
  <c r="BB31" i="20"/>
  <c r="BB29" i="20"/>
  <c r="BB9" i="20"/>
  <c r="BB10" i="20"/>
  <c r="BB8" i="20"/>
  <c r="BB7" i="20"/>
  <c r="BB6" i="20"/>
  <c r="AZ43" i="20"/>
  <c r="BA42" i="20"/>
  <c r="BA41" i="20"/>
  <c r="BA40" i="20"/>
  <c r="BA38" i="20"/>
  <c r="BA39" i="20"/>
  <c r="BA43" i="21" l="1"/>
  <c r="BB42" i="21"/>
  <c r="BB40" i="21"/>
  <c r="BB41" i="21"/>
  <c r="BB39" i="21"/>
  <c r="BB38" i="21"/>
  <c r="BC32" i="21"/>
  <c r="BC31" i="21"/>
  <c r="BB33" i="21"/>
  <c r="BC30" i="21"/>
  <c r="BC29" i="21"/>
  <c r="BC28" i="21"/>
  <c r="BD10" i="21"/>
  <c r="BD9" i="21"/>
  <c r="BD8" i="21"/>
  <c r="BD7" i="21"/>
  <c r="BD6" i="21"/>
  <c r="BB42" i="20"/>
  <c r="BB41" i="20"/>
  <c r="BA43" i="20"/>
  <c r="BB40" i="20"/>
  <c r="BB39" i="20"/>
  <c r="BB38" i="20"/>
  <c r="BB33" i="20"/>
  <c r="BC32" i="20"/>
  <c r="BC31" i="20"/>
  <c r="BC29" i="20"/>
  <c r="BC28" i="20"/>
  <c r="BC30" i="20"/>
  <c r="BC10" i="20"/>
  <c r="BC8" i="20"/>
  <c r="BC7" i="20"/>
  <c r="BC6" i="20"/>
  <c r="BC9" i="20"/>
  <c r="BC33" i="21" l="1"/>
  <c r="BD32" i="21"/>
  <c r="BD30" i="21"/>
  <c r="BD28" i="21"/>
  <c r="BD31" i="21"/>
  <c r="BD29" i="21"/>
  <c r="BB43" i="21"/>
  <c r="BC42" i="21"/>
  <c r="BC41" i="21"/>
  <c r="BC40" i="21"/>
  <c r="BC38" i="21"/>
  <c r="BC39" i="21"/>
  <c r="BE8" i="21"/>
  <c r="BE6" i="21"/>
  <c r="BE9" i="21"/>
  <c r="BE10" i="21"/>
  <c r="BE7" i="21"/>
  <c r="BD10" i="20"/>
  <c r="BD9" i="20"/>
  <c r="BD7" i="20"/>
  <c r="BD8" i="20"/>
  <c r="BD6" i="20"/>
  <c r="BD32" i="20"/>
  <c r="BD31" i="20"/>
  <c r="BD30" i="20"/>
  <c r="BD29" i="20"/>
  <c r="BD28" i="20"/>
  <c r="BC33" i="20"/>
  <c r="BB43" i="20"/>
  <c r="BC41" i="20"/>
  <c r="BC40" i="20"/>
  <c r="BC39" i="20"/>
  <c r="BC38" i="20"/>
  <c r="BC42" i="20"/>
  <c r="BD33" i="21" l="1"/>
  <c r="BE32" i="21"/>
  <c r="BE31" i="21"/>
  <c r="BE29" i="21"/>
  <c r="BE28" i="21"/>
  <c r="BE30" i="21"/>
  <c r="BC43" i="21"/>
  <c r="BD42" i="21"/>
  <c r="BD41" i="21"/>
  <c r="BD40" i="21"/>
  <c r="BD39" i="21"/>
  <c r="BD38" i="21"/>
  <c r="BF9" i="21"/>
  <c r="BF10" i="21"/>
  <c r="BF6" i="21"/>
  <c r="BF7" i="21"/>
  <c r="BF8" i="21"/>
  <c r="BE32" i="20"/>
  <c r="BE31" i="20"/>
  <c r="BE30" i="20"/>
  <c r="BE29" i="20"/>
  <c r="BE28" i="20"/>
  <c r="BD33" i="20"/>
  <c r="BC43" i="20"/>
  <c r="BD42" i="20"/>
  <c r="BD39" i="20"/>
  <c r="BD38" i="20"/>
  <c r="BD41" i="20"/>
  <c r="BD40" i="20"/>
  <c r="BE10" i="20"/>
  <c r="BE9" i="20"/>
  <c r="BE8" i="20"/>
  <c r="BE6" i="20"/>
  <c r="BE7" i="20"/>
  <c r="BE42" i="21" l="1"/>
  <c r="BE39" i="21"/>
  <c r="BE38" i="21"/>
  <c r="BD43" i="21"/>
  <c r="BE40" i="21"/>
  <c r="BE41" i="21"/>
  <c r="BG10" i="21"/>
  <c r="BG9" i="21"/>
  <c r="BG8" i="21"/>
  <c r="BG7" i="21"/>
  <c r="BG6" i="21"/>
  <c r="BE33" i="21"/>
  <c r="BF32" i="21"/>
  <c r="BF30" i="21"/>
  <c r="BF29" i="21"/>
  <c r="BF31" i="21"/>
  <c r="BF28" i="21"/>
  <c r="BF8" i="20"/>
  <c r="BF7" i="20"/>
  <c r="BF6" i="20"/>
  <c r="BF9" i="20"/>
  <c r="BF10" i="20"/>
  <c r="BD43" i="20"/>
  <c r="BE42" i="20"/>
  <c r="BE41" i="20"/>
  <c r="BE39" i="20"/>
  <c r="BE38" i="20"/>
  <c r="BE40" i="20"/>
  <c r="BF32" i="20"/>
  <c r="BE33" i="20"/>
  <c r="BF28" i="20"/>
  <c r="BF30" i="20"/>
  <c r="BF29" i="20"/>
  <c r="BF31" i="20"/>
  <c r="BE43" i="21" l="1"/>
  <c r="BF41" i="21"/>
  <c r="BF40" i="21"/>
  <c r="BF38" i="21"/>
  <c r="BF39" i="21"/>
  <c r="BF42" i="21"/>
  <c r="BH10" i="21"/>
  <c r="BH9" i="21"/>
  <c r="BH8" i="21"/>
  <c r="BH7" i="21"/>
  <c r="BH6" i="21"/>
  <c r="BG32" i="21"/>
  <c r="BG31" i="21"/>
  <c r="BG30" i="21"/>
  <c r="BG29" i="21"/>
  <c r="BF33" i="21"/>
  <c r="BG28" i="21"/>
  <c r="BG8" i="20"/>
  <c r="BG7" i="20"/>
  <c r="BG6" i="20"/>
  <c r="BG9" i="20"/>
  <c r="BG10" i="20"/>
  <c r="BF33" i="20"/>
  <c r="BG29" i="20"/>
  <c r="BG31" i="20"/>
  <c r="BG30" i="20"/>
  <c r="BG32" i="20"/>
  <c r="BG28" i="20"/>
  <c r="BE43" i="20"/>
  <c r="BF42" i="20"/>
  <c r="BF41" i="20"/>
  <c r="BF40" i="20"/>
  <c r="BF39" i="20"/>
  <c r="BF38" i="20"/>
  <c r="BF43" i="21" l="1"/>
  <c r="BG42" i="21"/>
  <c r="BG41" i="21"/>
  <c r="BG40" i="21"/>
  <c r="BG39" i="21"/>
  <c r="BG38" i="21"/>
  <c r="BI10" i="21"/>
  <c r="BI6" i="21"/>
  <c r="BI8" i="21"/>
  <c r="BI7" i="21"/>
  <c r="BI9" i="21"/>
  <c r="BG33" i="21"/>
  <c r="BH31" i="21"/>
  <c r="BH29" i="21"/>
  <c r="BH28" i="21"/>
  <c r="BH32" i="21"/>
  <c r="BH30" i="21"/>
  <c r="BG33" i="20"/>
  <c r="BH31" i="20"/>
  <c r="BH30" i="20"/>
  <c r="BH29" i="20"/>
  <c r="BH28" i="20"/>
  <c r="BH32" i="20"/>
  <c r="BH10" i="20"/>
  <c r="BH9" i="20"/>
  <c r="BH8" i="20"/>
  <c r="BH6" i="20"/>
  <c r="BH7" i="20"/>
  <c r="BF43" i="20"/>
  <c r="BG42" i="20"/>
  <c r="BG40" i="20"/>
  <c r="BG39" i="20"/>
  <c r="BG38" i="20"/>
  <c r="BG41" i="20"/>
  <c r="BG43" i="21" l="1"/>
  <c r="BH42" i="21"/>
  <c r="BH41" i="21"/>
  <c r="BH40" i="21"/>
  <c r="BH38" i="21"/>
  <c r="BH39" i="21"/>
  <c r="BJ7" i="21"/>
  <c r="BJ8" i="21"/>
  <c r="BJ9" i="21"/>
  <c r="BJ10" i="21"/>
  <c r="BJ6" i="21"/>
  <c r="BI32" i="21"/>
  <c r="BI31" i="21"/>
  <c r="BH33" i="21"/>
  <c r="BI30" i="21"/>
  <c r="BI29" i="21"/>
  <c r="BI28" i="21"/>
  <c r="BI10" i="20"/>
  <c r="BI9" i="20"/>
  <c r="BI8" i="20"/>
  <c r="BI6" i="20"/>
  <c r="BI7" i="20"/>
  <c r="BG43" i="20"/>
  <c r="BH41" i="20"/>
  <c r="BH42" i="20"/>
  <c r="BH40" i="20"/>
  <c r="BH38" i="20"/>
  <c r="BH39" i="20"/>
  <c r="BI32" i="20"/>
  <c r="BH33" i="20"/>
  <c r="BI31" i="20"/>
  <c r="BI30" i="20"/>
  <c r="BI29" i="20"/>
  <c r="BI28" i="20"/>
  <c r="BK6" i="21" l="1"/>
  <c r="BK10" i="21"/>
  <c r="BK9" i="21"/>
  <c r="BK8" i="21"/>
  <c r="BK7" i="21"/>
  <c r="BI33" i="21"/>
  <c r="BJ31" i="21"/>
  <c r="BJ30" i="21"/>
  <c r="BJ29" i="21"/>
  <c r="BJ32" i="21"/>
  <c r="BJ28" i="21"/>
  <c r="BH43" i="21"/>
  <c r="BI41" i="21"/>
  <c r="BI42" i="21"/>
  <c r="BI39" i="21"/>
  <c r="BI38" i="21"/>
  <c r="BI40" i="21"/>
  <c r="BJ9" i="20"/>
  <c r="BJ10" i="20"/>
  <c r="BJ8" i="20"/>
  <c r="BJ7" i="20"/>
  <c r="BJ6" i="20"/>
  <c r="BH43" i="20"/>
  <c r="BI42" i="20"/>
  <c r="BI41" i="20"/>
  <c r="BI40" i="20"/>
  <c r="BI38" i="20"/>
  <c r="BI39" i="20"/>
  <c r="BJ32" i="20"/>
  <c r="BI33" i="20"/>
  <c r="BJ30" i="20"/>
  <c r="BJ28" i="20"/>
  <c r="BJ31" i="20"/>
  <c r="BJ29" i="20"/>
  <c r="BI43" i="21" l="1"/>
  <c r="BJ42" i="21"/>
  <c r="BJ40" i="21"/>
  <c r="BJ41" i="21"/>
  <c r="BJ39" i="21"/>
  <c r="BJ38" i="21"/>
  <c r="BJ33" i="21"/>
  <c r="BK32" i="21"/>
  <c r="BK31" i="21"/>
  <c r="BK30" i="21"/>
  <c r="BK29" i="21"/>
  <c r="BK28" i="21"/>
  <c r="BL10" i="21"/>
  <c r="BL9" i="21"/>
  <c r="BL8" i="21"/>
  <c r="BL7" i="21"/>
  <c r="BL6" i="21"/>
  <c r="BI43" i="20"/>
  <c r="BJ42" i="20"/>
  <c r="BJ41" i="20"/>
  <c r="BJ40" i="20"/>
  <c r="BJ39" i="20"/>
  <c r="BJ38" i="20"/>
  <c r="BJ33" i="20"/>
  <c r="BK32" i="20"/>
  <c r="BK31" i="20"/>
  <c r="BK29" i="20"/>
  <c r="BK28" i="20"/>
  <c r="BK30" i="20"/>
  <c r="BK10" i="20"/>
  <c r="BK8" i="20"/>
  <c r="BK7" i="20"/>
  <c r="BK6" i="20"/>
  <c r="BK9" i="20"/>
  <c r="BK33" i="21" l="1"/>
  <c r="BL32" i="21"/>
  <c r="BL30" i="21"/>
  <c r="BL28" i="21"/>
  <c r="BL31" i="21"/>
  <c r="BL29" i="21"/>
  <c r="BK42" i="21"/>
  <c r="BK41" i="21"/>
  <c r="BJ43" i="21"/>
  <c r="BK40" i="21"/>
  <c r="BK39" i="21"/>
  <c r="BK38" i="21"/>
  <c r="BM8" i="21"/>
  <c r="BM10" i="21"/>
  <c r="BM6" i="21"/>
  <c r="BM7" i="21"/>
  <c r="BM9" i="21"/>
  <c r="BL32" i="20"/>
  <c r="BL31" i="20"/>
  <c r="BL30" i="20"/>
  <c r="BL29" i="20"/>
  <c r="BL28" i="20"/>
  <c r="BK33" i="20"/>
  <c r="BJ43" i="20"/>
  <c r="BK41" i="20"/>
  <c r="BK40" i="20"/>
  <c r="BK39" i="20"/>
  <c r="BK38" i="20"/>
  <c r="BK42" i="20"/>
  <c r="BL10" i="20"/>
  <c r="BL9" i="20"/>
  <c r="BL7" i="20"/>
  <c r="BL8" i="20"/>
  <c r="BL6" i="20"/>
  <c r="BN9" i="21" l="1"/>
  <c r="BN7" i="21"/>
  <c r="BN8" i="21"/>
  <c r="BN10" i="21"/>
  <c r="BN6" i="21"/>
  <c r="BK43" i="21"/>
  <c r="BL42" i="21"/>
  <c r="BL41" i="21"/>
  <c r="BL40" i="21"/>
  <c r="BL39" i="21"/>
  <c r="BL38" i="21"/>
  <c r="BL33" i="21"/>
  <c r="BM32" i="21"/>
  <c r="BM31" i="21"/>
  <c r="BM29" i="21"/>
  <c r="BM30" i="21"/>
  <c r="BM28" i="21"/>
  <c r="BK43" i="20"/>
  <c r="BL42" i="20"/>
  <c r="BL41" i="20"/>
  <c r="BL39" i="20"/>
  <c r="BL40" i="20"/>
  <c r="BL38" i="20"/>
  <c r="BM10" i="20"/>
  <c r="BM9" i="20"/>
  <c r="BM7" i="20"/>
  <c r="BM8" i="20"/>
  <c r="BM6" i="20"/>
  <c r="BM32" i="20"/>
  <c r="BM31" i="20"/>
  <c r="BM30" i="20"/>
  <c r="BM29" i="20"/>
  <c r="BM28" i="20"/>
  <c r="BL33" i="20"/>
  <c r="BL43" i="21" l="1"/>
  <c r="BM42" i="21"/>
  <c r="BM41" i="21"/>
  <c r="BM39" i="21"/>
  <c r="BM38" i="21"/>
  <c r="BM40" i="21"/>
  <c r="BM33" i="21"/>
  <c r="BN32" i="21"/>
  <c r="BN30" i="21"/>
  <c r="BN29" i="21"/>
  <c r="BN31" i="21"/>
  <c r="BN28" i="21"/>
  <c r="BO10" i="21"/>
  <c r="BO9" i="21"/>
  <c r="BO8" i="21"/>
  <c r="BO7" i="21"/>
  <c r="BO6" i="21"/>
  <c r="BL43" i="20"/>
  <c r="BM42" i="20"/>
  <c r="BM41" i="20"/>
  <c r="BM39" i="20"/>
  <c r="BM40" i="20"/>
  <c r="BM38" i="20"/>
  <c r="BN32" i="20"/>
  <c r="BM33" i="20"/>
  <c r="BN28" i="20"/>
  <c r="BN30" i="20"/>
  <c r="BN29" i="20"/>
  <c r="BN31" i="20"/>
  <c r="BN8" i="20"/>
  <c r="BN7" i="20"/>
  <c r="BN6" i="20"/>
  <c r="BN9" i="20"/>
  <c r="BN10" i="20"/>
  <c r="BP10" i="21" l="1"/>
  <c r="BP9" i="21"/>
  <c r="BP8" i="21"/>
  <c r="BP7" i="21"/>
  <c r="BP6" i="21"/>
  <c r="BM43" i="21"/>
  <c r="BN41" i="21"/>
  <c r="BN42" i="21"/>
  <c r="BN40" i="21"/>
  <c r="BN38" i="21"/>
  <c r="BN39" i="21"/>
  <c r="BO32" i="21"/>
  <c r="BO31" i="21"/>
  <c r="BN33" i="21"/>
  <c r="BO30" i="21"/>
  <c r="BO29" i="21"/>
  <c r="BO28" i="21"/>
  <c r="BO8" i="20"/>
  <c r="BO7" i="20"/>
  <c r="BO6" i="20"/>
  <c r="BO9" i="20"/>
  <c r="BO10" i="20"/>
  <c r="BM43" i="20"/>
  <c r="BN42" i="20"/>
  <c r="BN41" i="20"/>
  <c r="BN40" i="20"/>
  <c r="BN39" i="20"/>
  <c r="BN38" i="20"/>
  <c r="BN33" i="20"/>
  <c r="BO29" i="20"/>
  <c r="BO32" i="20"/>
  <c r="BO30" i="20"/>
  <c r="BO31" i="20"/>
  <c r="BO28" i="20"/>
  <c r="BO33" i="21" l="1"/>
  <c r="BP31" i="21"/>
  <c r="BP29" i="21"/>
  <c r="BP28" i="21"/>
  <c r="BP32" i="21"/>
  <c r="BP30" i="21"/>
  <c r="BQ10" i="21"/>
  <c r="BQ6" i="21"/>
  <c r="BQ9" i="21"/>
  <c r="BQ7" i="21"/>
  <c r="BQ8" i="21"/>
  <c r="BN43" i="21"/>
  <c r="BO42" i="21"/>
  <c r="BO41" i="21"/>
  <c r="BO40" i="21"/>
  <c r="BO39" i="21"/>
  <c r="BO38" i="21"/>
  <c r="BN43" i="20"/>
  <c r="BO42" i="20"/>
  <c r="BO40" i="20"/>
  <c r="BO39" i="20"/>
  <c r="BO38" i="20"/>
  <c r="BO41" i="20"/>
  <c r="BP10" i="20"/>
  <c r="BP9" i="20"/>
  <c r="BP8" i="20"/>
  <c r="BP6" i="20"/>
  <c r="BP7" i="20"/>
  <c r="BO33" i="20"/>
  <c r="BP31" i="20"/>
  <c r="BP30" i="20"/>
  <c r="BP29" i="20"/>
  <c r="BP28" i="20"/>
  <c r="BP32" i="20"/>
  <c r="BR7" i="21" l="1"/>
  <c r="BR9" i="21"/>
  <c r="BR10" i="21"/>
  <c r="BR6" i="21"/>
  <c r="BR8" i="21"/>
  <c r="BQ32" i="21"/>
  <c r="BQ31" i="21"/>
  <c r="BQ30" i="21"/>
  <c r="BQ29" i="21"/>
  <c r="BP33" i="21"/>
  <c r="BQ28" i="21"/>
  <c r="BO43" i="21"/>
  <c r="BP42" i="21"/>
  <c r="BP41" i="21"/>
  <c r="BP40" i="21"/>
  <c r="BP39" i="21"/>
  <c r="BP38" i="21"/>
  <c r="BQ32" i="20"/>
  <c r="BP33" i="20"/>
  <c r="BQ31" i="20"/>
  <c r="BQ30" i="20"/>
  <c r="BQ29" i="20"/>
  <c r="BQ28" i="20"/>
  <c r="BQ10" i="20"/>
  <c r="BQ9" i="20"/>
  <c r="BQ7" i="20"/>
  <c r="BQ8" i="20"/>
  <c r="BQ6" i="20"/>
  <c r="BO43" i="20"/>
  <c r="BP42" i="20"/>
  <c r="BP41" i="20"/>
  <c r="BP40" i="20"/>
  <c r="BP38" i="20"/>
  <c r="BP39" i="20"/>
  <c r="BQ33" i="21" l="1"/>
  <c r="BR31" i="21"/>
  <c r="BR30" i="21"/>
  <c r="BR29" i="21"/>
  <c r="BR28" i="21"/>
  <c r="BR32" i="21"/>
  <c r="BS6" i="21"/>
  <c r="BS10" i="21"/>
  <c r="BS9" i="21"/>
  <c r="BS8" i="21"/>
  <c r="BS7" i="21"/>
  <c r="BP43" i="21"/>
  <c r="BQ41" i="21"/>
  <c r="BQ39" i="21"/>
  <c r="BQ38" i="21"/>
  <c r="BQ40" i="21"/>
  <c r="BQ42" i="21"/>
  <c r="BQ42" i="20"/>
  <c r="BQ41" i="20"/>
  <c r="BQ40" i="20"/>
  <c r="BQ38" i="20"/>
  <c r="BQ39" i="20"/>
  <c r="BP43" i="20"/>
  <c r="BR9" i="20"/>
  <c r="BR10" i="20"/>
  <c r="BR8" i="20"/>
  <c r="BR7" i="20"/>
  <c r="BR6" i="20"/>
  <c r="BR32" i="20"/>
  <c r="BQ33" i="20"/>
  <c r="BR30" i="20"/>
  <c r="BR28" i="20"/>
  <c r="BR31" i="20"/>
  <c r="BR29" i="20"/>
  <c r="BQ43" i="21" l="1"/>
  <c r="BR42" i="21"/>
  <c r="BR40" i="21"/>
  <c r="BR39" i="21"/>
  <c r="BR41" i="21"/>
  <c r="BR38" i="21"/>
  <c r="BT10" i="21"/>
  <c r="BT9" i="21"/>
  <c r="BT8" i="21"/>
  <c r="BT7" i="21"/>
  <c r="BT6" i="21"/>
  <c r="BS32" i="21"/>
  <c r="BS31" i="21"/>
  <c r="BR33" i="21"/>
  <c r="BS30" i="21"/>
  <c r="BS29" i="21"/>
  <c r="BS28" i="21"/>
  <c r="BQ43" i="20"/>
  <c r="BR42" i="20"/>
  <c r="BR41" i="20"/>
  <c r="BR40" i="20"/>
  <c r="BR39" i="20"/>
  <c r="BR38" i="20"/>
  <c r="BS10" i="20"/>
  <c r="BS8" i="20"/>
  <c r="BS7" i="20"/>
  <c r="BS6" i="20"/>
  <c r="BS9" i="20"/>
  <c r="BR33" i="20"/>
  <c r="BS32" i="20"/>
  <c r="BS31" i="20"/>
  <c r="BS29" i="20"/>
  <c r="BS28" i="20"/>
  <c r="BS30" i="20"/>
  <c r="BU8" i="21" l="1"/>
  <c r="BU6" i="21"/>
  <c r="BU9" i="21"/>
  <c r="BU10" i="21"/>
  <c r="BU7" i="21"/>
  <c r="BR43" i="21"/>
  <c r="BS42" i="21"/>
  <c r="BS41" i="21"/>
  <c r="BS40" i="21"/>
  <c r="BS38" i="21"/>
  <c r="BS39" i="21"/>
  <c r="BT32" i="21"/>
  <c r="BT30" i="21"/>
  <c r="BT28" i="21"/>
  <c r="BS33" i="21"/>
  <c r="BT29" i="21"/>
  <c r="BT31" i="21"/>
  <c r="BT10" i="20"/>
  <c r="BT9" i="20"/>
  <c r="BT7" i="20"/>
  <c r="BT8" i="20"/>
  <c r="BT6" i="20"/>
  <c r="BR43" i="20"/>
  <c r="BS41" i="20"/>
  <c r="BS40" i="20"/>
  <c r="BS39" i="20"/>
  <c r="BS38" i="20"/>
  <c r="BS42" i="20"/>
  <c r="BT32" i="20"/>
  <c r="BT31" i="20"/>
  <c r="BT30" i="20"/>
  <c r="BT29" i="20"/>
  <c r="BT28" i="20"/>
  <c r="BS33" i="20"/>
  <c r="BT33" i="21" l="1"/>
  <c r="BU32" i="21"/>
  <c r="BU31" i="21"/>
  <c r="BU29" i="21"/>
  <c r="BU30" i="21"/>
  <c r="BU28" i="21"/>
  <c r="BS43" i="21"/>
  <c r="BT42" i="21"/>
  <c r="BT41" i="21"/>
  <c r="BT40" i="21"/>
  <c r="BT39" i="21"/>
  <c r="BT38" i="21"/>
  <c r="BV9" i="21"/>
  <c r="BV7" i="21"/>
  <c r="BV8" i="21"/>
  <c r="BV10" i="21"/>
  <c r="BV6" i="21"/>
  <c r="BS43" i="20"/>
  <c r="BT42" i="20"/>
  <c r="BT39" i="20"/>
  <c r="BT41" i="20"/>
  <c r="BT38" i="20"/>
  <c r="BT40" i="20"/>
  <c r="BU32" i="20"/>
  <c r="BU31" i="20"/>
  <c r="BU30" i="20"/>
  <c r="BU29" i="20"/>
  <c r="BU28" i="20"/>
  <c r="BT33" i="20"/>
  <c r="BU10" i="20"/>
  <c r="BU9" i="20"/>
  <c r="BU8" i="20"/>
  <c r="BU6" i="20"/>
  <c r="BU7" i="20"/>
  <c r="BT43" i="21" l="1"/>
  <c r="BU42" i="21"/>
  <c r="BU39" i="21"/>
  <c r="BU38" i="21"/>
  <c r="BU41" i="21"/>
  <c r="BU40" i="21"/>
  <c r="BU33" i="21"/>
  <c r="BV32" i="21"/>
  <c r="BV30" i="21"/>
  <c r="BV29" i="21"/>
  <c r="BV31" i="21"/>
  <c r="BV28" i="21"/>
  <c r="BW10" i="21"/>
  <c r="BW9" i="21"/>
  <c r="BW8" i="21"/>
  <c r="BW7" i="21"/>
  <c r="BW6" i="21"/>
  <c r="BV8" i="20"/>
  <c r="BV7" i="20"/>
  <c r="BV6" i="20"/>
  <c r="BV9" i="20"/>
  <c r="BV10" i="20"/>
  <c r="BV32" i="20"/>
  <c r="BU33" i="20"/>
  <c r="BV28" i="20"/>
  <c r="BV30" i="20"/>
  <c r="BV29" i="20"/>
  <c r="BV31" i="20"/>
  <c r="BU42" i="20"/>
  <c r="BT43" i="20"/>
  <c r="BU41" i="20"/>
  <c r="BU39" i="20"/>
  <c r="BU38" i="20"/>
  <c r="BU40" i="20"/>
  <c r="BW32" i="21" l="1"/>
  <c r="BW31" i="21"/>
  <c r="BW30" i="21"/>
  <c r="BW29" i="21"/>
  <c r="BV33" i="21"/>
  <c r="BW28" i="21"/>
  <c r="BU43" i="21"/>
  <c r="BV41" i="21"/>
  <c r="BV42" i="21"/>
  <c r="BV40" i="21"/>
  <c r="BV39" i="21"/>
  <c r="BV38" i="21"/>
  <c r="BX10" i="21"/>
  <c r="BX9" i="21"/>
  <c r="BX8" i="21"/>
  <c r="BX7" i="21"/>
  <c r="BX6" i="21"/>
  <c r="BU43" i="20"/>
  <c r="BV42" i="20"/>
  <c r="BV41" i="20"/>
  <c r="BV40" i="20"/>
  <c r="BV39" i="20"/>
  <c r="BV38" i="20"/>
  <c r="BV33" i="20"/>
  <c r="BW29" i="20"/>
  <c r="BW31" i="20"/>
  <c r="BW30" i="20"/>
  <c r="BW28" i="20"/>
  <c r="BW32" i="20"/>
  <c r="BW8" i="20"/>
  <c r="BW7" i="20"/>
  <c r="BW6" i="20"/>
  <c r="BW9" i="20"/>
  <c r="BW10" i="20"/>
  <c r="BV43" i="21" l="1"/>
  <c r="BW42" i="21"/>
  <c r="BW41" i="21"/>
  <c r="BW40" i="21"/>
  <c r="BW39" i="21"/>
  <c r="BW38" i="21"/>
  <c r="BW33" i="21"/>
  <c r="BX31" i="21"/>
  <c r="BX29" i="21"/>
  <c r="BX28" i="21"/>
  <c r="BX32" i="21"/>
  <c r="BX30" i="21"/>
  <c r="BY10" i="21"/>
  <c r="BY6" i="21"/>
  <c r="BY8" i="21"/>
  <c r="BY7" i="21"/>
  <c r="BY9" i="21"/>
  <c r="BX10" i="20"/>
  <c r="BX9" i="20"/>
  <c r="BX8" i="20"/>
  <c r="BX6" i="20"/>
  <c r="BX7" i="20"/>
  <c r="BV43" i="20"/>
  <c r="BW42" i="20"/>
  <c r="BW40" i="20"/>
  <c r="BW39" i="20"/>
  <c r="BW38" i="20"/>
  <c r="BW41" i="20"/>
  <c r="BW33" i="20"/>
  <c r="BX31" i="20"/>
  <c r="BX30" i="20"/>
  <c r="BX29" i="20"/>
  <c r="BX28" i="20"/>
  <c r="BX32" i="20"/>
  <c r="BZ7" i="21" l="1"/>
  <c r="BZ10" i="21"/>
  <c r="BZ6" i="21"/>
  <c r="BZ8" i="21"/>
  <c r="BZ9" i="21"/>
  <c r="BY32" i="21"/>
  <c r="BY31" i="21"/>
  <c r="BX33" i="21"/>
  <c r="BY30" i="21"/>
  <c r="BY28" i="21"/>
  <c r="BY29" i="21"/>
  <c r="BW43" i="21"/>
  <c r="BX42" i="21"/>
  <c r="BX41" i="21"/>
  <c r="BX40" i="21"/>
  <c r="BX38" i="21"/>
  <c r="BX39" i="21"/>
  <c r="BY32" i="20"/>
  <c r="BX33" i="20"/>
  <c r="BY31" i="20"/>
  <c r="BY30" i="20"/>
  <c r="BY29" i="20"/>
  <c r="BY28" i="20"/>
  <c r="BY10" i="20"/>
  <c r="BY9" i="20"/>
  <c r="BY8" i="20"/>
  <c r="BY6" i="20"/>
  <c r="BY7" i="20"/>
  <c r="BW43" i="20"/>
  <c r="BX41" i="20"/>
  <c r="BX40" i="20"/>
  <c r="BX38" i="20"/>
  <c r="BX42" i="20"/>
  <c r="BX39" i="20"/>
  <c r="BX43" i="21" l="1"/>
  <c r="BY41" i="21"/>
  <c r="BY42" i="21"/>
  <c r="BY39" i="21"/>
  <c r="BY38" i="21"/>
  <c r="BY40" i="21"/>
  <c r="CA6" i="21"/>
  <c r="CA10" i="21"/>
  <c r="CA9" i="21"/>
  <c r="CA8" i="21"/>
  <c r="CA7" i="21"/>
  <c r="BY33" i="21"/>
  <c r="BZ31" i="21"/>
  <c r="BZ30" i="21"/>
  <c r="BZ29" i="21"/>
  <c r="BZ32" i="21"/>
  <c r="BZ28" i="21"/>
  <c r="BZ9" i="20"/>
  <c r="BZ10" i="20"/>
  <c r="BZ8" i="20"/>
  <c r="BZ7" i="20"/>
  <c r="BZ6" i="20"/>
  <c r="BZ32" i="20"/>
  <c r="BY33" i="20"/>
  <c r="BZ30" i="20"/>
  <c r="BZ28" i="20"/>
  <c r="BZ31" i="20"/>
  <c r="BZ29" i="20"/>
  <c r="BX43" i="20"/>
  <c r="BY42" i="20"/>
  <c r="BY41" i="20"/>
  <c r="BY40" i="20"/>
  <c r="BY38" i="20"/>
  <c r="BY39" i="20"/>
  <c r="CB10" i="21" l="1"/>
  <c r="CB9" i="21"/>
  <c r="CB8" i="21"/>
  <c r="CB7" i="21"/>
  <c r="CB6" i="21"/>
  <c r="BZ33" i="21"/>
  <c r="CA32" i="21"/>
  <c r="CA31" i="21"/>
  <c r="CA30" i="21"/>
  <c r="CA29" i="21"/>
  <c r="CA28" i="21"/>
  <c r="BY43" i="21"/>
  <c r="BZ42" i="21"/>
  <c r="BZ40" i="21"/>
  <c r="BZ39" i="21"/>
  <c r="BZ41" i="21"/>
  <c r="BZ38" i="21"/>
  <c r="BY43" i="20"/>
  <c r="BZ42" i="20"/>
  <c r="BZ41" i="20"/>
  <c r="BZ40" i="20"/>
  <c r="BZ39" i="20"/>
  <c r="BZ38" i="20"/>
  <c r="BZ33" i="20"/>
  <c r="CA32" i="20"/>
  <c r="CA31" i="20"/>
  <c r="CA29" i="20"/>
  <c r="CA28" i="20"/>
  <c r="CA30" i="20"/>
  <c r="CA10" i="20"/>
  <c r="CA8" i="20"/>
  <c r="CA7" i="20"/>
  <c r="CA6" i="20"/>
  <c r="CA9" i="20"/>
  <c r="CB32" i="21" l="1"/>
  <c r="CB30" i="21"/>
  <c r="CB28" i="21"/>
  <c r="CA33" i="21"/>
  <c r="CB31" i="21"/>
  <c r="CB29" i="21"/>
  <c r="BZ43" i="21"/>
  <c r="CA42" i="21"/>
  <c r="CA41" i="21"/>
  <c r="CA40" i="21"/>
  <c r="CA38" i="21"/>
  <c r="CA39" i="21"/>
  <c r="CC8" i="21"/>
  <c r="CC10" i="21"/>
  <c r="CC6" i="21"/>
  <c r="CC7" i="21"/>
  <c r="CC9" i="21"/>
  <c r="CB32" i="20"/>
  <c r="CB31" i="20"/>
  <c r="CB30" i="20"/>
  <c r="CB29" i="20"/>
  <c r="CB28" i="20"/>
  <c r="CA33" i="20"/>
  <c r="BZ43" i="20"/>
  <c r="CA41" i="20"/>
  <c r="CA40" i="20"/>
  <c r="CA39" i="20"/>
  <c r="CA38" i="20"/>
  <c r="CA42" i="20"/>
  <c r="CB10" i="20"/>
  <c r="CB9" i="20"/>
  <c r="CB7" i="20"/>
  <c r="CB8" i="20"/>
  <c r="CB6" i="20"/>
  <c r="CD9" i="21" l="1"/>
  <c r="CD10" i="21"/>
  <c r="CD6" i="21"/>
  <c r="CD7" i="21"/>
  <c r="CD8" i="21"/>
  <c r="CA43" i="21"/>
  <c r="CB42" i="21"/>
  <c r="CB41" i="21"/>
  <c r="CB40" i="21"/>
  <c r="CB39" i="21"/>
  <c r="CB38" i="21"/>
  <c r="CB33" i="21"/>
  <c r="CC32" i="21"/>
  <c r="CC31" i="21"/>
  <c r="CC29" i="21"/>
  <c r="CC30" i="21"/>
  <c r="CC28" i="21"/>
  <c r="CA43" i="20"/>
  <c r="CB42" i="20"/>
  <c r="CB41" i="20"/>
  <c r="CB39" i="20"/>
  <c r="CB40" i="20"/>
  <c r="CB38" i="20"/>
  <c r="CC10" i="20"/>
  <c r="CC9" i="20"/>
  <c r="CC7" i="20"/>
  <c r="CC8" i="20"/>
  <c r="CC6" i="20"/>
  <c r="CC32" i="20"/>
  <c r="CC31" i="20"/>
  <c r="CC30" i="20"/>
  <c r="CC29" i="20"/>
  <c r="CC28" i="20"/>
  <c r="CB33" i="20"/>
  <c r="CB43" i="21" l="1"/>
  <c r="CC42" i="21"/>
  <c r="CC41" i="21"/>
  <c r="CC39" i="21"/>
  <c r="CC38" i="21"/>
  <c r="CC40" i="21"/>
  <c r="CE10" i="21"/>
  <c r="CE9" i="21"/>
  <c r="CE8" i="21"/>
  <c r="CE7" i="21"/>
  <c r="CE6" i="21"/>
  <c r="CC33" i="21"/>
  <c r="CD32" i="21"/>
  <c r="CD30" i="21"/>
  <c r="CD29" i="21"/>
  <c r="CD31" i="21"/>
  <c r="CD28" i="21"/>
  <c r="CD32" i="20"/>
  <c r="CC33" i="20"/>
  <c r="CD28" i="20"/>
  <c r="CD30" i="20"/>
  <c r="CD29" i="20"/>
  <c r="CD31" i="20"/>
  <c r="CB43" i="20"/>
  <c r="CC42" i="20"/>
  <c r="CC41" i="20"/>
  <c r="CC39" i="20"/>
  <c r="CC40" i="20"/>
  <c r="CC38" i="20"/>
  <c r="CD8" i="20"/>
  <c r="CD7" i="20"/>
  <c r="CD6" i="20"/>
  <c r="CD10" i="20"/>
  <c r="CD9" i="20"/>
  <c r="CF10" i="21" l="1"/>
  <c r="CF9" i="21"/>
  <c r="CF8" i="21"/>
  <c r="CF7" i="21"/>
  <c r="CF6" i="21"/>
  <c r="CE32" i="21"/>
  <c r="CE31" i="21"/>
  <c r="CE30" i="21"/>
  <c r="CE29" i="21"/>
  <c r="CD33" i="21"/>
  <c r="CE28" i="21"/>
  <c r="CC43" i="21"/>
  <c r="CD41" i="21"/>
  <c r="CD38" i="21"/>
  <c r="CD42" i="21"/>
  <c r="CD39" i="21"/>
  <c r="CD40" i="21"/>
  <c r="CE8" i="20"/>
  <c r="CE7" i="20"/>
  <c r="CE6" i="20"/>
  <c r="CE9" i="20"/>
  <c r="CE10" i="20"/>
  <c r="CD33" i="20"/>
  <c r="CE29" i="20"/>
  <c r="CE32" i="20"/>
  <c r="CE30" i="20"/>
  <c r="CE31" i="20"/>
  <c r="CE28" i="20"/>
  <c r="CC43" i="20"/>
  <c r="CD42" i="20"/>
  <c r="CD41" i="20"/>
  <c r="CD40" i="20"/>
  <c r="CD39" i="20"/>
  <c r="CD38" i="20"/>
  <c r="CE33" i="21" l="1"/>
  <c r="CF31" i="21"/>
  <c r="CF29" i="21"/>
  <c r="CF28" i="21"/>
  <c r="CF30" i="21"/>
  <c r="CF32" i="21"/>
  <c r="CD43" i="21"/>
  <c r="CE42" i="21"/>
  <c r="CE41" i="21"/>
  <c r="CE40" i="21"/>
  <c r="CE39" i="21"/>
  <c r="CE38" i="21"/>
  <c r="CG10" i="21"/>
  <c r="CG6" i="21"/>
  <c r="CG9" i="21"/>
  <c r="CG7" i="21"/>
  <c r="CG8" i="21"/>
  <c r="CF10" i="20"/>
  <c r="CF9" i="20"/>
  <c r="CF8" i="20"/>
  <c r="CF6" i="20"/>
  <c r="CF7" i="20"/>
  <c r="CE33" i="20"/>
  <c r="CF31" i="20"/>
  <c r="CF30" i="20"/>
  <c r="CF29" i="20"/>
  <c r="CF28" i="20"/>
  <c r="CF32" i="20"/>
  <c r="CD43" i="20"/>
  <c r="CE42" i="20"/>
  <c r="CE40" i="20"/>
  <c r="CE39" i="20"/>
  <c r="CE38" i="20"/>
  <c r="CE41" i="20"/>
  <c r="CH7" i="21" l="1"/>
  <c r="CH9" i="21"/>
  <c r="CH8" i="21"/>
  <c r="CH10" i="21"/>
  <c r="CH6" i="21"/>
  <c r="CF42" i="21"/>
  <c r="CF41" i="21"/>
  <c r="CF40" i="21"/>
  <c r="CE43" i="21"/>
  <c r="CF39" i="21"/>
  <c r="CF38" i="21"/>
  <c r="CG32" i="21"/>
  <c r="CG31" i="21"/>
  <c r="CF33" i="21"/>
  <c r="CG30" i="21"/>
  <c r="CG29" i="21"/>
  <c r="CG28" i="21"/>
  <c r="CF42" i="20"/>
  <c r="CF41" i="20"/>
  <c r="CF40" i="20"/>
  <c r="CF38" i="20"/>
  <c r="CE43" i="20"/>
  <c r="CF39" i="20"/>
  <c r="CG10" i="20"/>
  <c r="CG9" i="20"/>
  <c r="CG7" i="20"/>
  <c r="CG8" i="20"/>
  <c r="CG6" i="20"/>
  <c r="CG32" i="20"/>
  <c r="CF33" i="20"/>
  <c r="CG31" i="20"/>
  <c r="CG30" i="20"/>
  <c r="CG29" i="20"/>
  <c r="CG28" i="20"/>
  <c r="CF43" i="21" l="1"/>
  <c r="CG41" i="21"/>
  <c r="CG39" i="21"/>
  <c r="CG38" i="21"/>
  <c r="CG42" i="21"/>
  <c r="CG40" i="21"/>
  <c r="CG33" i="21"/>
  <c r="CH31" i="21"/>
  <c r="CH30" i="21"/>
  <c r="CH29" i="21"/>
  <c r="CH32" i="21"/>
  <c r="CH28" i="21"/>
  <c r="CI6" i="21"/>
  <c r="CI10" i="21"/>
  <c r="CI9" i="21"/>
  <c r="CI8" i="21"/>
  <c r="CI7" i="21"/>
  <c r="CF43" i="20"/>
  <c r="CG42" i="20"/>
  <c r="CG41" i="20"/>
  <c r="CG40" i="20"/>
  <c r="CG38" i="20"/>
  <c r="CG39" i="20"/>
  <c r="CH9" i="20"/>
  <c r="CH10" i="20"/>
  <c r="CH8" i="20"/>
  <c r="CH7" i="20"/>
  <c r="CH6" i="20"/>
  <c r="CH32" i="20"/>
  <c r="CG33" i="20"/>
  <c r="CH30" i="20"/>
  <c r="CH28" i="20"/>
  <c r="CH31" i="20"/>
  <c r="CH29" i="20"/>
  <c r="CI32" i="21" l="1"/>
  <c r="CI31" i="21"/>
  <c r="CH33" i="21"/>
  <c r="CI30" i="21"/>
  <c r="CI29" i="21"/>
  <c r="CI28" i="21"/>
  <c r="CG43" i="21"/>
  <c r="CH42" i="21"/>
  <c r="CH40" i="21"/>
  <c r="CH41" i="21"/>
  <c r="CH39" i="21"/>
  <c r="CH38" i="21"/>
  <c r="CJ10" i="21"/>
  <c r="CJ9" i="21"/>
  <c r="CJ8" i="21"/>
  <c r="CJ7" i="21"/>
  <c r="CJ6" i="21"/>
  <c r="CH33" i="20"/>
  <c r="CI32" i="20"/>
  <c r="CI31" i="20"/>
  <c r="CI29" i="20"/>
  <c r="CI28" i="20"/>
  <c r="CI30" i="20"/>
  <c r="CI10" i="20"/>
  <c r="CI8" i="20"/>
  <c r="CI7" i="20"/>
  <c r="CI6" i="20"/>
  <c r="CI9" i="20"/>
  <c r="CG43" i="20"/>
  <c r="CH42" i="20"/>
  <c r="CH41" i="20"/>
  <c r="CH40" i="20"/>
  <c r="CH39" i="20"/>
  <c r="CH38" i="20"/>
  <c r="CH43" i="21" l="1"/>
  <c r="CI42" i="21"/>
  <c r="CI41" i="21"/>
  <c r="CI40" i="21"/>
  <c r="CI38" i="21"/>
  <c r="CI39" i="21"/>
  <c r="CI33" i="21"/>
  <c r="CJ32" i="21"/>
  <c r="CJ30" i="21"/>
  <c r="CJ28" i="21"/>
  <c r="CJ31" i="21"/>
  <c r="CJ29" i="21"/>
  <c r="CK8" i="21"/>
  <c r="CK6" i="21"/>
  <c r="CK7" i="21"/>
  <c r="CK9" i="21"/>
  <c r="CK10" i="21"/>
  <c r="CJ10" i="20"/>
  <c r="CJ9" i="20"/>
  <c r="CJ7" i="20"/>
  <c r="CJ8" i="20"/>
  <c r="CJ6" i="20"/>
  <c r="CH43" i="20"/>
  <c r="CI41" i="20"/>
  <c r="CI40" i="20"/>
  <c r="CI39" i="20"/>
  <c r="CI38" i="20"/>
  <c r="CI42" i="20"/>
  <c r="CJ32" i="20"/>
  <c r="CJ31" i="20"/>
  <c r="CJ30" i="20"/>
  <c r="CJ29" i="20"/>
  <c r="CJ28" i="20"/>
  <c r="CI33" i="20"/>
  <c r="CL9" i="21" l="1"/>
  <c r="CL7" i="21"/>
  <c r="CL8" i="21"/>
  <c r="CL10" i="21"/>
  <c r="CL6" i="21"/>
  <c r="CJ33" i="21"/>
  <c r="CK32" i="21"/>
  <c r="CK31" i="21"/>
  <c r="CK29" i="21"/>
  <c r="CK28" i="21"/>
  <c r="CK30" i="21"/>
  <c r="CJ42" i="21"/>
  <c r="CJ41" i="21"/>
  <c r="CI43" i="21"/>
  <c r="CJ40" i="21"/>
  <c r="CJ39" i="21"/>
  <c r="CJ38" i="21"/>
  <c r="CI43" i="20"/>
  <c r="CJ42" i="20"/>
  <c r="CJ39" i="20"/>
  <c r="CJ38" i="20"/>
  <c r="CJ41" i="20"/>
  <c r="CJ40" i="20"/>
  <c r="CK32" i="20"/>
  <c r="CK31" i="20"/>
  <c r="CK30" i="20"/>
  <c r="CK29" i="20"/>
  <c r="CK28" i="20"/>
  <c r="CJ33" i="20"/>
  <c r="CK10" i="20"/>
  <c r="CK9" i="20"/>
  <c r="CK8" i="20"/>
  <c r="CK6" i="20"/>
  <c r="CK7" i="20"/>
  <c r="CK33" i="21" l="1"/>
  <c r="CL32" i="21"/>
  <c r="CL30" i="21"/>
  <c r="CL29" i="21"/>
  <c r="CL31" i="21"/>
  <c r="CL28" i="21"/>
  <c r="CJ43" i="21"/>
  <c r="CK42" i="21"/>
  <c r="CK39" i="21"/>
  <c r="CK38" i="21"/>
  <c r="CK41" i="21"/>
  <c r="CK40" i="21"/>
  <c r="CM10" i="21"/>
  <c r="CM9" i="21"/>
  <c r="CM8" i="21"/>
  <c r="CM7" i="21"/>
  <c r="CM6" i="21"/>
  <c r="CL8" i="20"/>
  <c r="CL7" i="20"/>
  <c r="CL6" i="20"/>
  <c r="CL9" i="20"/>
  <c r="CL10" i="20"/>
  <c r="CJ43" i="20"/>
  <c r="CK42" i="20"/>
  <c r="CK41" i="20"/>
  <c r="CK39" i="20"/>
  <c r="CK38" i="20"/>
  <c r="CK40" i="20"/>
  <c r="CL32" i="20"/>
  <c r="CK33" i="20"/>
  <c r="CL28" i="20"/>
  <c r="CL30" i="20"/>
  <c r="CL29" i="20"/>
  <c r="CL31" i="20"/>
  <c r="CM32" i="21" l="1"/>
  <c r="CM31" i="21"/>
  <c r="CM30" i="21"/>
  <c r="CM29" i="21"/>
  <c r="CM28" i="21"/>
  <c r="CL33" i="21"/>
  <c r="CN10" i="21"/>
  <c r="CN9" i="21"/>
  <c r="CN8" i="21"/>
  <c r="CN7" i="21"/>
  <c r="CN6" i="21"/>
  <c r="CK43" i="21"/>
  <c r="CL41" i="21"/>
  <c r="CL40" i="21"/>
  <c r="CL42" i="21"/>
  <c r="CL39" i="21"/>
  <c r="CL38" i="21"/>
  <c r="CM8" i="20"/>
  <c r="CM7" i="20"/>
  <c r="CM6" i="20"/>
  <c r="CM9" i="20"/>
  <c r="CM10" i="20"/>
  <c r="CL33" i="20"/>
  <c r="CM29" i="20"/>
  <c r="CM30" i="20"/>
  <c r="CM31" i="20"/>
  <c r="CM32" i="20"/>
  <c r="CM28" i="20"/>
  <c r="CK43" i="20"/>
  <c r="CL42" i="20"/>
  <c r="CL41" i="20"/>
  <c r="CL40" i="20"/>
  <c r="CL39" i="20"/>
  <c r="CL38" i="20"/>
  <c r="CO10" i="21" l="1"/>
  <c r="CO6" i="21"/>
  <c r="CO8" i="21"/>
  <c r="CO7" i="21"/>
  <c r="CO9" i="21"/>
  <c r="CL43" i="21"/>
  <c r="CM42" i="21"/>
  <c r="CM41" i="21"/>
  <c r="CM40" i="21"/>
  <c r="CM39" i="21"/>
  <c r="CM38" i="21"/>
  <c r="CM33" i="21"/>
  <c r="CN31" i="21"/>
  <c r="CN29" i="21"/>
  <c r="CN28" i="21"/>
  <c r="CN32" i="21"/>
  <c r="CN30" i="21"/>
  <c r="CM33" i="20"/>
  <c r="CN31" i="20"/>
  <c r="CN30" i="20"/>
  <c r="CN29" i="20"/>
  <c r="CN28" i="20"/>
  <c r="CN32" i="20"/>
  <c r="CN10" i="20"/>
  <c r="CN9" i="20"/>
  <c r="CN8" i="20"/>
  <c r="CN6" i="20"/>
  <c r="CN7" i="20"/>
  <c r="CM42" i="20"/>
  <c r="CM40" i="20"/>
  <c r="CM39" i="20"/>
  <c r="CM38" i="20"/>
  <c r="CL43" i="20"/>
  <c r="CM41" i="20"/>
  <c r="CO32" i="21" l="1"/>
  <c r="CO31" i="21"/>
  <c r="CN33" i="21"/>
  <c r="CO30" i="21"/>
  <c r="CO28" i="21"/>
  <c r="CO29" i="21"/>
  <c r="CM43" i="21"/>
  <c r="CN42" i="21"/>
  <c r="CN41" i="21"/>
  <c r="CN40" i="21"/>
  <c r="CN38" i="21"/>
  <c r="CN39" i="21"/>
  <c r="CP7" i="21"/>
  <c r="CP10" i="21"/>
  <c r="CP6" i="21"/>
  <c r="CP8" i="21"/>
  <c r="CP9" i="21"/>
  <c r="CM43" i="20"/>
  <c r="CN41" i="20"/>
  <c r="CN42" i="20"/>
  <c r="CN40" i="20"/>
  <c r="CN38" i="20"/>
  <c r="CN39" i="20"/>
  <c r="CO10" i="20"/>
  <c r="CO9" i="20"/>
  <c r="CO8" i="20"/>
  <c r="CO6" i="20"/>
  <c r="CO7" i="20"/>
  <c r="CO32" i="20"/>
  <c r="CN33" i="20"/>
  <c r="CO31" i="20"/>
  <c r="CO30" i="20"/>
  <c r="CO29" i="20"/>
  <c r="CO28" i="20"/>
  <c r="CQ6" i="21" l="1"/>
  <c r="CQ10" i="21"/>
  <c r="CQ9" i="21"/>
  <c r="CQ8" i="21"/>
  <c r="CQ7" i="21"/>
  <c r="CN43" i="21"/>
  <c r="CO41" i="21"/>
  <c r="CO42" i="21"/>
  <c r="CO39" i="21"/>
  <c r="CO38" i="21"/>
  <c r="CO40" i="21"/>
  <c r="CO33" i="21"/>
  <c r="CP31" i="21"/>
  <c r="CP30" i="21"/>
  <c r="CP29" i="21"/>
  <c r="CP32" i="21"/>
  <c r="CP28" i="21"/>
  <c r="CP9" i="20"/>
  <c r="CP10" i="20"/>
  <c r="CP8" i="20"/>
  <c r="CP7" i="20"/>
  <c r="CP6" i="20"/>
  <c r="CP32" i="20"/>
  <c r="CO33" i="20"/>
  <c r="CP30" i="20"/>
  <c r="CP28" i="20"/>
  <c r="CP31" i="20"/>
  <c r="CP29" i="20"/>
  <c r="CN43" i="20"/>
  <c r="CO42" i="20"/>
  <c r="CO41" i="20"/>
  <c r="CO40" i="20"/>
  <c r="CO38" i="20"/>
  <c r="CO39" i="20"/>
  <c r="CO43" i="21" l="1"/>
  <c r="CP42" i="21"/>
  <c r="CP40" i="21"/>
  <c r="CP41" i="21"/>
  <c r="CP39" i="21"/>
  <c r="CP38" i="21"/>
  <c r="CP33" i="21"/>
  <c r="CQ32" i="21"/>
  <c r="CQ31" i="21"/>
  <c r="CQ30" i="21"/>
  <c r="CQ29" i="21"/>
  <c r="CQ28" i="21"/>
  <c r="CR10" i="21"/>
  <c r="CR9" i="21"/>
  <c r="CR8" i="21"/>
  <c r="CR7" i="21"/>
  <c r="CR6" i="21"/>
  <c r="CO43" i="20"/>
  <c r="CP42" i="20"/>
  <c r="CP41" i="20"/>
  <c r="CP40" i="20"/>
  <c r="CP39" i="20"/>
  <c r="CP38" i="20"/>
  <c r="CP33" i="20"/>
  <c r="CQ32" i="20"/>
  <c r="CQ31" i="20"/>
  <c r="CQ29" i="20"/>
  <c r="CQ28" i="20"/>
  <c r="CQ30" i="20"/>
  <c r="CQ10" i="20"/>
  <c r="CQ8" i="20"/>
  <c r="CQ7" i="20"/>
  <c r="CQ6" i="20"/>
  <c r="CQ9" i="20"/>
  <c r="CQ33" i="21" l="1"/>
  <c r="CR32" i="21"/>
  <c r="CR30" i="21"/>
  <c r="CR28" i="21"/>
  <c r="CR31" i="21"/>
  <c r="CR29" i="21"/>
  <c r="CP43" i="21"/>
  <c r="CQ41" i="21"/>
  <c r="CQ42" i="21"/>
  <c r="CQ40" i="21"/>
  <c r="CQ39" i="21"/>
  <c r="CQ38" i="21"/>
  <c r="CS8" i="21"/>
  <c r="CS10" i="21"/>
  <c r="CS6" i="21"/>
  <c r="CS9" i="21"/>
  <c r="CS7" i="21"/>
  <c r="CR32" i="20"/>
  <c r="CR31" i="20"/>
  <c r="CR30" i="20"/>
  <c r="CR29" i="20"/>
  <c r="CR28" i="20"/>
  <c r="CQ33" i="20"/>
  <c r="CP43" i="20"/>
  <c r="CQ41" i="20"/>
  <c r="CQ40" i="20"/>
  <c r="CQ39" i="20"/>
  <c r="CQ38" i="20"/>
  <c r="CQ42" i="20"/>
  <c r="CR10" i="20"/>
  <c r="CR9" i="20"/>
  <c r="CR7" i="20"/>
  <c r="CR8" i="20"/>
  <c r="CR6" i="20"/>
  <c r="CT9" i="21" l="1"/>
  <c r="CT8" i="21"/>
  <c r="CT10" i="21"/>
  <c r="CT6" i="21"/>
  <c r="CT7" i="21"/>
  <c r="CQ43" i="21"/>
  <c r="CR41" i="21"/>
  <c r="CR42" i="21"/>
  <c r="CR40" i="21"/>
  <c r="CR39" i="21"/>
  <c r="CR38" i="21"/>
  <c r="CR33" i="21"/>
  <c r="CS32" i="21"/>
  <c r="CS31" i="21"/>
  <c r="CS29" i="21"/>
  <c r="CS30" i="21"/>
  <c r="CS28" i="21"/>
  <c r="CQ43" i="20"/>
  <c r="CR42" i="20"/>
  <c r="CR41" i="20"/>
  <c r="CR39" i="20"/>
  <c r="CR40" i="20"/>
  <c r="CR38" i="20"/>
  <c r="CS10" i="20"/>
  <c r="CS9" i="20"/>
  <c r="CS7" i="20"/>
  <c r="CS8" i="20"/>
  <c r="CS6" i="20"/>
  <c r="CS32" i="20"/>
  <c r="CS31" i="20"/>
  <c r="CS30" i="20"/>
  <c r="CS29" i="20"/>
  <c r="CS28" i="20"/>
  <c r="CR33" i="20"/>
  <c r="CU10" i="21" l="1"/>
  <c r="CU9" i="21"/>
  <c r="CU8" i="21"/>
  <c r="CU7" i="21"/>
  <c r="CU6" i="21"/>
  <c r="CR43" i="21"/>
  <c r="CS42" i="21"/>
  <c r="CS41" i="21"/>
  <c r="CS39" i="21"/>
  <c r="CS38" i="21"/>
  <c r="CS40" i="21"/>
  <c r="CS33" i="21"/>
  <c r="CT32" i="21"/>
  <c r="CT30" i="21"/>
  <c r="CT29" i="21"/>
  <c r="CT31" i="21"/>
  <c r="CT28" i="21"/>
  <c r="CT32" i="20"/>
  <c r="CS33" i="20"/>
  <c r="CT28" i="20"/>
  <c r="CT30" i="20"/>
  <c r="CT29" i="20"/>
  <c r="CT31" i="20"/>
  <c r="CR43" i="20"/>
  <c r="CS42" i="20"/>
  <c r="CS41" i="20"/>
  <c r="CS39" i="20"/>
  <c r="CS40" i="20"/>
  <c r="CS38" i="20"/>
  <c r="CT8" i="20"/>
  <c r="CT7" i="20"/>
  <c r="CT6" i="20"/>
  <c r="CT9" i="20"/>
  <c r="CT10" i="20"/>
  <c r="CS43" i="21" l="1"/>
  <c r="CT42" i="21"/>
  <c r="CT41" i="21"/>
  <c r="CT40" i="21"/>
  <c r="CT38" i="21"/>
  <c r="CT39" i="21"/>
  <c r="CU32" i="21"/>
  <c r="CU31" i="21"/>
  <c r="CT33" i="21"/>
  <c r="CU30" i="21"/>
  <c r="CU29" i="21"/>
  <c r="CU28" i="21"/>
  <c r="CV10" i="21"/>
  <c r="CV9" i="21"/>
  <c r="CV8" i="21"/>
  <c r="CV7" i="21"/>
  <c r="CV6" i="21"/>
  <c r="CU8" i="20"/>
  <c r="CU7" i="20"/>
  <c r="CU6" i="20"/>
  <c r="CU9" i="20"/>
  <c r="CU10" i="20"/>
  <c r="CT33" i="20"/>
  <c r="CU29" i="20"/>
  <c r="CU31" i="20"/>
  <c r="CU32" i="20"/>
  <c r="CU30" i="20"/>
  <c r="CU28" i="20"/>
  <c r="CS43" i="20"/>
  <c r="CT42" i="20"/>
  <c r="CT41" i="20"/>
  <c r="CT40" i="20"/>
  <c r="CT39" i="20"/>
  <c r="CT38" i="20"/>
  <c r="CU33" i="21" l="1"/>
  <c r="CV31" i="21"/>
  <c r="CV29" i="21"/>
  <c r="CV28" i="21"/>
  <c r="CV32" i="21"/>
  <c r="CV30" i="21"/>
  <c r="CW10" i="21"/>
  <c r="CW6" i="21"/>
  <c r="CW9" i="21"/>
  <c r="CW7" i="21"/>
  <c r="CW8" i="21"/>
  <c r="CU42" i="21"/>
  <c r="CU41" i="21"/>
  <c r="CU40" i="21"/>
  <c r="CT43" i="21"/>
  <c r="CU39" i="21"/>
  <c r="CU38" i="21"/>
  <c r="CU33" i="20"/>
  <c r="CV31" i="20"/>
  <c r="CV30" i="20"/>
  <c r="CV29" i="20"/>
  <c r="CV28" i="20"/>
  <c r="CV32" i="20"/>
  <c r="CV10" i="20"/>
  <c r="CV9" i="20"/>
  <c r="CV8" i="20"/>
  <c r="CV6" i="20"/>
  <c r="CV7" i="20"/>
  <c r="CT43" i="20"/>
  <c r="CU42" i="20"/>
  <c r="CU40" i="20"/>
  <c r="CU39" i="20"/>
  <c r="CU38" i="20"/>
  <c r="CU41" i="20"/>
  <c r="CX7" i="21" l="1"/>
  <c r="CX9" i="21"/>
  <c r="CX8" i="21"/>
  <c r="CX10" i="21"/>
  <c r="CX6" i="21"/>
  <c r="CW32" i="21"/>
  <c r="CW31" i="21"/>
  <c r="CV33" i="21"/>
  <c r="CW30" i="21"/>
  <c r="CW29" i="21"/>
  <c r="CW28" i="21"/>
  <c r="CU43" i="21"/>
  <c r="CV41" i="21"/>
  <c r="CV42" i="21"/>
  <c r="CV40" i="21"/>
  <c r="CV38" i="21"/>
  <c r="CV39" i="21"/>
  <c r="CW10" i="20"/>
  <c r="CW9" i="20"/>
  <c r="CW7" i="20"/>
  <c r="CW8" i="20"/>
  <c r="CW6" i="20"/>
  <c r="CU43" i="20"/>
  <c r="CV42" i="20"/>
  <c r="CV41" i="20"/>
  <c r="CV40" i="20"/>
  <c r="CV38" i="20"/>
  <c r="CV39" i="20"/>
  <c r="CW32" i="20"/>
  <c r="CV33" i="20"/>
  <c r="CW31" i="20"/>
  <c r="CW30" i="20"/>
  <c r="CW29" i="20"/>
  <c r="CW28" i="20"/>
  <c r="CV43" i="21" l="1"/>
  <c r="CW42" i="21"/>
  <c r="CW41" i="21"/>
  <c r="CW39" i="21"/>
  <c r="CW38" i="21"/>
  <c r="CW40" i="21"/>
  <c r="CW33" i="21"/>
  <c r="CX31" i="21"/>
  <c r="CX30" i="21"/>
  <c r="CX29" i="21"/>
  <c r="CX28" i="21"/>
  <c r="CX32" i="21"/>
  <c r="CY6" i="21"/>
  <c r="CY10" i="21"/>
  <c r="CY9" i="21"/>
  <c r="CY8" i="21"/>
  <c r="CY7" i="21"/>
  <c r="CW42" i="20"/>
  <c r="CV43" i="20"/>
  <c r="CW41" i="20"/>
  <c r="CW40" i="20"/>
  <c r="CW38" i="20"/>
  <c r="CW39" i="20"/>
  <c r="CX32" i="20"/>
  <c r="CW33" i="20"/>
  <c r="CX30" i="20"/>
  <c r="CX28" i="20"/>
  <c r="CX31" i="20"/>
  <c r="CX29" i="20"/>
  <c r="CX9" i="20"/>
  <c r="CX10" i="20"/>
  <c r="CX8" i="20"/>
  <c r="CX7" i="20"/>
  <c r="CX6" i="20"/>
  <c r="CZ10" i="21" l="1"/>
  <c r="CZ9" i="21"/>
  <c r="CZ8" i="21"/>
  <c r="CZ7" i="21"/>
  <c r="CZ6" i="21"/>
  <c r="CY32" i="21"/>
  <c r="CY31" i="21"/>
  <c r="CX33" i="21"/>
  <c r="CY30" i="21"/>
  <c r="CY29" i="21"/>
  <c r="CY28" i="21"/>
  <c r="CW43" i="21"/>
  <c r="CX42" i="21"/>
  <c r="CX40" i="21"/>
  <c r="CX39" i="21"/>
  <c r="CX38" i="21"/>
  <c r="CX41" i="21"/>
  <c r="CX33" i="20"/>
  <c r="CY32" i="20"/>
  <c r="CY31" i="20"/>
  <c r="CY29" i="20"/>
  <c r="CY28" i="20"/>
  <c r="CY30" i="20"/>
  <c r="CY10" i="20"/>
  <c r="CY8" i="20"/>
  <c r="CY7" i="20"/>
  <c r="CY6" i="20"/>
  <c r="CY9" i="20"/>
  <c r="CW43" i="20"/>
  <c r="CX42" i="20"/>
  <c r="CX41" i="20"/>
  <c r="CX40" i="20"/>
  <c r="CX39" i="20"/>
  <c r="CX38" i="20"/>
  <c r="CZ32" i="21" l="1"/>
  <c r="CY33" i="21"/>
  <c r="CZ30" i="21"/>
  <c r="CZ28" i="21"/>
  <c r="CZ29" i="21"/>
  <c r="CZ31" i="21"/>
  <c r="CX43" i="21"/>
  <c r="CY41" i="21"/>
  <c r="CY40" i="21"/>
  <c r="CY42" i="21"/>
  <c r="CY38" i="21"/>
  <c r="CY39" i="21"/>
  <c r="DA8" i="21"/>
  <c r="DA6" i="21"/>
  <c r="DA7" i="21"/>
  <c r="DA9" i="21"/>
  <c r="DA10" i="21"/>
  <c r="CZ10" i="20"/>
  <c r="CZ9" i="20"/>
  <c r="CZ7" i="20"/>
  <c r="CZ8" i="20"/>
  <c r="CZ6" i="20"/>
  <c r="CX43" i="20"/>
  <c r="CY41" i="20"/>
  <c r="CY40" i="20"/>
  <c r="CY39" i="20"/>
  <c r="CY38" i="20"/>
  <c r="CY42" i="20"/>
  <c r="CZ32" i="20"/>
  <c r="CZ31" i="20"/>
  <c r="CZ30" i="20"/>
  <c r="CZ29" i="20"/>
  <c r="CZ28" i="20"/>
  <c r="CY33" i="20"/>
  <c r="CY43" i="21" l="1"/>
  <c r="CZ41" i="21"/>
  <c r="CZ42" i="21"/>
  <c r="CZ40" i="21"/>
  <c r="CZ39" i="21"/>
  <c r="CZ38" i="21"/>
  <c r="DB9" i="21"/>
  <c r="DB7" i="21"/>
  <c r="DB10" i="21"/>
  <c r="DB6" i="21"/>
  <c r="DB8" i="21"/>
  <c r="CZ33" i="21"/>
  <c r="DA32" i="21"/>
  <c r="DA31" i="21"/>
  <c r="DA29" i="21"/>
  <c r="DA28" i="21"/>
  <c r="DA30" i="21"/>
  <c r="DA32" i="20"/>
  <c r="DA31" i="20"/>
  <c r="DA30" i="20"/>
  <c r="DA29" i="20"/>
  <c r="DA28" i="20"/>
  <c r="CZ33" i="20"/>
  <c r="CY43" i="20"/>
  <c r="CZ42" i="20"/>
  <c r="CZ39" i="20"/>
  <c r="CZ41" i="20"/>
  <c r="CZ38" i="20"/>
  <c r="CZ40" i="20"/>
  <c r="DA10" i="20"/>
  <c r="DA9" i="20"/>
  <c r="DA8" i="20"/>
  <c r="DA6" i="20"/>
  <c r="DA7" i="20"/>
  <c r="DC10" i="21" l="1"/>
  <c r="DC9" i="21"/>
  <c r="DC8" i="21"/>
  <c r="DC7" i="21"/>
  <c r="DC6" i="21"/>
  <c r="DA42" i="21"/>
  <c r="CZ43" i="21"/>
  <c r="DA39" i="21"/>
  <c r="DA38" i="21"/>
  <c r="DA41" i="21"/>
  <c r="DA40" i="21"/>
  <c r="DA33" i="21"/>
  <c r="DB32" i="21"/>
  <c r="DB30" i="21"/>
  <c r="DB29" i="21"/>
  <c r="DB31" i="21"/>
  <c r="DB28" i="21"/>
  <c r="DB8" i="20"/>
  <c r="DB7" i="20"/>
  <c r="DB6" i="20"/>
  <c r="DB9" i="20"/>
  <c r="DB10" i="20"/>
  <c r="DA42" i="20"/>
  <c r="DA41" i="20"/>
  <c r="CZ43" i="20"/>
  <c r="DA39" i="20"/>
  <c r="DA38" i="20"/>
  <c r="DA40" i="20"/>
  <c r="DB32" i="20"/>
  <c r="DA33" i="20"/>
  <c r="DB28" i="20"/>
  <c r="DB30" i="20"/>
  <c r="DB29" i="20"/>
  <c r="DB31" i="20"/>
  <c r="DC32" i="21" l="1"/>
  <c r="DC31" i="21"/>
  <c r="DC30" i="21"/>
  <c r="DC29" i="21"/>
  <c r="DB33" i="21"/>
  <c r="DC28" i="21"/>
  <c r="DA43" i="21"/>
  <c r="DB42" i="21"/>
  <c r="DB41" i="21"/>
  <c r="DB40" i="21"/>
  <c r="DB39" i="21"/>
  <c r="DB38" i="21"/>
  <c r="DD10" i="21"/>
  <c r="DD9" i="21"/>
  <c r="DD8" i="21"/>
  <c r="DD7" i="21"/>
  <c r="DD6" i="21"/>
  <c r="DB33" i="20"/>
  <c r="DC29" i="20"/>
  <c r="DC30" i="20"/>
  <c r="DC31" i="20"/>
  <c r="DC32" i="20"/>
  <c r="DC28" i="20"/>
  <c r="DA43" i="20"/>
  <c r="DB42" i="20"/>
  <c r="DB41" i="20"/>
  <c r="DB40" i="20"/>
  <c r="DB39" i="20"/>
  <c r="DB38" i="20"/>
  <c r="DC8" i="20"/>
  <c r="DC7" i="20"/>
  <c r="DC6" i="20"/>
  <c r="DC9" i="20"/>
  <c r="DC10" i="20"/>
  <c r="DB43" i="21" l="1"/>
  <c r="DC42" i="21"/>
  <c r="DC41" i="21"/>
  <c r="DC40" i="21"/>
  <c r="DC39" i="21"/>
  <c r="DC38" i="21"/>
  <c r="DC33" i="21"/>
  <c r="DD31" i="21"/>
  <c r="DD29" i="21"/>
  <c r="DD28" i="21"/>
  <c r="DD32" i="21"/>
  <c r="DD30" i="21"/>
  <c r="DE10" i="21"/>
  <c r="DE6" i="21"/>
  <c r="DE8" i="21"/>
  <c r="DE9" i="21"/>
  <c r="DE7" i="21"/>
  <c r="DB43" i="20"/>
  <c r="DC42" i="20"/>
  <c r="DC40" i="20"/>
  <c r="DC39" i="20"/>
  <c r="DC38" i="20"/>
  <c r="DC41" i="20"/>
  <c r="DC33" i="20"/>
  <c r="DD31" i="20"/>
  <c r="DD30" i="20"/>
  <c r="DD29" i="20"/>
  <c r="DD28" i="20"/>
  <c r="DD32" i="20"/>
  <c r="DD10" i="20"/>
  <c r="DD9" i="20"/>
  <c r="DD8" i="20"/>
  <c r="DD6" i="20"/>
  <c r="DD7" i="20"/>
  <c r="DF7" i="21" l="1"/>
  <c r="DF10" i="21"/>
  <c r="DF6" i="21"/>
  <c r="DF8" i="21"/>
  <c r="DF9" i="21"/>
  <c r="DE32" i="21"/>
  <c r="DE31" i="21"/>
  <c r="DD33" i="21"/>
  <c r="DE30" i="21"/>
  <c r="DE28" i="21"/>
  <c r="DE29" i="21"/>
  <c r="DC43" i="21"/>
  <c r="DD41" i="21"/>
  <c r="DD40" i="21"/>
  <c r="DD38" i="21"/>
  <c r="DD42" i="21"/>
  <c r="DD39" i="21"/>
  <c r="DE32" i="20"/>
  <c r="DD33" i="20"/>
  <c r="DE31" i="20"/>
  <c r="DE30" i="20"/>
  <c r="DE29" i="20"/>
  <c r="DE28" i="20"/>
  <c r="DE10" i="20"/>
  <c r="DE9" i="20"/>
  <c r="DE8" i="20"/>
  <c r="DE6" i="20"/>
  <c r="DE7" i="20"/>
  <c r="DC43" i="20"/>
  <c r="DD41" i="20"/>
  <c r="DD40" i="20"/>
  <c r="DD38" i="20"/>
  <c r="DD42" i="20"/>
  <c r="DD39" i="20"/>
  <c r="DE42" i="21" l="1"/>
  <c r="DD43" i="21"/>
  <c r="DE41" i="21"/>
  <c r="DE39" i="21"/>
  <c r="DE38" i="21"/>
  <c r="DE40" i="21"/>
  <c r="DG6" i="21"/>
  <c r="DG10" i="21"/>
  <c r="DG9" i="21"/>
  <c r="DG8" i="21"/>
  <c r="DG7" i="21"/>
  <c r="DE33" i="21"/>
  <c r="DF31" i="21"/>
  <c r="DF30" i="21"/>
  <c r="DF29" i="21"/>
  <c r="DF32" i="21"/>
  <c r="DF28" i="21"/>
  <c r="DF9" i="20"/>
  <c r="DF10" i="20"/>
  <c r="DF8" i="20"/>
  <c r="DF7" i="20"/>
  <c r="DF6" i="20"/>
  <c r="DF32" i="20"/>
  <c r="DE33" i="20"/>
  <c r="DF30" i="20"/>
  <c r="DF28" i="20"/>
  <c r="DF31" i="20"/>
  <c r="DF29" i="20"/>
  <c r="DD43" i="20"/>
  <c r="DE42" i="20"/>
  <c r="DE41" i="20"/>
  <c r="DE40" i="20"/>
  <c r="DE38" i="20"/>
  <c r="DE39" i="20"/>
  <c r="DF33" i="21" l="1"/>
  <c r="DG32" i="21"/>
  <c r="DG31" i="21"/>
  <c r="DG30" i="21"/>
  <c r="DG29" i="21"/>
  <c r="DG28" i="21"/>
  <c r="DE43" i="21"/>
  <c r="DF42" i="21"/>
  <c r="DF40" i="21"/>
  <c r="DF41" i="21"/>
  <c r="DF39" i="21"/>
  <c r="DF38" i="21"/>
  <c r="DH10" i="21"/>
  <c r="DH9" i="21"/>
  <c r="DH8" i="21"/>
  <c r="DH7" i="21"/>
  <c r="DH6" i="21"/>
  <c r="DE43" i="20"/>
  <c r="DF42" i="20"/>
  <c r="DF41" i="20"/>
  <c r="DF40" i="20"/>
  <c r="DF39" i="20"/>
  <c r="DF38" i="20"/>
  <c r="DF33" i="20"/>
  <c r="DG32" i="20"/>
  <c r="DG31" i="20"/>
  <c r="DG29" i="20"/>
  <c r="DG28" i="20"/>
  <c r="DG30" i="20"/>
  <c r="DG10" i="20"/>
  <c r="DG8" i="20"/>
  <c r="DG7" i="20"/>
  <c r="DG6" i="20"/>
  <c r="DG9" i="20"/>
  <c r="DH32" i="21" l="1"/>
  <c r="DH30" i="21"/>
  <c r="DH28" i="21"/>
  <c r="DH31" i="21"/>
  <c r="DG33" i="21"/>
  <c r="DH29" i="21"/>
  <c r="DF43" i="21"/>
  <c r="DG41" i="21"/>
  <c r="DG42" i="21"/>
  <c r="DG40" i="21"/>
  <c r="DG39" i="21"/>
  <c r="DG38" i="21"/>
  <c r="DI8" i="21"/>
  <c r="DI10" i="21"/>
  <c r="DI6" i="21"/>
  <c r="DI9" i="21"/>
  <c r="DI7" i="21"/>
  <c r="DH32" i="20"/>
  <c r="DH31" i="20"/>
  <c r="DH30" i="20"/>
  <c r="DH29" i="20"/>
  <c r="DH28" i="20"/>
  <c r="DG33" i="20"/>
  <c r="DF43" i="20"/>
  <c r="DG41" i="20"/>
  <c r="DG40" i="20"/>
  <c r="DG39" i="20"/>
  <c r="DG38" i="20"/>
  <c r="DG42" i="20"/>
  <c r="DH10" i="20"/>
  <c r="DH9" i="20"/>
  <c r="DH7" i="20"/>
  <c r="DH8" i="20"/>
  <c r="DH6" i="20"/>
  <c r="DJ9" i="21" l="1"/>
  <c r="DJ8" i="21"/>
  <c r="DJ10" i="21"/>
  <c r="DJ6" i="21"/>
  <c r="DJ7" i="21"/>
  <c r="DH33" i="21"/>
  <c r="DI32" i="21"/>
  <c r="DI31" i="21"/>
  <c r="DI29" i="21"/>
  <c r="DI30" i="21"/>
  <c r="DI28" i="21"/>
  <c r="DG43" i="21"/>
  <c r="DH41" i="21"/>
  <c r="DH42" i="21"/>
  <c r="DH40" i="21"/>
  <c r="DH39" i="21"/>
  <c r="DH38" i="21"/>
  <c r="DH42" i="20"/>
  <c r="DG43" i="20"/>
  <c r="DH41" i="20"/>
  <c r="DH39" i="20"/>
  <c r="DH40" i="20"/>
  <c r="DH38" i="20"/>
  <c r="DI10" i="20"/>
  <c r="DI9" i="20"/>
  <c r="DI7" i="20"/>
  <c r="DI8" i="20"/>
  <c r="DI6" i="20"/>
  <c r="DI32" i="20"/>
  <c r="DI31" i="20"/>
  <c r="DI30" i="20"/>
  <c r="DI29" i="20"/>
  <c r="DI28" i="20"/>
  <c r="DH33" i="20"/>
  <c r="DK6" i="21" l="1"/>
  <c r="DK10" i="21"/>
  <c r="DK9" i="21"/>
  <c r="DK8" i="21"/>
  <c r="DK7" i="21"/>
  <c r="DI33" i="21"/>
  <c r="DJ32" i="21"/>
  <c r="DJ30" i="21"/>
  <c r="DJ29" i="21"/>
  <c r="DJ31" i="21"/>
  <c r="DJ28" i="21"/>
  <c r="DH43" i="21"/>
  <c r="DI42" i="21"/>
  <c r="DI41" i="21"/>
  <c r="DI39" i="21"/>
  <c r="DI38" i="21"/>
  <c r="DI40" i="21"/>
  <c r="DJ32" i="20"/>
  <c r="DI33" i="20"/>
  <c r="DJ28" i="20"/>
  <c r="DJ30" i="20"/>
  <c r="DJ29" i="20"/>
  <c r="DJ31" i="20"/>
  <c r="DH43" i="20"/>
  <c r="DI42" i="20"/>
  <c r="DI41" i="20"/>
  <c r="DI39" i="20"/>
  <c r="DI40" i="20"/>
  <c r="DI38" i="20"/>
  <c r="DJ8" i="20"/>
  <c r="DJ7" i="20"/>
  <c r="DJ6" i="20"/>
  <c r="DJ9" i="20"/>
  <c r="DJ10" i="20"/>
  <c r="DI43" i="21" l="1"/>
  <c r="DJ42" i="21"/>
  <c r="DJ41" i="21"/>
  <c r="DJ38" i="21"/>
  <c r="DJ40" i="21"/>
  <c r="DJ39" i="21"/>
  <c r="DK32" i="21"/>
  <c r="DK31" i="21"/>
  <c r="DK30" i="21"/>
  <c r="DK29" i="21"/>
  <c r="DK28" i="21"/>
  <c r="DJ33" i="21"/>
  <c r="DL10" i="21"/>
  <c r="DL9" i="21"/>
  <c r="DL8" i="21"/>
  <c r="DL7" i="21"/>
  <c r="DL6" i="21"/>
  <c r="DJ33" i="20"/>
  <c r="DK29" i="20"/>
  <c r="DK31" i="20"/>
  <c r="DK32" i="20"/>
  <c r="DK30" i="20"/>
  <c r="DK28" i="20"/>
  <c r="DI43" i="20"/>
  <c r="DJ42" i="20"/>
  <c r="DJ41" i="20"/>
  <c r="DJ40" i="20"/>
  <c r="DJ39" i="20"/>
  <c r="DJ38" i="20"/>
  <c r="DK8" i="20"/>
  <c r="DK7" i="20"/>
  <c r="DK6" i="20"/>
  <c r="DK9" i="20"/>
  <c r="DK10" i="20"/>
  <c r="DJ43" i="21" l="1"/>
  <c r="DK42" i="21"/>
  <c r="DK41" i="21"/>
  <c r="DK40" i="21"/>
  <c r="DK39" i="21"/>
  <c r="DK38" i="21"/>
  <c r="DK33" i="21"/>
  <c r="DL31" i="21"/>
  <c r="DL29" i="21"/>
  <c r="DL28" i="21"/>
  <c r="DL30" i="21"/>
  <c r="DL32" i="21"/>
  <c r="DM10" i="21"/>
  <c r="DM6" i="21"/>
  <c r="DM7" i="21"/>
  <c r="DM8" i="21"/>
  <c r="DM9" i="21"/>
  <c r="DJ43" i="20"/>
  <c r="DK42" i="20"/>
  <c r="DK40" i="20"/>
  <c r="DK39" i="20"/>
  <c r="DK38" i="20"/>
  <c r="DK41" i="20"/>
  <c r="DK33" i="20"/>
  <c r="DL31" i="20"/>
  <c r="DL30" i="20"/>
  <c r="DL29" i="20"/>
  <c r="DL28" i="20"/>
  <c r="DL32" i="20"/>
  <c r="DL10" i="20"/>
  <c r="DL9" i="20"/>
  <c r="DL8" i="20"/>
  <c r="DL6" i="20"/>
  <c r="DL7" i="20"/>
  <c r="DN7" i="21" l="1"/>
  <c r="DN9" i="21"/>
  <c r="DN8" i="21"/>
  <c r="DN10" i="21"/>
  <c r="DN6" i="21"/>
  <c r="DM32" i="21"/>
  <c r="DM31" i="21"/>
  <c r="DL33" i="21"/>
  <c r="DM30" i="21"/>
  <c r="DM29" i="21"/>
  <c r="DM28" i="21"/>
  <c r="DK43" i="21"/>
  <c r="DL41" i="21"/>
  <c r="DL42" i="21"/>
  <c r="DL40" i="21"/>
  <c r="DL39" i="21"/>
  <c r="DL38" i="21"/>
  <c r="DM32" i="20"/>
  <c r="DL33" i="20"/>
  <c r="DM31" i="20"/>
  <c r="DM30" i="20"/>
  <c r="DM29" i="20"/>
  <c r="DM28" i="20"/>
  <c r="DM10" i="20"/>
  <c r="DM9" i="20"/>
  <c r="DM7" i="20"/>
  <c r="DM8" i="20"/>
  <c r="DM6" i="20"/>
  <c r="DK43" i="20"/>
  <c r="DL42" i="20"/>
  <c r="DL41" i="20"/>
  <c r="DL40" i="20"/>
  <c r="DL38" i="20"/>
  <c r="DL39" i="20"/>
  <c r="DM33" i="21" l="1"/>
  <c r="DN31" i="21"/>
  <c r="DN30" i="21"/>
  <c r="DN29" i="21"/>
  <c r="DN32" i="21"/>
  <c r="DN28" i="21"/>
  <c r="DL43" i="21"/>
  <c r="DM42" i="21"/>
  <c r="DM41" i="21"/>
  <c r="DM39" i="21"/>
  <c r="DM38" i="21"/>
  <c r="DM40" i="21"/>
  <c r="DO6" i="21"/>
  <c r="DO10" i="21"/>
  <c r="DO9" i="21"/>
  <c r="DO8" i="21"/>
  <c r="DO7" i="21"/>
  <c r="DN9" i="20"/>
  <c r="DN10" i="20"/>
  <c r="DN8" i="20"/>
  <c r="DN7" i="20"/>
  <c r="DN6" i="20"/>
  <c r="DN32" i="20"/>
  <c r="DM33" i="20"/>
  <c r="DN30" i="20"/>
  <c r="DN28" i="20"/>
  <c r="DN31" i="20"/>
  <c r="DN29" i="20"/>
  <c r="DL43" i="20"/>
  <c r="DM42" i="20"/>
  <c r="DM41" i="20"/>
  <c r="DM40" i="20"/>
  <c r="DM38" i="20"/>
  <c r="DM39" i="20"/>
  <c r="DM43" i="21" l="1"/>
  <c r="DN42" i="21"/>
  <c r="DN40" i="21"/>
  <c r="DN41" i="21"/>
  <c r="DN39" i="21"/>
  <c r="DN38" i="21"/>
  <c r="DO32" i="21"/>
  <c r="DO31" i="21"/>
  <c r="DN33" i="21"/>
  <c r="DO30" i="21"/>
  <c r="DO29" i="21"/>
  <c r="DO28" i="21"/>
  <c r="DP10" i="21"/>
  <c r="DP9" i="21"/>
  <c r="DP8" i="21"/>
  <c r="DP7" i="21"/>
  <c r="DP6" i="21"/>
  <c r="DM43" i="20"/>
  <c r="DN42" i="20"/>
  <c r="DN41" i="20"/>
  <c r="DN40" i="20"/>
  <c r="DN39" i="20"/>
  <c r="DN38" i="20"/>
  <c r="DN33" i="20"/>
  <c r="DO32" i="20"/>
  <c r="DO31" i="20"/>
  <c r="DO29" i="20"/>
  <c r="DO28" i="20"/>
  <c r="DO30" i="20"/>
  <c r="DO10" i="20"/>
  <c r="DO8" i="20"/>
  <c r="DO7" i="20"/>
  <c r="DO6" i="20"/>
  <c r="DO9" i="20"/>
  <c r="DO33" i="21" l="1"/>
  <c r="DP32" i="21"/>
  <c r="DP30" i="21"/>
  <c r="DP28" i="21"/>
  <c r="DP31" i="21"/>
  <c r="DP29" i="21"/>
  <c r="DN43" i="21"/>
  <c r="DO41" i="21"/>
  <c r="DO40" i="21"/>
  <c r="DO42" i="21"/>
  <c r="DO38" i="21"/>
  <c r="DO39" i="21"/>
  <c r="DQ8" i="21"/>
  <c r="DQ10" i="21"/>
  <c r="DQ6" i="21"/>
  <c r="DQ7" i="21"/>
  <c r="DQ9" i="21"/>
  <c r="DP32" i="20"/>
  <c r="DP31" i="20"/>
  <c r="DP30" i="20"/>
  <c r="DP29" i="20"/>
  <c r="DP28" i="20"/>
  <c r="DO33" i="20"/>
  <c r="DN43" i="20"/>
  <c r="DO41" i="20"/>
  <c r="DO39" i="20"/>
  <c r="DO38" i="20"/>
  <c r="DO40" i="20"/>
  <c r="DO42" i="20"/>
  <c r="DP10" i="20"/>
  <c r="DP9" i="20"/>
  <c r="DP7" i="20"/>
  <c r="DP8" i="20"/>
  <c r="DP6" i="20"/>
  <c r="DP33" i="21" l="1"/>
  <c r="DQ32" i="21"/>
  <c r="DQ31" i="21"/>
  <c r="DQ29" i="21"/>
  <c r="DQ28" i="21"/>
  <c r="DQ30" i="21"/>
  <c r="DR9" i="21"/>
  <c r="DR7" i="21"/>
  <c r="DR10" i="21"/>
  <c r="DR6" i="21"/>
  <c r="DR8" i="21"/>
  <c r="DP41" i="21"/>
  <c r="DP42" i="21"/>
  <c r="DO43" i="21"/>
  <c r="DP40" i="21"/>
  <c r="DP39" i="21"/>
  <c r="DP38" i="21"/>
  <c r="DO43" i="20"/>
  <c r="DP42" i="20"/>
  <c r="DP40" i="20"/>
  <c r="DP39" i="20"/>
  <c r="DP38" i="20"/>
  <c r="DP41" i="20"/>
  <c r="DQ10" i="20"/>
  <c r="DQ9" i="20"/>
  <c r="DQ8" i="20"/>
  <c r="DQ6" i="20"/>
  <c r="DQ7" i="20"/>
  <c r="DQ32" i="20"/>
  <c r="DQ31" i="20"/>
  <c r="DQ30" i="20"/>
  <c r="DQ29" i="20"/>
  <c r="DQ28" i="20"/>
  <c r="DP33" i="20"/>
  <c r="DS10" i="21" l="1"/>
  <c r="DS9" i="21"/>
  <c r="DS8" i="21"/>
  <c r="DS7" i="21"/>
  <c r="DS6" i="21"/>
  <c r="DP43" i="21"/>
  <c r="DQ42" i="21"/>
  <c r="DQ39" i="21"/>
  <c r="DQ38" i="21"/>
  <c r="DQ40" i="21"/>
  <c r="DQ41" i="21"/>
  <c r="DQ33" i="21"/>
  <c r="DR32" i="21"/>
  <c r="DR30" i="21"/>
  <c r="DR29" i="21"/>
  <c r="DR31" i="21"/>
  <c r="DR28" i="21"/>
  <c r="DR32" i="20"/>
  <c r="DQ33" i="20"/>
  <c r="DR28" i="20"/>
  <c r="DR30" i="20"/>
  <c r="DR29" i="20"/>
  <c r="DR31" i="20"/>
  <c r="DR8" i="20"/>
  <c r="DR7" i="20"/>
  <c r="DR6" i="20"/>
  <c r="DR9" i="20"/>
  <c r="DR10" i="20"/>
  <c r="DP43" i="20"/>
  <c r="DQ42" i="20"/>
  <c r="DQ41" i="20"/>
  <c r="DQ39" i="20"/>
  <c r="DQ38" i="20"/>
  <c r="DQ40" i="20"/>
  <c r="DS32" i="21" l="1"/>
  <c r="DS31" i="21"/>
  <c r="DS30" i="21"/>
  <c r="DS29" i="21"/>
  <c r="DR33" i="21"/>
  <c r="DS28" i="21"/>
  <c r="DQ43" i="21"/>
  <c r="DR42" i="21"/>
  <c r="DR41" i="21"/>
  <c r="DR40" i="21"/>
  <c r="DR38" i="21"/>
  <c r="DR39" i="21"/>
  <c r="DT10" i="21"/>
  <c r="DT9" i="21"/>
  <c r="DT8" i="21"/>
  <c r="DT7" i="21"/>
  <c r="DT6" i="21"/>
  <c r="DQ43" i="20"/>
  <c r="DR42" i="20"/>
  <c r="DR41" i="20"/>
  <c r="DR40" i="20"/>
  <c r="DR39" i="20"/>
  <c r="DR38" i="20"/>
  <c r="DR33" i="20"/>
  <c r="DS29" i="20"/>
  <c r="DS30" i="20"/>
  <c r="DS31" i="20"/>
  <c r="DS32" i="20"/>
  <c r="DS28" i="20"/>
  <c r="DS8" i="20"/>
  <c r="DS7" i="20"/>
  <c r="DS6" i="20"/>
  <c r="DS9" i="20"/>
  <c r="DS10" i="20"/>
  <c r="DR43" i="21" l="1"/>
  <c r="DS42" i="21"/>
  <c r="DS41" i="21"/>
  <c r="DS40" i="21"/>
  <c r="DS39" i="21"/>
  <c r="DS38" i="21"/>
  <c r="DS33" i="21"/>
  <c r="DT31" i="21"/>
  <c r="DT29" i="21"/>
  <c r="DT28" i="21"/>
  <c r="DT32" i="21"/>
  <c r="DT30" i="21"/>
  <c r="DU10" i="21"/>
  <c r="DU6" i="21"/>
  <c r="DU8" i="21"/>
  <c r="DU9" i="21"/>
  <c r="DU7" i="21"/>
  <c r="DS33" i="20"/>
  <c r="DT31" i="20"/>
  <c r="DT30" i="20"/>
  <c r="DT29" i="20"/>
  <c r="DT28" i="20"/>
  <c r="DT32" i="20"/>
  <c r="DR43" i="20"/>
  <c r="DS42" i="20"/>
  <c r="DS39" i="20"/>
  <c r="DS38" i="20"/>
  <c r="DS41" i="20"/>
  <c r="DS40" i="20"/>
  <c r="DT10" i="20"/>
  <c r="DT9" i="20"/>
  <c r="DT8" i="20"/>
  <c r="DT6" i="20"/>
  <c r="DT7" i="20"/>
  <c r="DU32" i="21" l="1"/>
  <c r="DU31" i="21"/>
  <c r="DT33" i="21"/>
  <c r="DU30" i="21"/>
  <c r="DU28" i="21"/>
  <c r="DU29" i="21"/>
  <c r="DV7" i="21"/>
  <c r="DV9" i="21"/>
  <c r="DV10" i="21"/>
  <c r="DV6" i="21"/>
  <c r="DV8" i="21"/>
  <c r="DS43" i="21"/>
  <c r="DT41" i="21"/>
  <c r="DT40" i="21"/>
  <c r="DT42" i="21"/>
  <c r="DT38" i="21"/>
  <c r="DT39" i="21"/>
  <c r="DU10" i="20"/>
  <c r="DU9" i="20"/>
  <c r="DU8" i="20"/>
  <c r="DU6" i="20"/>
  <c r="DU7" i="20"/>
  <c r="DS43" i="20"/>
  <c r="DT41" i="20"/>
  <c r="DT40" i="20"/>
  <c r="DT42" i="20"/>
  <c r="DT38" i="20"/>
  <c r="DT39" i="20"/>
  <c r="DU32" i="20"/>
  <c r="DT33" i="20"/>
  <c r="DU31" i="20"/>
  <c r="DU30" i="20"/>
  <c r="DU29" i="20"/>
  <c r="DU28" i="20"/>
  <c r="DW10" i="21" l="1"/>
  <c r="DW9" i="21"/>
  <c r="DW8" i="21"/>
  <c r="DW7" i="21"/>
  <c r="DW6" i="21"/>
  <c r="DT43" i="21"/>
  <c r="DU42" i="21"/>
  <c r="DU41" i="21"/>
  <c r="DU39" i="21"/>
  <c r="DU38" i="21"/>
  <c r="DU40" i="21"/>
  <c r="DU33" i="21"/>
  <c r="DV31" i="21"/>
  <c r="DV30" i="21"/>
  <c r="DV29" i="21"/>
  <c r="DV32" i="21"/>
  <c r="DV28" i="21"/>
  <c r="DT43" i="20"/>
  <c r="DU42" i="20"/>
  <c r="DU41" i="20"/>
  <c r="DU40" i="20"/>
  <c r="DU38" i="20"/>
  <c r="DU39" i="20"/>
  <c r="DV9" i="20"/>
  <c r="DV10" i="20"/>
  <c r="DV7" i="20"/>
  <c r="DV6" i="20"/>
  <c r="DV8" i="20"/>
  <c r="DV32" i="20"/>
  <c r="DU33" i="20"/>
  <c r="DV30" i="20"/>
  <c r="DV28" i="20"/>
  <c r="DV31" i="20"/>
  <c r="DV29" i="20"/>
  <c r="DU43" i="21" l="1"/>
  <c r="DV42" i="21"/>
  <c r="DV40" i="21"/>
  <c r="DV41" i="21"/>
  <c r="DV39" i="21"/>
  <c r="DV38" i="21"/>
  <c r="DV33" i="21"/>
  <c r="DW32" i="21"/>
  <c r="DW31" i="21"/>
  <c r="DW30" i="21"/>
  <c r="DW29" i="21"/>
  <c r="DW28" i="21"/>
  <c r="DX10" i="21"/>
  <c r="DX9" i="21"/>
  <c r="DX8" i="21"/>
  <c r="DX7" i="21"/>
  <c r="DX6" i="21"/>
  <c r="DW10" i="20"/>
  <c r="DW7" i="20"/>
  <c r="DW6" i="20"/>
  <c r="DW8" i="20"/>
  <c r="DW9" i="20"/>
  <c r="DV33" i="20"/>
  <c r="DW32" i="20"/>
  <c r="DW31" i="20"/>
  <c r="DW29" i="20"/>
  <c r="DW28" i="20"/>
  <c r="DW30" i="20"/>
  <c r="DU43" i="20"/>
  <c r="DV42" i="20"/>
  <c r="DV41" i="20"/>
  <c r="DV40" i="20"/>
  <c r="DV39" i="20"/>
  <c r="DV38" i="20"/>
  <c r="DW33" i="21" l="1"/>
  <c r="DX32" i="21"/>
  <c r="DX30" i="21"/>
  <c r="DX28" i="21"/>
  <c r="DX31" i="21"/>
  <c r="DX29" i="21"/>
  <c r="DW41" i="21"/>
  <c r="DW42" i="21"/>
  <c r="DW40" i="21"/>
  <c r="DW39" i="21"/>
  <c r="DV43" i="21"/>
  <c r="DW38" i="21"/>
  <c r="DY8" i="21"/>
  <c r="DY6" i="21"/>
  <c r="DY7" i="21"/>
  <c r="DY9" i="21"/>
  <c r="DY10" i="21"/>
  <c r="DX10" i="20"/>
  <c r="DX9" i="20"/>
  <c r="DX8" i="20"/>
  <c r="DX7" i="20"/>
  <c r="DX6" i="20"/>
  <c r="DX32" i="20"/>
  <c r="DX31" i="20"/>
  <c r="DX30" i="20"/>
  <c r="DX29" i="20"/>
  <c r="DX28" i="20"/>
  <c r="DW33" i="20"/>
  <c r="DW41" i="20"/>
  <c r="DW39" i="20"/>
  <c r="DW38" i="20"/>
  <c r="DW42" i="20"/>
  <c r="DV43" i="20"/>
  <c r="DW40" i="20"/>
  <c r="DZ9" i="21" l="1"/>
  <c r="DZ7" i="21"/>
  <c r="DZ8" i="21"/>
  <c r="DZ10" i="21"/>
  <c r="DZ6" i="21"/>
  <c r="DW43" i="21"/>
  <c r="DX41" i="21"/>
  <c r="DX42" i="21"/>
  <c r="DX40" i="21"/>
  <c r="DX39" i="21"/>
  <c r="DX38" i="21"/>
  <c r="DX33" i="21"/>
  <c r="DY32" i="21"/>
  <c r="DY31" i="21"/>
  <c r="DY29" i="21"/>
  <c r="DY30" i="21"/>
  <c r="DY28" i="21"/>
  <c r="DW43" i="20"/>
  <c r="DX42" i="20"/>
  <c r="DX40" i="20"/>
  <c r="DX41" i="20"/>
  <c r="DX39" i="20"/>
  <c r="DX38" i="20"/>
  <c r="DY32" i="20"/>
  <c r="DY31" i="20"/>
  <c r="DY30" i="20"/>
  <c r="DY29" i="20"/>
  <c r="DY28" i="20"/>
  <c r="DX33" i="20"/>
  <c r="DY10" i="20"/>
  <c r="DY9" i="20"/>
  <c r="DY8" i="20"/>
  <c r="DY7" i="20"/>
  <c r="DY6" i="20"/>
  <c r="DX43" i="21" l="1"/>
  <c r="DY42" i="21"/>
  <c r="DY41" i="21"/>
  <c r="DY39" i="21"/>
  <c r="DY38" i="21"/>
  <c r="DY40" i="21"/>
  <c r="DY33" i="21"/>
  <c r="DZ32" i="21"/>
  <c r="DZ30" i="21"/>
  <c r="DZ29" i="21"/>
  <c r="DZ31" i="21"/>
  <c r="DZ28" i="21"/>
  <c r="EA10" i="21"/>
  <c r="EA9" i="21"/>
  <c r="EA8" i="21"/>
  <c r="EA7" i="21"/>
  <c r="EA6" i="21"/>
  <c r="DX43" i="20"/>
  <c r="DY42" i="20"/>
  <c r="DY41" i="20"/>
  <c r="DY40" i="20"/>
  <c r="DY39" i="20"/>
  <c r="DY38" i="20"/>
  <c r="DZ32" i="20"/>
  <c r="DY33" i="20"/>
  <c r="DZ28" i="20"/>
  <c r="DZ30" i="20"/>
  <c r="DZ29" i="20"/>
  <c r="DZ31" i="20"/>
  <c r="DZ7" i="20"/>
  <c r="DZ6" i="20"/>
  <c r="DZ8" i="20"/>
  <c r="DZ10" i="20"/>
  <c r="DZ9" i="20"/>
  <c r="EA32" i="21" l="1"/>
  <c r="EA31" i="21"/>
  <c r="DZ33" i="21"/>
  <c r="EA30" i="21"/>
  <c r="EA29" i="21"/>
  <c r="EA28" i="21"/>
  <c r="EB10" i="21"/>
  <c r="EB9" i="21"/>
  <c r="EB8" i="21"/>
  <c r="EB7" i="21"/>
  <c r="EB6" i="21"/>
  <c r="DY43" i="21"/>
  <c r="DZ42" i="21"/>
  <c r="DZ41" i="21"/>
  <c r="DZ40" i="21"/>
  <c r="DZ38" i="21"/>
  <c r="DZ39" i="21"/>
  <c r="EA7" i="20"/>
  <c r="EA6" i="20"/>
  <c r="EA9" i="20"/>
  <c r="EA10" i="20"/>
  <c r="EA8" i="20"/>
  <c r="DY43" i="20"/>
  <c r="DZ42" i="20"/>
  <c r="DZ41" i="20"/>
  <c r="DZ40" i="20"/>
  <c r="DZ39" i="20"/>
  <c r="DZ38" i="20"/>
  <c r="DZ33" i="20"/>
  <c r="EA29" i="20"/>
  <c r="EA32" i="20"/>
  <c r="EA30" i="20"/>
  <c r="EA31" i="20"/>
  <c r="EA28" i="20"/>
  <c r="EC10" i="21" l="1"/>
  <c r="EC6" i="21"/>
  <c r="EC9" i="21"/>
  <c r="EC7" i="21"/>
  <c r="EC8" i="21"/>
  <c r="EA33" i="21"/>
  <c r="EB31" i="21"/>
  <c r="EB29" i="21"/>
  <c r="EB28" i="21"/>
  <c r="EB32" i="21"/>
  <c r="EB30" i="21"/>
  <c r="EA42" i="21"/>
  <c r="DZ43" i="21"/>
  <c r="EA41" i="21"/>
  <c r="EA40" i="21"/>
  <c r="EA39" i="21"/>
  <c r="EA38" i="21"/>
  <c r="DZ43" i="20"/>
  <c r="EA42" i="20"/>
  <c r="EA40" i="20"/>
  <c r="EA39" i="20"/>
  <c r="EA38" i="20"/>
  <c r="EA41" i="20"/>
  <c r="EB10" i="20"/>
  <c r="EB9" i="20"/>
  <c r="EB8" i="20"/>
  <c r="EB6" i="20"/>
  <c r="EB7" i="20"/>
  <c r="EA33" i="20"/>
  <c r="EB31" i="20"/>
  <c r="EB30" i="20"/>
  <c r="EB29" i="20"/>
  <c r="EB28" i="20"/>
  <c r="EB32" i="20"/>
  <c r="ED7" i="21" l="1"/>
  <c r="ED10" i="21"/>
  <c r="ED6" i="21"/>
  <c r="ED8" i="21"/>
  <c r="ED9" i="21"/>
  <c r="EA43" i="21"/>
  <c r="EB41" i="21"/>
  <c r="EB42" i="21"/>
  <c r="EB40" i="21"/>
  <c r="EB39" i="21"/>
  <c r="EB38" i="21"/>
  <c r="EC32" i="21"/>
  <c r="EC31" i="21"/>
  <c r="EC30" i="21"/>
  <c r="EC29" i="21"/>
  <c r="EC28" i="21"/>
  <c r="EB33" i="21"/>
  <c r="EC10" i="20"/>
  <c r="EC9" i="20"/>
  <c r="EC8" i="20"/>
  <c r="EC7" i="20"/>
  <c r="EC6" i="20"/>
  <c r="EC32" i="20"/>
  <c r="EB33" i="20"/>
  <c r="EC31" i="20"/>
  <c r="EC30" i="20"/>
  <c r="EC29" i="20"/>
  <c r="EC28" i="20"/>
  <c r="EA43" i="20"/>
  <c r="EB42" i="20"/>
  <c r="EB41" i="20"/>
  <c r="EB38" i="20"/>
  <c r="EB40" i="20"/>
  <c r="EB39" i="20"/>
  <c r="EB43" i="21" l="1"/>
  <c r="EC42" i="21"/>
  <c r="EC41" i="21"/>
  <c r="EC39" i="21"/>
  <c r="EC38" i="21"/>
  <c r="EC40" i="21"/>
  <c r="EE10" i="21"/>
  <c r="EE9" i="21"/>
  <c r="EE8" i="21"/>
  <c r="EE7" i="21"/>
  <c r="EE6" i="21"/>
  <c r="EC33" i="21"/>
  <c r="ED31" i="21"/>
  <c r="ED30" i="21"/>
  <c r="ED29" i="21"/>
  <c r="ED28" i="21"/>
  <c r="ED32" i="21"/>
  <c r="EC42" i="20"/>
  <c r="EC41" i="20"/>
  <c r="EB43" i="20"/>
  <c r="EC38" i="20"/>
  <c r="EC40" i="20"/>
  <c r="EC39" i="20"/>
  <c r="ED32" i="20"/>
  <c r="EC33" i="20"/>
  <c r="ED30" i="20"/>
  <c r="ED28" i="20"/>
  <c r="ED31" i="20"/>
  <c r="ED29" i="20"/>
  <c r="ED9" i="20"/>
  <c r="ED8" i="20"/>
  <c r="ED10" i="20"/>
  <c r="ED7" i="20"/>
  <c r="ED6" i="20"/>
  <c r="EE32" i="21" l="1"/>
  <c r="EE31" i="21"/>
  <c r="ED33" i="21"/>
  <c r="EE30" i="21"/>
  <c r="EE29" i="21"/>
  <c r="EE28" i="21"/>
  <c r="EF10" i="21"/>
  <c r="EF9" i="21"/>
  <c r="EF8" i="21"/>
  <c r="EF7" i="21"/>
  <c r="EF6" i="21"/>
  <c r="EC43" i="21"/>
  <c r="ED42" i="21"/>
  <c r="ED40" i="21"/>
  <c r="ED41" i="21"/>
  <c r="ED39" i="21"/>
  <c r="ED38" i="21"/>
  <c r="EC43" i="20"/>
  <c r="ED42" i="20"/>
  <c r="ED41" i="20"/>
  <c r="ED40" i="20"/>
  <c r="ED39" i="20"/>
  <c r="ED38" i="20"/>
  <c r="ED33" i="20"/>
  <c r="EE32" i="20"/>
  <c r="EE31" i="20"/>
  <c r="EE29" i="20"/>
  <c r="EE28" i="20"/>
  <c r="EE30" i="20"/>
  <c r="EE10" i="20"/>
  <c r="EE7" i="20"/>
  <c r="EE6" i="20"/>
  <c r="EE8" i="20"/>
  <c r="EE9" i="20"/>
  <c r="EG8" i="21" l="1"/>
  <c r="EG10" i="21"/>
  <c r="EG6" i="21"/>
  <c r="EG9" i="21"/>
  <c r="EG7" i="21"/>
  <c r="EF32" i="21"/>
  <c r="EF30" i="21"/>
  <c r="EF28" i="21"/>
  <c r="EE33" i="21"/>
  <c r="EF29" i="21"/>
  <c r="EF31" i="21"/>
  <c r="ED43" i="21"/>
  <c r="EE41" i="21"/>
  <c r="EE40" i="21"/>
  <c r="EE42" i="21"/>
  <c r="EE38" i="21"/>
  <c r="EE39" i="21"/>
  <c r="EF32" i="20"/>
  <c r="EF31" i="20"/>
  <c r="EF30" i="20"/>
  <c r="EF29" i="20"/>
  <c r="EF28" i="20"/>
  <c r="EE33" i="20"/>
  <c r="ED43" i="20"/>
  <c r="EE41" i="20"/>
  <c r="EE39" i="20"/>
  <c r="EE38" i="20"/>
  <c r="EE40" i="20"/>
  <c r="EE42" i="20"/>
  <c r="EF10" i="20"/>
  <c r="EF9" i="20"/>
  <c r="EF8" i="20"/>
  <c r="EF7" i="20"/>
  <c r="EF6" i="20"/>
  <c r="EF33" i="21" l="1"/>
  <c r="EG32" i="21"/>
  <c r="EG31" i="21"/>
  <c r="EG29" i="21"/>
  <c r="EG30" i="21"/>
  <c r="EG28" i="21"/>
  <c r="EH9" i="21"/>
  <c r="EH7" i="21"/>
  <c r="EH10" i="21"/>
  <c r="EH6" i="21"/>
  <c r="EH8" i="21"/>
  <c r="EE43" i="21"/>
  <c r="EF41" i="21"/>
  <c r="EF42" i="21"/>
  <c r="EF40" i="21"/>
  <c r="EF39" i="21"/>
  <c r="EF38" i="21"/>
  <c r="EE43" i="20"/>
  <c r="EF42" i="20"/>
  <c r="EF40" i="20"/>
  <c r="EF39" i="20"/>
  <c r="EF41" i="20"/>
  <c r="EF38" i="20"/>
  <c r="EG10" i="20"/>
  <c r="EG9" i="20"/>
  <c r="EG6" i="20"/>
  <c r="EG8" i="20"/>
  <c r="EG7" i="20"/>
  <c r="EG32" i="20"/>
  <c r="EG31" i="20"/>
  <c r="EG30" i="20"/>
  <c r="EG29" i="20"/>
  <c r="EG28" i="20"/>
  <c r="EF33" i="20"/>
  <c r="EI10" i="21" l="1"/>
  <c r="EI9" i="21"/>
  <c r="EI8" i="21"/>
  <c r="EI7" i="21"/>
  <c r="EI6" i="21"/>
  <c r="EG33" i="21"/>
  <c r="EH32" i="21"/>
  <c r="EH30" i="21"/>
  <c r="EH29" i="21"/>
  <c r="EH31" i="21"/>
  <c r="EH28" i="21"/>
  <c r="EG42" i="21"/>
  <c r="EF43" i="21"/>
  <c r="EG39" i="21"/>
  <c r="EG38" i="21"/>
  <c r="EG41" i="21"/>
  <c r="EG40" i="21"/>
  <c r="EH32" i="20"/>
  <c r="EG33" i="20"/>
  <c r="EH28" i="20"/>
  <c r="EH30" i="20"/>
  <c r="EH29" i="20"/>
  <c r="EH31" i="20"/>
  <c r="EG42" i="20"/>
  <c r="EF43" i="20"/>
  <c r="EG41" i="20"/>
  <c r="EG39" i="20"/>
  <c r="EG40" i="20"/>
  <c r="EG38" i="20"/>
  <c r="EH8" i="20"/>
  <c r="EH7" i="20"/>
  <c r="EH6" i="20"/>
  <c r="EH9" i="20"/>
  <c r="EH10" i="20"/>
  <c r="EG43" i="21" l="1"/>
  <c r="EH42" i="21"/>
  <c r="EH41" i="21"/>
  <c r="EH40" i="21"/>
  <c r="EH39" i="21"/>
  <c r="EH38" i="21"/>
  <c r="EI32" i="21"/>
  <c r="EI31" i="21"/>
  <c r="EI30" i="21"/>
  <c r="EI29" i="21"/>
  <c r="EH33" i="21"/>
  <c r="EI28" i="21"/>
  <c r="EJ10" i="21"/>
  <c r="EJ9" i="21"/>
  <c r="EJ8" i="21"/>
  <c r="EJ7" i="21"/>
  <c r="EJ6" i="21"/>
  <c r="EH33" i="20"/>
  <c r="EI29" i="20"/>
  <c r="EI31" i="20"/>
  <c r="EI30" i="20"/>
  <c r="EI32" i="20"/>
  <c r="EI28" i="20"/>
  <c r="EG43" i="20"/>
  <c r="EH42" i="20"/>
  <c r="EH41" i="20"/>
  <c r="EH40" i="20"/>
  <c r="EH39" i="20"/>
  <c r="EH38" i="20"/>
  <c r="EI8" i="20"/>
  <c r="EI7" i="20"/>
  <c r="EI6" i="20"/>
  <c r="EI9" i="20"/>
  <c r="EI10" i="20"/>
  <c r="EH43" i="21" l="1"/>
  <c r="EI42" i="21"/>
  <c r="EI41" i="21"/>
  <c r="EI40" i="21"/>
  <c r="EI39" i="21"/>
  <c r="EI38" i="21"/>
  <c r="EI33" i="21"/>
  <c r="EJ31" i="21"/>
  <c r="EJ29" i="21"/>
  <c r="EJ28" i="21"/>
  <c r="EJ32" i="21"/>
  <c r="EJ30" i="21"/>
  <c r="EK10" i="21"/>
  <c r="EK6" i="21"/>
  <c r="EK8" i="21"/>
  <c r="EK7" i="21"/>
  <c r="EK9" i="21"/>
  <c r="EJ10" i="20"/>
  <c r="EJ9" i="20"/>
  <c r="EJ8" i="20"/>
  <c r="EJ6" i="20"/>
  <c r="EJ7" i="20"/>
  <c r="EI33" i="20"/>
  <c r="EJ31" i="20"/>
  <c r="EJ30" i="20"/>
  <c r="EJ29" i="20"/>
  <c r="EJ28" i="20"/>
  <c r="EJ32" i="20"/>
  <c r="EH43" i="20"/>
  <c r="EI42" i="20"/>
  <c r="EI39" i="20"/>
  <c r="EI38" i="20"/>
  <c r="EI40" i="20"/>
  <c r="EI41" i="20"/>
  <c r="EL7" i="21" l="1"/>
  <c r="EL9" i="21"/>
  <c r="EL8" i="21"/>
  <c r="EL10" i="21"/>
  <c r="EL6" i="21"/>
  <c r="EK32" i="21"/>
  <c r="EK31" i="21"/>
  <c r="EJ33" i="21"/>
  <c r="EK30" i="21"/>
  <c r="EK28" i="21"/>
  <c r="EK29" i="21"/>
  <c r="EI43" i="21"/>
  <c r="EJ41" i="21"/>
  <c r="EJ40" i="21"/>
  <c r="EJ42" i="21"/>
  <c r="EJ38" i="21"/>
  <c r="EJ39" i="21"/>
  <c r="EK10" i="20"/>
  <c r="EK9" i="20"/>
  <c r="EK6" i="20"/>
  <c r="EK7" i="20"/>
  <c r="EK8" i="20"/>
  <c r="EK32" i="20"/>
  <c r="EK31" i="20"/>
  <c r="EK30" i="20"/>
  <c r="EK29" i="20"/>
  <c r="EK28" i="20"/>
  <c r="EJ33" i="20"/>
  <c r="EI43" i="20"/>
  <c r="EJ41" i="20"/>
  <c r="EJ40" i="20"/>
  <c r="EJ38" i="20"/>
  <c r="EJ42" i="20"/>
  <c r="EJ39" i="20"/>
  <c r="EK33" i="21" l="1"/>
  <c r="EL31" i="21"/>
  <c r="EL30" i="21"/>
  <c r="EL29" i="21"/>
  <c r="EL32" i="21"/>
  <c r="EL28" i="21"/>
  <c r="EK42" i="21"/>
  <c r="EK41" i="21"/>
  <c r="EK39" i="21"/>
  <c r="EK38" i="21"/>
  <c r="EJ43" i="21"/>
  <c r="EK40" i="21"/>
  <c r="EM10" i="21"/>
  <c r="EM9" i="21"/>
  <c r="EM8" i="21"/>
  <c r="EM7" i="21"/>
  <c r="EM6" i="21"/>
  <c r="EJ43" i="20"/>
  <c r="EK42" i="20"/>
  <c r="EK41" i="20"/>
  <c r="EK40" i="20"/>
  <c r="EK38" i="20"/>
  <c r="EK39" i="20"/>
  <c r="EL9" i="20"/>
  <c r="EL10" i="20"/>
  <c r="EL7" i="20"/>
  <c r="EL6" i="20"/>
  <c r="EL8" i="20"/>
  <c r="EL32" i="20"/>
  <c r="EK33" i="20"/>
  <c r="EL30" i="20"/>
  <c r="EL28" i="20"/>
  <c r="EL31" i="20"/>
  <c r="EL29" i="20"/>
  <c r="EK43" i="21" l="1"/>
  <c r="EL42" i="21"/>
  <c r="EL40" i="21"/>
  <c r="EL39" i="21"/>
  <c r="EL41" i="21"/>
  <c r="EL38" i="21"/>
  <c r="EL33" i="21"/>
  <c r="EM32" i="21"/>
  <c r="EM31" i="21"/>
  <c r="EM30" i="21"/>
  <c r="EM29" i="21"/>
  <c r="EM28" i="21"/>
  <c r="EN10" i="21"/>
  <c r="EN9" i="21"/>
  <c r="EN8" i="21"/>
  <c r="EN7" i="21"/>
  <c r="EN6" i="21"/>
  <c r="EL33" i="20"/>
  <c r="EM32" i="20"/>
  <c r="EM31" i="20"/>
  <c r="EM29" i="20"/>
  <c r="EM28" i="20"/>
  <c r="EM30" i="20"/>
  <c r="EM10" i="20"/>
  <c r="EM7" i="20"/>
  <c r="EM6" i="20"/>
  <c r="EM8" i="20"/>
  <c r="EM9" i="20"/>
  <c r="EK43" i="20"/>
  <c r="EL42" i="20"/>
  <c r="EL41" i="20"/>
  <c r="EL40" i="20"/>
  <c r="EL39" i="20"/>
  <c r="EL38" i="20"/>
  <c r="EN32" i="21" l="1"/>
  <c r="EN30" i="21"/>
  <c r="EN28" i="21"/>
  <c r="EM33" i="21"/>
  <c r="EN31" i="21"/>
  <c r="EN29" i="21"/>
  <c r="EL43" i="21"/>
  <c r="EM41" i="21"/>
  <c r="EM42" i="21"/>
  <c r="EM40" i="21"/>
  <c r="EM38" i="21"/>
  <c r="EM39" i="21"/>
  <c r="EO8" i="21"/>
  <c r="EO6" i="21"/>
  <c r="EO7" i="21"/>
  <c r="EO9" i="21"/>
  <c r="EO10" i="21"/>
  <c r="EL43" i="20"/>
  <c r="EM41" i="20"/>
  <c r="EM39" i="20"/>
  <c r="EM38" i="20"/>
  <c r="EM42" i="20"/>
  <c r="EM40" i="20"/>
  <c r="EN10" i="20"/>
  <c r="EN9" i="20"/>
  <c r="EN8" i="20"/>
  <c r="EN7" i="20"/>
  <c r="EN6" i="20"/>
  <c r="EM33" i="20"/>
  <c r="EN32" i="20"/>
  <c r="EN31" i="20"/>
  <c r="EN30" i="20"/>
  <c r="EN29" i="20"/>
  <c r="EN28" i="20"/>
  <c r="EM43" i="21" l="1"/>
  <c r="EN41" i="21"/>
  <c r="EN42" i="21"/>
  <c r="EN40" i="21"/>
  <c r="EN39" i="21"/>
  <c r="EN38" i="21"/>
  <c r="EN33" i="21"/>
  <c r="EO32" i="21"/>
  <c r="EO31" i="21"/>
  <c r="EO29" i="21"/>
  <c r="EO30" i="21"/>
  <c r="EO28" i="21"/>
  <c r="EP9" i="21"/>
  <c r="EP7" i="21"/>
  <c r="EP8" i="21"/>
  <c r="EP10" i="21"/>
  <c r="EP6" i="21"/>
  <c r="EM43" i="20"/>
  <c r="EN42" i="20"/>
  <c r="EN41" i="20"/>
  <c r="EN39" i="20"/>
  <c r="EN40" i="20"/>
  <c r="EN38" i="20"/>
  <c r="EO10" i="20"/>
  <c r="EO9" i="20"/>
  <c r="EO8" i="20"/>
  <c r="EO7" i="20"/>
  <c r="EO6" i="20"/>
  <c r="EN33" i="20"/>
  <c r="EO32" i="20"/>
  <c r="EO31" i="20"/>
  <c r="EO30" i="20"/>
  <c r="EO29" i="20"/>
  <c r="EO28" i="20"/>
  <c r="EN43" i="21" l="1"/>
  <c r="EO42" i="21"/>
  <c r="EO41" i="21"/>
  <c r="EO39" i="21"/>
  <c r="EO38" i="21"/>
  <c r="EO40" i="21"/>
  <c r="EO33" i="21"/>
  <c r="EP32" i="21"/>
  <c r="EP30" i="21"/>
  <c r="EP29" i="21"/>
  <c r="EP31" i="21"/>
  <c r="EP28" i="21"/>
  <c r="EQ10" i="21"/>
  <c r="EQ9" i="21"/>
  <c r="EQ8" i="21"/>
  <c r="EQ7" i="21"/>
  <c r="EQ6" i="21"/>
  <c r="EP7" i="20"/>
  <c r="EP6" i="20"/>
  <c r="EP8" i="20"/>
  <c r="EP9" i="20"/>
  <c r="EP10" i="20"/>
  <c r="EN43" i="20"/>
  <c r="EO42" i="20"/>
  <c r="EO41" i="20"/>
  <c r="EO40" i="20"/>
  <c r="EO39" i="20"/>
  <c r="EO38" i="20"/>
  <c r="EP32" i="20"/>
  <c r="EP31" i="20"/>
  <c r="EP28" i="20"/>
  <c r="EP30" i="20"/>
  <c r="EO33" i="20"/>
  <c r="EP29" i="20"/>
  <c r="EQ32" i="21" l="1"/>
  <c r="EQ31" i="21"/>
  <c r="EQ30" i="21"/>
  <c r="EQ29" i="21"/>
  <c r="EP33" i="21"/>
  <c r="EQ28" i="21"/>
  <c r="ER10" i="21"/>
  <c r="ER9" i="21"/>
  <c r="ER8" i="21"/>
  <c r="ER7" i="21"/>
  <c r="ER6" i="21"/>
  <c r="EO43" i="21"/>
  <c r="EP42" i="21"/>
  <c r="EP41" i="21"/>
  <c r="EP38" i="21"/>
  <c r="EP40" i="21"/>
  <c r="EP39" i="21"/>
  <c r="EO43" i="20"/>
  <c r="EP42" i="20"/>
  <c r="EP41" i="20"/>
  <c r="EP40" i="20"/>
  <c r="EP39" i="20"/>
  <c r="EP38" i="20"/>
  <c r="EP33" i="20"/>
  <c r="EQ29" i="20"/>
  <c r="EQ32" i="20"/>
  <c r="EQ30" i="20"/>
  <c r="EQ28" i="20"/>
  <c r="EQ31" i="20"/>
  <c r="EQ7" i="20"/>
  <c r="EQ6" i="20"/>
  <c r="EQ9" i="20"/>
  <c r="EQ10" i="20"/>
  <c r="EQ8" i="20"/>
  <c r="EP43" i="21" l="1"/>
  <c r="EQ42" i="21"/>
  <c r="EQ41" i="21"/>
  <c r="EQ40" i="21"/>
  <c r="EQ39" i="21"/>
  <c r="EQ38" i="21"/>
  <c r="ES10" i="21"/>
  <c r="ES6" i="21"/>
  <c r="ES9" i="21"/>
  <c r="ES7" i="21"/>
  <c r="ES8" i="21"/>
  <c r="EQ33" i="21"/>
  <c r="ER31" i="21"/>
  <c r="ER29" i="21"/>
  <c r="ER28" i="21"/>
  <c r="ER30" i="21"/>
  <c r="ER32" i="21"/>
  <c r="EQ33" i="20"/>
  <c r="ER30" i="20"/>
  <c r="ER29" i="20"/>
  <c r="ER28" i="20"/>
  <c r="ER32" i="20"/>
  <c r="ER31" i="20"/>
  <c r="ER10" i="20"/>
  <c r="ER9" i="20"/>
  <c r="ER8" i="20"/>
  <c r="ER6" i="20"/>
  <c r="ER7" i="20"/>
  <c r="EP43" i="20"/>
  <c r="EQ42" i="20"/>
  <c r="EQ41" i="20"/>
  <c r="EQ40" i="20"/>
  <c r="EQ39" i="20"/>
  <c r="EQ38" i="20"/>
  <c r="ER41" i="21" l="1"/>
  <c r="ER42" i="21"/>
  <c r="ER40" i="21"/>
  <c r="EQ43" i="21"/>
  <c r="ER39" i="21"/>
  <c r="ER38" i="21"/>
  <c r="ET7" i="21"/>
  <c r="ET10" i="21"/>
  <c r="ET6" i="21"/>
  <c r="ET8" i="21"/>
  <c r="ET9" i="21"/>
  <c r="ES32" i="21"/>
  <c r="ES31" i="21"/>
  <c r="ER33" i="21"/>
  <c r="ES30" i="21"/>
  <c r="ES29" i="21"/>
  <c r="ES28" i="21"/>
  <c r="ER33" i="20"/>
  <c r="ES32" i="20"/>
  <c r="ES30" i="20"/>
  <c r="ES29" i="20"/>
  <c r="ES28" i="20"/>
  <c r="ES31" i="20"/>
  <c r="ES10" i="20"/>
  <c r="ES9" i="20"/>
  <c r="ES8" i="20"/>
  <c r="ES6" i="20"/>
  <c r="ES7" i="20"/>
  <c r="EQ43" i="20"/>
  <c r="ER42" i="20"/>
  <c r="ER41" i="20"/>
  <c r="ER40" i="20"/>
  <c r="ER38" i="20"/>
  <c r="ER39" i="20"/>
  <c r="ER43" i="21" l="1"/>
  <c r="ES42" i="21"/>
  <c r="ES41" i="21"/>
  <c r="ES39" i="21"/>
  <c r="ES38" i="21"/>
  <c r="ES40" i="21"/>
  <c r="ES33" i="21"/>
  <c r="ET31" i="21"/>
  <c r="ET30" i="21"/>
  <c r="ET29" i="21"/>
  <c r="ET32" i="21"/>
  <c r="ET28" i="21"/>
  <c r="EU10" i="21"/>
  <c r="EU9" i="21"/>
  <c r="EU8" i="21"/>
  <c r="EU7" i="21"/>
  <c r="EU6" i="21"/>
  <c r="ER43" i="20"/>
  <c r="ES42" i="20"/>
  <c r="ES40" i="20"/>
  <c r="ES41" i="20"/>
  <c r="ES38" i="20"/>
  <c r="ES39" i="20"/>
  <c r="ET9" i="20"/>
  <c r="ET8" i="20"/>
  <c r="ET10" i="20"/>
  <c r="ET7" i="20"/>
  <c r="ET6" i="20"/>
  <c r="ES33" i="20"/>
  <c r="ET32" i="20"/>
  <c r="ET31" i="20"/>
  <c r="ET30" i="20"/>
  <c r="ET28" i="20"/>
  <c r="ET29" i="20"/>
  <c r="EU32" i="21" l="1"/>
  <c r="EU31" i="21"/>
  <c r="ET33" i="21"/>
  <c r="EU30" i="21"/>
  <c r="EU29" i="21"/>
  <c r="EU28" i="21"/>
  <c r="EV10" i="21"/>
  <c r="EV9" i="21"/>
  <c r="EV8" i="21"/>
  <c r="EV7" i="21"/>
  <c r="EV6" i="21"/>
  <c r="ES43" i="21"/>
  <c r="ET42" i="21"/>
  <c r="ET40" i="21"/>
  <c r="ET41" i="21"/>
  <c r="ET39" i="21"/>
  <c r="ET38" i="21"/>
  <c r="EU31" i="20"/>
  <c r="ET33" i="20"/>
  <c r="EU32" i="20"/>
  <c r="EU29" i="20"/>
  <c r="EU28" i="20"/>
  <c r="EU30" i="20"/>
  <c r="EU10" i="20"/>
  <c r="EU7" i="20"/>
  <c r="EU6" i="20"/>
  <c r="EU8" i="20"/>
  <c r="EU9" i="20"/>
  <c r="ES43" i="20"/>
  <c r="ET42" i="20"/>
  <c r="ET41" i="20"/>
  <c r="ET40" i="20"/>
  <c r="ET39" i="20"/>
  <c r="ET38" i="20"/>
  <c r="EW8" i="21" l="1"/>
  <c r="EW10" i="21"/>
  <c r="EW6" i="21"/>
  <c r="EW9" i="21"/>
  <c r="EW7" i="21"/>
  <c r="EU33" i="21"/>
  <c r="EV32" i="21"/>
  <c r="EV30" i="21"/>
  <c r="EV28" i="21"/>
  <c r="EV31" i="21"/>
  <c r="EV29" i="21"/>
  <c r="ET43" i="21"/>
  <c r="EU41" i="21"/>
  <c r="EU40" i="21"/>
  <c r="EU42" i="21"/>
  <c r="EU38" i="21"/>
  <c r="EU39" i="21"/>
  <c r="ET43" i="20"/>
  <c r="EU41" i="20"/>
  <c r="EU39" i="20"/>
  <c r="EU38" i="20"/>
  <c r="EU40" i="20"/>
  <c r="EU42" i="20"/>
  <c r="EV10" i="20"/>
  <c r="EV9" i="20"/>
  <c r="EV8" i="20"/>
  <c r="EV7" i="20"/>
  <c r="EV6" i="20"/>
  <c r="EU33" i="20"/>
  <c r="EV32" i="20"/>
  <c r="EV30" i="20"/>
  <c r="EV29" i="20"/>
  <c r="EV28" i="20"/>
  <c r="EV31" i="20"/>
  <c r="EV41" i="21" l="1"/>
  <c r="EU43" i="21"/>
  <c r="EV42" i="21"/>
  <c r="EV40" i="21"/>
  <c r="EV39" i="21"/>
  <c r="EV38" i="21"/>
  <c r="EX9" i="21"/>
  <c r="EX7" i="21"/>
  <c r="EX8" i="21"/>
  <c r="EX10" i="21"/>
  <c r="EX6" i="21"/>
  <c r="EV33" i="21"/>
  <c r="EW32" i="21"/>
  <c r="EW31" i="21"/>
  <c r="EW29" i="21"/>
  <c r="EW28" i="21"/>
  <c r="EW30" i="21"/>
  <c r="EU43" i="20"/>
  <c r="EV41" i="20"/>
  <c r="EV42" i="20"/>
  <c r="EV40" i="20"/>
  <c r="EV39" i="20"/>
  <c r="EV38" i="20"/>
  <c r="EW10" i="20"/>
  <c r="EW9" i="20"/>
  <c r="EW8" i="20"/>
  <c r="EW6" i="20"/>
  <c r="EW7" i="20"/>
  <c r="EW32" i="20"/>
  <c r="EV33" i="20"/>
  <c r="EW30" i="20"/>
  <c r="EW29" i="20"/>
  <c r="EW28" i="20"/>
  <c r="EW31" i="20"/>
  <c r="EW33" i="21" l="1"/>
  <c r="EX32" i="21"/>
  <c r="EX30" i="21"/>
  <c r="EX29" i="21"/>
  <c r="EX31" i="21"/>
  <c r="EX28" i="21"/>
  <c r="EY10" i="21"/>
  <c r="EY9" i="21"/>
  <c r="EY8" i="21"/>
  <c r="EY7" i="21"/>
  <c r="EY6" i="21"/>
  <c r="EV43" i="21"/>
  <c r="EW42" i="21"/>
  <c r="EW39" i="21"/>
  <c r="EW38" i="21"/>
  <c r="EW41" i="21"/>
  <c r="EW40" i="21"/>
  <c r="EX8" i="20"/>
  <c r="EX7" i="20"/>
  <c r="EX6" i="20"/>
  <c r="EX9" i="20"/>
  <c r="EX10" i="20"/>
  <c r="EV43" i="20"/>
  <c r="EW42" i="20"/>
  <c r="EW40" i="20"/>
  <c r="EW41" i="20"/>
  <c r="EW39" i="20"/>
  <c r="EW38" i="20"/>
  <c r="EX32" i="20"/>
  <c r="EX31" i="20"/>
  <c r="EW33" i="20"/>
  <c r="EX28" i="20"/>
  <c r="EX30" i="20"/>
  <c r="EX29" i="20"/>
  <c r="EW43" i="21" l="1"/>
  <c r="EX42" i="21"/>
  <c r="EX41" i="21"/>
  <c r="EX40" i="21"/>
  <c r="EX39" i="21"/>
  <c r="EX38" i="21"/>
  <c r="EZ10" i="21"/>
  <c r="EZ9" i="21"/>
  <c r="EZ8" i="21"/>
  <c r="EZ7" i="21"/>
  <c r="EZ6" i="21"/>
  <c r="EY32" i="21"/>
  <c r="EY31" i="21"/>
  <c r="EY30" i="21"/>
  <c r="EY29" i="21"/>
  <c r="EY28" i="21"/>
  <c r="EX33" i="21"/>
  <c r="EX33" i="20"/>
  <c r="EY31" i="20"/>
  <c r="EY29" i="20"/>
  <c r="EY30" i="20"/>
  <c r="EY32" i="20"/>
  <c r="EY28" i="20"/>
  <c r="EY8" i="20"/>
  <c r="EY7" i="20"/>
  <c r="EY6" i="20"/>
  <c r="EY9" i="20"/>
  <c r="EY10" i="20"/>
  <c r="EW43" i="20"/>
  <c r="EX42" i="20"/>
  <c r="EX41" i="20"/>
  <c r="EX40" i="20"/>
  <c r="EX39" i="20"/>
  <c r="EX38" i="20"/>
  <c r="EY33" i="21" l="1"/>
  <c r="EZ31" i="21"/>
  <c r="EZ29" i="21"/>
  <c r="EZ28" i="21"/>
  <c r="EZ32" i="21"/>
  <c r="EZ30" i="21"/>
  <c r="FA10" i="21"/>
  <c r="FA6" i="21"/>
  <c r="FA8" i="21"/>
  <c r="FA9" i="21"/>
  <c r="FA7" i="21"/>
  <c r="EX43" i="21"/>
  <c r="EY42" i="21"/>
  <c r="EY41" i="21"/>
  <c r="EY40" i="21"/>
  <c r="EY39" i="21"/>
  <c r="EY38" i="21"/>
  <c r="EY33" i="20"/>
  <c r="EZ31" i="20"/>
  <c r="EZ30" i="20"/>
  <c r="EZ29" i="20"/>
  <c r="EZ28" i="20"/>
  <c r="EZ32" i="20"/>
  <c r="EY42" i="20"/>
  <c r="EY40" i="20"/>
  <c r="EY39" i="20"/>
  <c r="EY38" i="20"/>
  <c r="EX43" i="20"/>
  <c r="EY41" i="20"/>
  <c r="EZ10" i="20"/>
  <c r="EZ9" i="20"/>
  <c r="EZ8" i="20"/>
  <c r="EZ6" i="20"/>
  <c r="EZ7" i="20"/>
  <c r="FB7" i="21" l="1"/>
  <c r="FB9" i="21"/>
  <c r="FB10" i="21"/>
  <c r="FB8" i="21"/>
  <c r="FB6" i="21"/>
  <c r="FA32" i="21"/>
  <c r="FA31" i="21"/>
  <c r="FA30" i="21"/>
  <c r="EZ33" i="21"/>
  <c r="FA28" i="21"/>
  <c r="FA29" i="21"/>
  <c r="EY43" i="21"/>
  <c r="EZ41" i="21"/>
  <c r="EZ40" i="21"/>
  <c r="EZ42" i="21"/>
  <c r="EZ39" i="21"/>
  <c r="EZ38" i="21"/>
  <c r="FA10" i="20"/>
  <c r="FA9" i="20"/>
  <c r="FA8" i="20"/>
  <c r="FA7" i="20"/>
  <c r="FA6" i="20"/>
  <c r="EY43" i="20"/>
  <c r="EZ41" i="20"/>
  <c r="EZ42" i="20"/>
  <c r="EZ38" i="20"/>
  <c r="EZ40" i="20"/>
  <c r="EZ39" i="20"/>
  <c r="FA32" i="20"/>
  <c r="FA31" i="20"/>
  <c r="FA30" i="20"/>
  <c r="FA29" i="20"/>
  <c r="FA28" i="20"/>
  <c r="EZ33" i="20"/>
  <c r="FA33" i="21" l="1"/>
  <c r="FB31" i="21"/>
  <c r="FB30" i="21"/>
  <c r="FB29" i="21"/>
  <c r="FB32" i="21"/>
  <c r="FB28" i="21"/>
  <c r="EZ43" i="21"/>
  <c r="FA42" i="21"/>
  <c r="FA41" i="21"/>
  <c r="FA39" i="21"/>
  <c r="FA38" i="21"/>
  <c r="FA40" i="21"/>
  <c r="FC10" i="21"/>
  <c r="FC9" i="21"/>
  <c r="FC8" i="21"/>
  <c r="FC7" i="21"/>
  <c r="FC6" i="21"/>
  <c r="FB32" i="20"/>
  <c r="FB31" i="20"/>
  <c r="FB30" i="20"/>
  <c r="FB28" i="20"/>
  <c r="FA33" i="20"/>
  <c r="FB29" i="20"/>
  <c r="EZ43" i="20"/>
  <c r="FA42" i="20"/>
  <c r="FA41" i="20"/>
  <c r="FA40" i="20"/>
  <c r="FA38" i="20"/>
  <c r="FA39" i="20"/>
  <c r="FB9" i="20"/>
  <c r="FB10" i="20"/>
  <c r="FB7" i="20"/>
  <c r="FB6" i="20"/>
  <c r="FB8" i="20"/>
  <c r="FA43" i="21" l="1"/>
  <c r="FB42" i="21"/>
  <c r="FB40" i="21"/>
  <c r="FB41" i="21"/>
  <c r="FB39" i="21"/>
  <c r="FB38" i="21"/>
  <c r="FB33" i="21"/>
  <c r="FC32" i="21"/>
  <c r="FC31" i="21"/>
  <c r="FC30" i="21"/>
  <c r="FC29" i="21"/>
  <c r="FC28" i="21"/>
  <c r="FD10" i="21"/>
  <c r="FD9" i="21"/>
  <c r="FD8" i="21"/>
  <c r="FD7" i="21"/>
  <c r="FD6" i="21"/>
  <c r="FB33" i="20"/>
  <c r="FC32" i="20"/>
  <c r="FC29" i="20"/>
  <c r="FC28" i="20"/>
  <c r="FC31" i="20"/>
  <c r="FC30" i="20"/>
  <c r="FA43" i="20"/>
  <c r="FB42" i="20"/>
  <c r="FB41" i="20"/>
  <c r="FB40" i="20"/>
  <c r="FB39" i="20"/>
  <c r="FB38" i="20"/>
  <c r="FC10" i="20"/>
  <c r="FC7" i="20"/>
  <c r="FC6" i="20"/>
  <c r="FC8" i="20"/>
  <c r="FC9" i="20"/>
  <c r="FB43" i="21" l="1"/>
  <c r="FC41" i="21"/>
  <c r="FC42" i="21"/>
  <c r="FC40" i="21"/>
  <c r="FC38" i="21"/>
  <c r="FC39" i="21"/>
  <c r="FC33" i="21"/>
  <c r="FD32" i="21"/>
  <c r="FD30" i="21"/>
  <c r="FD28" i="21"/>
  <c r="FD31" i="21"/>
  <c r="FD29" i="21"/>
  <c r="FE8" i="21"/>
  <c r="FE6" i="21"/>
  <c r="FE7" i="21"/>
  <c r="FE9" i="21"/>
  <c r="FE10" i="21"/>
  <c r="FC41" i="20"/>
  <c r="FB43" i="20"/>
  <c r="FC39" i="20"/>
  <c r="FC38" i="20"/>
  <c r="FC42" i="20"/>
  <c r="FC40" i="20"/>
  <c r="FC33" i="20"/>
  <c r="FD32" i="20"/>
  <c r="FD30" i="20"/>
  <c r="FD29" i="20"/>
  <c r="FD28" i="20"/>
  <c r="FD31" i="20"/>
  <c r="FD10" i="20"/>
  <c r="FD9" i="20"/>
  <c r="FD8" i="20"/>
  <c r="FD7" i="20"/>
  <c r="FD6" i="20"/>
  <c r="FF9" i="21" l="1"/>
  <c r="FF8" i="21"/>
  <c r="FF10" i="21"/>
  <c r="FF6" i="21"/>
  <c r="FF7" i="21"/>
  <c r="FD33" i="21"/>
  <c r="FE32" i="21"/>
  <c r="FE31" i="21"/>
  <c r="FE29" i="21"/>
  <c r="FE30" i="21"/>
  <c r="FE28" i="21"/>
  <c r="FC43" i="21"/>
  <c r="FD41" i="21"/>
  <c r="FD42" i="21"/>
  <c r="FD40" i="21"/>
  <c r="FD39" i="21"/>
  <c r="FD38" i="21"/>
  <c r="FC43" i="20"/>
  <c r="FD42" i="20"/>
  <c r="FD40" i="20"/>
  <c r="FD39" i="20"/>
  <c r="FD41" i="20"/>
  <c r="FD38" i="20"/>
  <c r="FD33" i="20"/>
  <c r="FE32" i="20"/>
  <c r="FE31" i="20"/>
  <c r="FE30" i="20"/>
  <c r="FE29" i="20"/>
  <c r="FE28" i="20"/>
  <c r="FE10" i="20"/>
  <c r="FE9" i="20"/>
  <c r="FE8" i="20"/>
  <c r="FE7" i="20"/>
  <c r="FE6" i="20"/>
  <c r="FG10" i="21" l="1"/>
  <c r="FG9" i="21"/>
  <c r="FG8" i="21"/>
  <c r="FG7" i="21"/>
  <c r="FG6" i="21"/>
  <c r="FE33" i="21"/>
  <c r="FF32" i="21"/>
  <c r="FF30" i="21"/>
  <c r="FF29" i="21"/>
  <c r="FF31" i="21"/>
  <c r="FF28" i="21"/>
  <c r="FD43" i="21"/>
  <c r="FE42" i="21"/>
  <c r="FE41" i="21"/>
  <c r="FE39" i="21"/>
  <c r="FE38" i="21"/>
  <c r="FE40" i="21"/>
  <c r="FD43" i="20"/>
  <c r="FE42" i="20"/>
  <c r="FE41" i="20"/>
  <c r="FE40" i="20"/>
  <c r="FE39" i="20"/>
  <c r="FE38" i="20"/>
  <c r="FF32" i="20"/>
  <c r="FF31" i="20"/>
  <c r="FE33" i="20"/>
  <c r="FF28" i="20"/>
  <c r="FF30" i="20"/>
  <c r="FF29" i="20"/>
  <c r="FF7" i="20"/>
  <c r="FF6" i="20"/>
  <c r="FF10" i="20"/>
  <c r="FF9" i="20"/>
  <c r="FF8" i="20"/>
  <c r="FE43" i="21" l="1"/>
  <c r="FF42" i="21"/>
  <c r="FF41" i="21"/>
  <c r="FF40" i="21"/>
  <c r="FF38" i="21"/>
  <c r="FF39" i="21"/>
  <c r="FG32" i="21"/>
  <c r="FG31" i="21"/>
  <c r="FF33" i="21"/>
  <c r="FG30" i="21"/>
  <c r="FG29" i="21"/>
  <c r="FG28" i="21"/>
  <c r="FH10" i="21"/>
  <c r="FH9" i="21"/>
  <c r="FH8" i="21"/>
  <c r="FH7" i="21"/>
  <c r="FH6" i="21"/>
  <c r="FG7" i="20"/>
  <c r="FG6" i="20"/>
  <c r="FG9" i="20"/>
  <c r="FG10" i="20"/>
  <c r="FG8" i="20"/>
  <c r="FF33" i="20"/>
  <c r="FG31" i="20"/>
  <c r="FG29" i="20"/>
  <c r="FG32" i="20"/>
  <c r="FG30" i="20"/>
  <c r="FG28" i="20"/>
  <c r="FE43" i="20"/>
  <c r="FF42" i="20"/>
  <c r="FF41" i="20"/>
  <c r="FF40" i="20"/>
  <c r="FF39" i="20"/>
  <c r="FF38" i="20"/>
  <c r="FG33" i="21" l="1"/>
  <c r="FH31" i="21"/>
  <c r="FH29" i="21"/>
  <c r="FH28" i="21"/>
  <c r="FH32" i="21"/>
  <c r="FH30" i="21"/>
  <c r="FI10" i="21"/>
  <c r="FI6" i="21"/>
  <c r="FI7" i="21"/>
  <c r="FI8" i="21"/>
  <c r="FI9" i="21"/>
  <c r="FG42" i="21"/>
  <c r="FG41" i="21"/>
  <c r="FF43" i="21"/>
  <c r="FG40" i="21"/>
  <c r="FG39" i="21"/>
  <c r="FG38" i="21"/>
  <c r="FG33" i="20"/>
  <c r="FH31" i="20"/>
  <c r="FH30" i="20"/>
  <c r="FH29" i="20"/>
  <c r="FH28" i="20"/>
  <c r="FH32" i="20"/>
  <c r="FH10" i="20"/>
  <c r="FH9" i="20"/>
  <c r="FH8" i="20"/>
  <c r="FH6" i="20"/>
  <c r="FH7" i="20"/>
  <c r="FF43" i="20"/>
  <c r="FG42" i="20"/>
  <c r="FG40" i="20"/>
  <c r="FG39" i="20"/>
  <c r="FG38" i="20"/>
  <c r="FG41" i="20"/>
  <c r="FJ7" i="21" l="1"/>
  <c r="FJ6" i="21"/>
  <c r="FJ8" i="21"/>
  <c r="FJ9" i="21"/>
  <c r="FJ10" i="21"/>
  <c r="FI32" i="21"/>
  <c r="FI31" i="21"/>
  <c r="FH33" i="21"/>
  <c r="FI30" i="21"/>
  <c r="FI29" i="21"/>
  <c r="FI28" i="21"/>
  <c r="FG43" i="21"/>
  <c r="FH41" i="21"/>
  <c r="FH42" i="21"/>
  <c r="FH40" i="21"/>
  <c r="FH39" i="21"/>
  <c r="FH38" i="21"/>
  <c r="FI10" i="20"/>
  <c r="FI9" i="20"/>
  <c r="FI8" i="20"/>
  <c r="FI6" i="20"/>
  <c r="FI7" i="20"/>
  <c r="FG43" i="20"/>
  <c r="FH41" i="20"/>
  <c r="FH42" i="20"/>
  <c r="FH40" i="20"/>
  <c r="FH38" i="20"/>
  <c r="FH39" i="20"/>
  <c r="FH33" i="20"/>
  <c r="FI32" i="20"/>
  <c r="FI31" i="20"/>
  <c r="FI30" i="20"/>
  <c r="FI29" i="20"/>
  <c r="FI28" i="20"/>
  <c r="FI33" i="21" l="1"/>
  <c r="FJ31" i="21"/>
  <c r="FJ30" i="21"/>
  <c r="FJ29" i="21"/>
  <c r="FJ28" i="21"/>
  <c r="FJ32" i="21"/>
  <c r="FK10" i="21"/>
  <c r="FK9" i="21"/>
  <c r="FK8" i="21"/>
  <c r="FK7" i="21"/>
  <c r="FK6" i="21"/>
  <c r="FH43" i="21"/>
  <c r="FI42" i="21"/>
  <c r="FI41" i="21"/>
  <c r="FI39" i="21"/>
  <c r="FI38" i="21"/>
  <c r="FI40" i="21"/>
  <c r="FI42" i="20"/>
  <c r="FI41" i="20"/>
  <c r="FH43" i="20"/>
  <c r="FI40" i="20"/>
  <c r="FI38" i="20"/>
  <c r="FI39" i="20"/>
  <c r="FJ9" i="20"/>
  <c r="FJ8" i="20"/>
  <c r="FJ10" i="20"/>
  <c r="FJ7" i="20"/>
  <c r="FJ6" i="20"/>
  <c r="FI33" i="20"/>
  <c r="FJ32" i="20"/>
  <c r="FJ31" i="20"/>
  <c r="FJ30" i="20"/>
  <c r="FJ28" i="20"/>
  <c r="FJ29" i="20"/>
  <c r="FI43" i="21" l="1"/>
  <c r="FJ42" i="21"/>
  <c r="FJ40" i="21"/>
  <c r="FJ41" i="21"/>
  <c r="FJ39" i="21"/>
  <c r="FJ38" i="21"/>
  <c r="FL10" i="21"/>
  <c r="FL9" i="21"/>
  <c r="FL8" i="21"/>
  <c r="FL7" i="21"/>
  <c r="FL6" i="21"/>
  <c r="FJ33" i="21"/>
  <c r="FK32" i="21"/>
  <c r="FK31" i="21"/>
  <c r="FK30" i="21"/>
  <c r="FK29" i="21"/>
  <c r="FK28" i="21"/>
  <c r="FK32" i="20"/>
  <c r="FK29" i="20"/>
  <c r="FJ33" i="20"/>
  <c r="FK31" i="20"/>
  <c r="FK28" i="20"/>
  <c r="FK30" i="20"/>
  <c r="FK10" i="20"/>
  <c r="FK7" i="20"/>
  <c r="FK6" i="20"/>
  <c r="FK8" i="20"/>
  <c r="FK9" i="20"/>
  <c r="FI43" i="20"/>
  <c r="FJ42" i="20"/>
  <c r="FJ41" i="20"/>
  <c r="FJ40" i="20"/>
  <c r="FJ39" i="20"/>
  <c r="FJ38" i="20"/>
  <c r="FJ43" i="21" l="1"/>
  <c r="FK41" i="21"/>
  <c r="FK40" i="21"/>
  <c r="FK39" i="21"/>
  <c r="FK38" i="21"/>
  <c r="FK42" i="21"/>
  <c r="FM8" i="21"/>
  <c r="FM10" i="21"/>
  <c r="FM6" i="21"/>
  <c r="FM7" i="21"/>
  <c r="FM9" i="21"/>
  <c r="FK33" i="21"/>
  <c r="FL32" i="21"/>
  <c r="FL30" i="21"/>
  <c r="FL28" i="21"/>
  <c r="FL29" i="21"/>
  <c r="FL31" i="21"/>
  <c r="FJ43" i="20"/>
  <c r="FK41" i="20"/>
  <c r="FK39" i="20"/>
  <c r="FK38" i="20"/>
  <c r="FK40" i="20"/>
  <c r="FK42" i="20"/>
  <c r="FL10" i="20"/>
  <c r="FL9" i="20"/>
  <c r="FL8" i="20"/>
  <c r="FL7" i="20"/>
  <c r="FL6" i="20"/>
  <c r="FK33" i="20"/>
  <c r="FL32" i="20"/>
  <c r="FL30" i="20"/>
  <c r="FL29" i="20"/>
  <c r="FL28" i="20"/>
  <c r="FL31" i="20"/>
  <c r="FM32" i="21" l="1"/>
  <c r="FM31" i="21"/>
  <c r="FM30" i="21"/>
  <c r="FL33" i="21"/>
  <c r="FM29" i="21"/>
  <c r="FM28" i="21"/>
  <c r="FN9" i="21"/>
  <c r="FN7" i="21"/>
  <c r="FN8" i="21"/>
  <c r="FN10" i="21"/>
  <c r="FN6" i="21"/>
  <c r="FK43" i="21"/>
  <c r="FL41" i="21"/>
  <c r="FL42" i="21"/>
  <c r="FL40" i="21"/>
  <c r="FL39" i="21"/>
  <c r="FL38" i="21"/>
  <c r="FM32" i="20"/>
  <c r="FM31" i="20"/>
  <c r="FM30" i="20"/>
  <c r="FM29" i="20"/>
  <c r="FM28" i="20"/>
  <c r="FL33" i="20"/>
  <c r="FK43" i="20"/>
  <c r="FL42" i="20"/>
  <c r="FL41" i="20"/>
  <c r="FL40" i="20"/>
  <c r="FL39" i="20"/>
  <c r="FL38" i="20"/>
  <c r="FM10" i="20"/>
  <c r="FM9" i="20"/>
  <c r="FM8" i="20"/>
  <c r="FM6" i="20"/>
  <c r="FM7" i="20"/>
  <c r="FM33" i="21" l="1"/>
  <c r="FN32" i="21"/>
  <c r="FN29" i="21"/>
  <c r="FN31" i="21"/>
  <c r="FN30" i="21"/>
  <c r="FN28" i="21"/>
  <c r="FM42" i="21"/>
  <c r="FM39" i="21"/>
  <c r="FM38" i="21"/>
  <c r="FL43" i="21"/>
  <c r="FM41" i="21"/>
  <c r="FM40" i="21"/>
  <c r="FO10" i="21"/>
  <c r="FO9" i="21"/>
  <c r="FO8" i="21"/>
  <c r="FO7" i="21"/>
  <c r="FO6" i="21"/>
  <c r="FN8" i="20"/>
  <c r="FN7" i="20"/>
  <c r="FN6" i="20"/>
  <c r="FN9" i="20"/>
  <c r="FN10" i="20"/>
  <c r="FM42" i="20"/>
  <c r="FM41" i="20"/>
  <c r="FM40" i="20"/>
  <c r="FM39" i="20"/>
  <c r="FM38" i="20"/>
  <c r="FL43" i="20"/>
  <c r="FN32" i="20"/>
  <c r="FN31" i="20"/>
  <c r="FM33" i="20"/>
  <c r="FN28" i="20"/>
  <c r="FN30" i="20"/>
  <c r="FN29" i="20"/>
  <c r="FN33" i="21" l="1"/>
  <c r="FO32" i="21"/>
  <c r="FO31" i="21"/>
  <c r="FO29" i="21"/>
  <c r="FO30" i="21"/>
  <c r="FO28" i="21"/>
  <c r="FP10" i="21"/>
  <c r="FP9" i="21"/>
  <c r="FP8" i="21"/>
  <c r="FP7" i="21"/>
  <c r="FP6" i="21"/>
  <c r="FM43" i="21"/>
  <c r="FN42" i="21"/>
  <c r="FN41" i="21"/>
  <c r="FN40" i="21"/>
  <c r="FN39" i="21"/>
  <c r="FN38" i="21"/>
  <c r="FO8" i="20"/>
  <c r="FO7" i="20"/>
  <c r="FO6" i="20"/>
  <c r="FO9" i="20"/>
  <c r="FO10" i="20"/>
  <c r="FM43" i="20"/>
  <c r="FN42" i="20"/>
  <c r="FN41" i="20"/>
  <c r="FN40" i="20"/>
  <c r="FN39" i="20"/>
  <c r="FN38" i="20"/>
  <c r="FN33" i="20"/>
  <c r="FO31" i="20"/>
  <c r="FO29" i="20"/>
  <c r="FO30" i="20"/>
  <c r="FO32" i="20"/>
  <c r="FO28" i="20"/>
  <c r="FO33" i="21" l="1"/>
  <c r="FP30" i="21"/>
  <c r="FP31" i="21"/>
  <c r="FP29" i="21"/>
  <c r="FP28" i="21"/>
  <c r="FP32" i="21"/>
  <c r="FQ10" i="21"/>
  <c r="FQ6" i="21"/>
  <c r="FQ8" i="21"/>
  <c r="FQ9" i="21"/>
  <c r="FQ7" i="21"/>
  <c r="FN43" i="21"/>
  <c r="FO42" i="21"/>
  <c r="FO41" i="21"/>
  <c r="FO40" i="21"/>
  <c r="FO39" i="21"/>
  <c r="FO38" i="21"/>
  <c r="FN43" i="20"/>
  <c r="FO42" i="20"/>
  <c r="FO40" i="20"/>
  <c r="FO39" i="20"/>
  <c r="FO38" i="20"/>
  <c r="FO41" i="20"/>
  <c r="FP10" i="20"/>
  <c r="FP9" i="20"/>
  <c r="FP8" i="20"/>
  <c r="FP6" i="20"/>
  <c r="FP7" i="20"/>
  <c r="FO33" i="20"/>
  <c r="FP31" i="20"/>
  <c r="FP30" i="20"/>
  <c r="FP29" i="20"/>
  <c r="FP28" i="20"/>
  <c r="FP32" i="20"/>
  <c r="FR7" i="21" l="1"/>
  <c r="FR9" i="21"/>
  <c r="FR10" i="21"/>
  <c r="FR6" i="21"/>
  <c r="FR8" i="21"/>
  <c r="FO43" i="21"/>
  <c r="FP41" i="21"/>
  <c r="FP40" i="21"/>
  <c r="FP42" i="21"/>
  <c r="FP38" i="21"/>
  <c r="FP39" i="21"/>
  <c r="FQ32" i="21"/>
  <c r="FQ31" i="21"/>
  <c r="FQ30" i="21"/>
  <c r="FP33" i="21"/>
  <c r="FQ28" i="21"/>
  <c r="FQ29" i="21"/>
  <c r="FQ32" i="20"/>
  <c r="FQ31" i="20"/>
  <c r="FQ30" i="20"/>
  <c r="FQ29" i="20"/>
  <c r="FQ28" i="20"/>
  <c r="FP33" i="20"/>
  <c r="FQ10" i="20"/>
  <c r="FQ9" i="20"/>
  <c r="FQ8" i="20"/>
  <c r="FQ7" i="20"/>
  <c r="FQ6" i="20"/>
  <c r="FO43" i="20"/>
  <c r="FP41" i="20"/>
  <c r="FP38" i="20"/>
  <c r="FP42" i="20"/>
  <c r="FP40" i="20"/>
  <c r="FP39" i="20"/>
  <c r="FQ42" i="21" l="1"/>
  <c r="FP43" i="21"/>
  <c r="FQ41" i="21"/>
  <c r="FQ39" i="21"/>
  <c r="FQ38" i="21"/>
  <c r="FQ40" i="21"/>
  <c r="FQ33" i="21"/>
  <c r="FR31" i="21"/>
  <c r="FR29" i="21"/>
  <c r="FR32" i="21"/>
  <c r="FR28" i="21"/>
  <c r="FR30" i="21"/>
  <c r="FS10" i="21"/>
  <c r="FS9" i="21"/>
  <c r="FS8" i="21"/>
  <c r="FS7" i="21"/>
  <c r="FS6" i="21"/>
  <c r="FP43" i="20"/>
  <c r="FQ42" i="20"/>
  <c r="FQ41" i="20"/>
  <c r="FQ40" i="20"/>
  <c r="FQ38" i="20"/>
  <c r="FQ39" i="20"/>
  <c r="FR9" i="20"/>
  <c r="FR10" i="20"/>
  <c r="FR7" i="20"/>
  <c r="FR6" i="20"/>
  <c r="FR8" i="20"/>
  <c r="FR32" i="20"/>
  <c r="FR31" i="20"/>
  <c r="FQ33" i="20"/>
  <c r="FR30" i="20"/>
  <c r="FR28" i="20"/>
  <c r="FR29" i="20"/>
  <c r="FS32" i="21" l="1"/>
  <c r="FS31" i="21"/>
  <c r="FR33" i="21"/>
  <c r="FS29" i="21"/>
  <c r="FS30" i="21"/>
  <c r="FS28" i="21"/>
  <c r="FT10" i="21"/>
  <c r="FT9" i="21"/>
  <c r="FT8" i="21"/>
  <c r="FT7" i="21"/>
  <c r="FT6" i="21"/>
  <c r="FQ43" i="21"/>
  <c r="FR42" i="21"/>
  <c r="FR40" i="21"/>
  <c r="FR39" i="21"/>
  <c r="FR41" i="21"/>
  <c r="FR38" i="21"/>
  <c r="FR33" i="20"/>
  <c r="FS32" i="20"/>
  <c r="FS29" i="20"/>
  <c r="FS28" i="20"/>
  <c r="FS30" i="20"/>
  <c r="FS31" i="20"/>
  <c r="FS10" i="20"/>
  <c r="FS7" i="20"/>
  <c r="FS6" i="20"/>
  <c r="FS8" i="20"/>
  <c r="FS9" i="20"/>
  <c r="FQ43" i="20"/>
  <c r="FR42" i="20"/>
  <c r="FR41" i="20"/>
  <c r="FR40" i="20"/>
  <c r="FR39" i="20"/>
  <c r="FR38" i="20"/>
  <c r="FU8" i="21" l="1"/>
  <c r="FU6" i="21"/>
  <c r="FU9" i="21"/>
  <c r="FU10" i="21"/>
  <c r="FU7" i="21"/>
  <c r="FS33" i="21"/>
  <c r="FT32" i="21"/>
  <c r="FT30" i="21"/>
  <c r="FT28" i="21"/>
  <c r="FT31" i="21"/>
  <c r="FT29" i="21"/>
  <c r="FR43" i="21"/>
  <c r="FS41" i="21"/>
  <c r="FS42" i="21"/>
  <c r="FS40" i="21"/>
  <c r="FS39" i="21"/>
  <c r="FS38" i="21"/>
  <c r="FS33" i="20"/>
  <c r="FT32" i="20"/>
  <c r="FT30" i="20"/>
  <c r="FT29" i="20"/>
  <c r="FT28" i="20"/>
  <c r="FT31" i="20"/>
  <c r="FR43" i="20"/>
  <c r="FS41" i="20"/>
  <c r="FS39" i="20"/>
  <c r="FS38" i="20"/>
  <c r="FS42" i="20"/>
  <c r="FS40" i="20"/>
  <c r="FT10" i="20"/>
  <c r="FT9" i="20"/>
  <c r="FT8" i="20"/>
  <c r="FT7" i="20"/>
  <c r="FT6" i="20"/>
  <c r="FV9" i="21" l="1"/>
  <c r="FV7" i="21"/>
  <c r="FV10" i="21"/>
  <c r="FV6" i="21"/>
  <c r="FV8" i="21"/>
  <c r="FS43" i="21"/>
  <c r="FT41" i="21"/>
  <c r="FT42" i="21"/>
  <c r="FT40" i="21"/>
  <c r="FT39" i="21"/>
  <c r="FT38" i="21"/>
  <c r="FT33" i="21"/>
  <c r="FU32" i="21"/>
  <c r="FU31" i="21"/>
  <c r="FU30" i="21"/>
  <c r="FU29" i="21"/>
  <c r="FU28" i="21"/>
  <c r="FT42" i="20"/>
  <c r="FS43" i="20"/>
  <c r="FT40" i="20"/>
  <c r="FT41" i="20"/>
  <c r="FT39" i="20"/>
  <c r="FT38" i="20"/>
  <c r="FU10" i="20"/>
  <c r="FU9" i="20"/>
  <c r="FU8" i="20"/>
  <c r="FU7" i="20"/>
  <c r="FU6" i="20"/>
  <c r="FT33" i="20"/>
  <c r="FU32" i="20"/>
  <c r="FU31" i="20"/>
  <c r="FU30" i="20"/>
  <c r="FU29" i="20"/>
  <c r="FU28" i="20"/>
  <c r="FW10" i="21" l="1"/>
  <c r="FW9" i="21"/>
  <c r="FW8" i="21"/>
  <c r="FW7" i="21"/>
  <c r="FW6" i="21"/>
  <c r="FT43" i="21"/>
  <c r="FU42" i="21"/>
  <c r="FU41" i="21"/>
  <c r="FU39" i="21"/>
  <c r="FU38" i="21"/>
  <c r="FU40" i="21"/>
  <c r="FU33" i="21"/>
  <c r="FV32" i="21"/>
  <c r="FV30" i="21"/>
  <c r="FV29" i="21"/>
  <c r="FV31" i="21"/>
  <c r="FV28" i="21"/>
  <c r="FV7" i="20"/>
  <c r="FV6" i="20"/>
  <c r="FV8" i="20"/>
  <c r="FV9" i="20"/>
  <c r="FV10" i="20"/>
  <c r="FT43" i="20"/>
  <c r="FU42" i="20"/>
  <c r="FU41" i="20"/>
  <c r="FU40" i="20"/>
  <c r="FU39" i="20"/>
  <c r="FU38" i="20"/>
  <c r="FV32" i="20"/>
  <c r="FV31" i="20"/>
  <c r="FV28" i="20"/>
  <c r="FV30" i="20"/>
  <c r="FV29" i="20"/>
  <c r="FU33" i="20"/>
  <c r="FU43" i="21" l="1"/>
  <c r="FV42" i="21"/>
  <c r="FV41" i="21"/>
  <c r="FV39" i="21"/>
  <c r="FV38" i="21"/>
  <c r="FV40" i="21"/>
  <c r="FV33" i="21"/>
  <c r="FW32" i="21"/>
  <c r="FW31" i="21"/>
  <c r="FW29" i="21"/>
  <c r="FW30" i="21"/>
  <c r="FW28" i="21"/>
  <c r="FX10" i="21"/>
  <c r="FX9" i="21"/>
  <c r="FX8" i="21"/>
  <c r="FX7" i="21"/>
  <c r="FX6" i="21"/>
  <c r="FU43" i="20"/>
  <c r="FV42" i="20"/>
  <c r="FV41" i="20"/>
  <c r="FV40" i="20"/>
  <c r="FV39" i="20"/>
  <c r="FV38" i="20"/>
  <c r="FW31" i="20"/>
  <c r="FW29" i="20"/>
  <c r="FW32" i="20"/>
  <c r="FW30" i="20"/>
  <c r="FV33" i="20"/>
  <c r="FW28" i="20"/>
  <c r="FW7" i="20"/>
  <c r="FW6" i="20"/>
  <c r="FW9" i="20"/>
  <c r="FW10" i="20"/>
  <c r="FW8" i="20"/>
  <c r="FX31" i="21" l="1"/>
  <c r="FX29" i="21"/>
  <c r="FX28" i="21"/>
  <c r="FW33" i="21"/>
  <c r="FX30" i="21"/>
  <c r="FX32" i="21"/>
  <c r="FY10" i="21"/>
  <c r="FY6" i="21"/>
  <c r="FY8" i="21"/>
  <c r="FY9" i="21"/>
  <c r="FY7" i="21"/>
  <c r="FV43" i="21"/>
  <c r="FW42" i="21"/>
  <c r="FW41" i="21"/>
  <c r="FW40" i="21"/>
  <c r="FW39" i="21"/>
  <c r="FW38" i="21"/>
  <c r="FW33" i="20"/>
  <c r="FX31" i="20"/>
  <c r="FX30" i="20"/>
  <c r="FX29" i="20"/>
  <c r="FX28" i="20"/>
  <c r="FX32" i="20"/>
  <c r="FX10" i="20"/>
  <c r="FX9" i="20"/>
  <c r="FX8" i="20"/>
  <c r="FX6" i="20"/>
  <c r="FX7" i="20"/>
  <c r="FV43" i="20"/>
  <c r="FW42" i="20"/>
  <c r="FW40" i="20"/>
  <c r="FW39" i="20"/>
  <c r="FW38" i="20"/>
  <c r="FW41" i="20"/>
  <c r="FZ7" i="21" l="1"/>
  <c r="FZ10" i="21"/>
  <c r="FZ8" i="21"/>
  <c r="FZ9" i="21"/>
  <c r="FZ6" i="21"/>
  <c r="FX33" i="21"/>
  <c r="FY32" i="21"/>
  <c r="FY31" i="21"/>
  <c r="FY30" i="21"/>
  <c r="FY29" i="21"/>
  <c r="FY28" i="21"/>
  <c r="FW43" i="21"/>
  <c r="FX41" i="21"/>
  <c r="FX42" i="21"/>
  <c r="FX40" i="21"/>
  <c r="FX39" i="21"/>
  <c r="FX38" i="21"/>
  <c r="FW43" i="20"/>
  <c r="FX41" i="20"/>
  <c r="FX42" i="20"/>
  <c r="FX40" i="20"/>
  <c r="FX38" i="20"/>
  <c r="FX39" i="20"/>
  <c r="FY10" i="20"/>
  <c r="FY9" i="20"/>
  <c r="FY8" i="20"/>
  <c r="FY6" i="20"/>
  <c r="FY7" i="20"/>
  <c r="FX33" i="20"/>
  <c r="FY32" i="20"/>
  <c r="FY31" i="20"/>
  <c r="FY30" i="20"/>
  <c r="FY29" i="20"/>
  <c r="FY28" i="20"/>
  <c r="FY33" i="21" l="1"/>
  <c r="FZ31" i="21"/>
  <c r="FZ30" i="21"/>
  <c r="FZ29" i="21"/>
  <c r="FZ32" i="21"/>
  <c r="FZ28" i="21"/>
  <c r="FX43" i="21"/>
  <c r="FY42" i="21"/>
  <c r="FY41" i="21"/>
  <c r="FY39" i="21"/>
  <c r="FY38" i="21"/>
  <c r="FY40" i="21"/>
  <c r="GA10" i="21"/>
  <c r="GA9" i="21"/>
  <c r="GA8" i="21"/>
  <c r="GA7" i="21"/>
  <c r="GA6" i="21"/>
  <c r="FZ9" i="20"/>
  <c r="FZ8" i="20"/>
  <c r="FZ10" i="20"/>
  <c r="FZ7" i="20"/>
  <c r="FZ6" i="20"/>
  <c r="FY33" i="20"/>
  <c r="FZ32" i="20"/>
  <c r="FZ31" i="20"/>
  <c r="FZ30" i="20"/>
  <c r="FZ28" i="20"/>
  <c r="FZ29" i="20"/>
  <c r="FX43" i="20"/>
  <c r="FY42" i="20"/>
  <c r="FY41" i="20"/>
  <c r="FY40" i="20"/>
  <c r="FY38" i="20"/>
  <c r="FY39" i="20"/>
  <c r="FZ33" i="21" l="1"/>
  <c r="GA32" i="21"/>
  <c r="GA31" i="21"/>
  <c r="GA30" i="21"/>
  <c r="GA29" i="21"/>
  <c r="GA28" i="21"/>
  <c r="FY43" i="21"/>
  <c r="FZ42" i="21"/>
  <c r="FZ40" i="21"/>
  <c r="FZ41" i="21"/>
  <c r="FZ39" i="21"/>
  <c r="FZ38" i="21"/>
  <c r="GB10" i="21"/>
  <c r="GB9" i="21"/>
  <c r="GB8" i="21"/>
  <c r="GB7" i="21"/>
  <c r="GB6" i="21"/>
  <c r="FZ33" i="20"/>
  <c r="GA32" i="20"/>
  <c r="GA29" i="20"/>
  <c r="GA31" i="20"/>
  <c r="GA28" i="20"/>
  <c r="GA30" i="20"/>
  <c r="FY43" i="20"/>
  <c r="FZ42" i="20"/>
  <c r="FZ41" i="20"/>
  <c r="FZ40" i="20"/>
  <c r="FZ39" i="20"/>
  <c r="FZ38" i="20"/>
  <c r="GA10" i="20"/>
  <c r="GA7" i="20"/>
  <c r="GA6" i="20"/>
  <c r="GA9" i="20"/>
  <c r="GA8" i="20"/>
  <c r="GB32" i="21" l="1"/>
  <c r="GB28" i="21"/>
  <c r="GA33" i="21"/>
  <c r="GB31" i="21"/>
  <c r="GB30" i="21"/>
  <c r="GB29" i="21"/>
  <c r="FZ43" i="21"/>
  <c r="GA41" i="21"/>
  <c r="GA40" i="21"/>
  <c r="GA42" i="21"/>
  <c r="GA38" i="21"/>
  <c r="GA39" i="21"/>
  <c r="GC8" i="21"/>
  <c r="GC10" i="21"/>
  <c r="GC6" i="21"/>
  <c r="GC7" i="21"/>
  <c r="GC9" i="21"/>
  <c r="GB10" i="20"/>
  <c r="GB9" i="20"/>
  <c r="GB8" i="20"/>
  <c r="GB7" i="20"/>
  <c r="GB6" i="20"/>
  <c r="FZ43" i="20"/>
  <c r="GA41" i="20"/>
  <c r="GA39" i="20"/>
  <c r="GA38" i="20"/>
  <c r="GA40" i="20"/>
  <c r="GA42" i="20"/>
  <c r="GA33" i="20"/>
  <c r="GB32" i="20"/>
  <c r="GB30" i="20"/>
  <c r="GB29" i="20"/>
  <c r="GB28" i="20"/>
  <c r="GB31" i="20"/>
  <c r="GD9" i="21" l="1"/>
  <c r="GD7" i="21"/>
  <c r="GD8" i="21"/>
  <c r="GD10" i="21"/>
  <c r="GD6" i="21"/>
  <c r="GB41" i="21"/>
  <c r="GB42" i="21"/>
  <c r="GB40" i="21"/>
  <c r="GA43" i="21"/>
  <c r="GB39" i="21"/>
  <c r="GB38" i="21"/>
  <c r="GB33" i="21"/>
  <c r="GC32" i="21"/>
  <c r="GC31" i="21"/>
  <c r="GC30" i="21"/>
  <c r="GC29" i="21"/>
  <c r="GC28" i="21"/>
  <c r="GC32" i="20"/>
  <c r="GC31" i="20"/>
  <c r="GB33" i="20"/>
  <c r="GC30" i="20"/>
  <c r="GC29" i="20"/>
  <c r="GC28" i="20"/>
  <c r="GA43" i="20"/>
  <c r="GB42" i="20"/>
  <c r="GB41" i="20"/>
  <c r="GB40" i="20"/>
  <c r="GB39" i="20"/>
  <c r="GB38" i="20"/>
  <c r="GC10" i="20"/>
  <c r="GC9" i="20"/>
  <c r="GC8" i="20"/>
  <c r="GC6" i="20"/>
  <c r="GC7" i="20"/>
  <c r="GB43" i="21" l="1"/>
  <c r="GC42" i="21"/>
  <c r="GC39" i="21"/>
  <c r="GC38" i="21"/>
  <c r="GC40" i="21"/>
  <c r="GC41" i="21"/>
  <c r="GC33" i="21"/>
  <c r="GD32" i="21"/>
  <c r="GD29" i="21"/>
  <c r="GD30" i="21"/>
  <c r="GD31" i="21"/>
  <c r="GD28" i="21"/>
  <c r="GE10" i="21"/>
  <c r="GE9" i="21"/>
  <c r="GE8" i="21"/>
  <c r="GE7" i="21"/>
  <c r="GE6" i="21"/>
  <c r="GB43" i="20"/>
  <c r="GC42" i="20"/>
  <c r="GC41" i="20"/>
  <c r="GC40" i="20"/>
  <c r="GC39" i="20"/>
  <c r="GC38" i="20"/>
  <c r="GD32" i="20"/>
  <c r="GD31" i="20"/>
  <c r="GC33" i="20"/>
  <c r="GD28" i="20"/>
  <c r="GD30" i="20"/>
  <c r="GD29" i="20"/>
  <c r="GD8" i="20"/>
  <c r="GD7" i="20"/>
  <c r="GD6" i="20"/>
  <c r="GD9" i="20"/>
  <c r="GD10" i="20"/>
  <c r="GE32" i="21" l="1"/>
  <c r="GE31" i="21"/>
  <c r="GE29" i="21"/>
  <c r="GD33" i="21"/>
  <c r="GE30" i="21"/>
  <c r="GE28" i="21"/>
  <c r="GC43" i="21"/>
  <c r="GD42" i="21"/>
  <c r="GD41" i="21"/>
  <c r="GD40" i="21"/>
  <c r="GD39" i="21"/>
  <c r="GD38" i="21"/>
  <c r="GF10" i="21"/>
  <c r="GF9" i="21"/>
  <c r="GF8" i="21"/>
  <c r="GF7" i="21"/>
  <c r="GF6" i="21"/>
  <c r="GE8" i="20"/>
  <c r="GE7" i="20"/>
  <c r="GE6" i="20"/>
  <c r="GE9" i="20"/>
  <c r="GE10" i="20"/>
  <c r="GD33" i="20"/>
  <c r="GE31" i="20"/>
  <c r="GE29" i="20"/>
  <c r="GE30" i="20"/>
  <c r="GE32" i="20"/>
  <c r="GE28" i="20"/>
  <c r="GC43" i="20"/>
  <c r="GD42" i="20"/>
  <c r="GD41" i="20"/>
  <c r="GD40" i="20"/>
  <c r="GD39" i="20"/>
  <c r="GD38" i="20"/>
  <c r="GE33" i="21" l="1"/>
  <c r="GF30" i="21"/>
  <c r="GF31" i="21"/>
  <c r="GF29" i="21"/>
  <c r="GF28" i="21"/>
  <c r="GF32" i="21"/>
  <c r="GD43" i="21"/>
  <c r="GE42" i="21"/>
  <c r="GE41" i="21"/>
  <c r="GE40" i="21"/>
  <c r="GE38" i="21"/>
  <c r="GE39" i="21"/>
  <c r="GG10" i="21"/>
  <c r="GG6" i="21"/>
  <c r="GG9" i="21"/>
  <c r="GG7" i="21"/>
  <c r="GG8" i="21"/>
  <c r="GF10" i="20"/>
  <c r="GF9" i="20"/>
  <c r="GF8" i="20"/>
  <c r="GF6" i="20"/>
  <c r="GF7" i="20"/>
  <c r="GE33" i="20"/>
  <c r="GF31" i="20"/>
  <c r="GF30" i="20"/>
  <c r="GF29" i="20"/>
  <c r="GF28" i="20"/>
  <c r="GF32" i="20"/>
  <c r="GD43" i="20"/>
  <c r="GE42" i="20"/>
  <c r="GE40" i="20"/>
  <c r="GE39" i="20"/>
  <c r="GE38" i="20"/>
  <c r="GE41" i="20"/>
  <c r="GE43" i="21" l="1"/>
  <c r="GF41" i="21"/>
  <c r="GF40" i="21"/>
  <c r="GF42" i="21"/>
  <c r="GF39" i="21"/>
  <c r="GF38" i="21"/>
  <c r="GH7" i="21"/>
  <c r="GH9" i="21"/>
  <c r="GH10" i="21"/>
  <c r="GH6" i="21"/>
  <c r="GH8" i="21"/>
  <c r="GF33" i="21"/>
  <c r="GG32" i="21"/>
  <c r="GG31" i="21"/>
  <c r="GG30" i="21"/>
  <c r="GG28" i="21"/>
  <c r="GG29" i="21"/>
  <c r="GG32" i="20"/>
  <c r="GG31" i="20"/>
  <c r="GG30" i="20"/>
  <c r="GG29" i="20"/>
  <c r="GG28" i="20"/>
  <c r="GF33" i="20"/>
  <c r="GE43" i="20"/>
  <c r="GF41" i="20"/>
  <c r="GF42" i="20"/>
  <c r="GF38" i="20"/>
  <c r="GF40" i="20"/>
  <c r="GF39" i="20"/>
  <c r="GG10" i="20"/>
  <c r="GG9" i="20"/>
  <c r="GG8" i="20"/>
  <c r="GG7" i="20"/>
  <c r="GG6" i="20"/>
  <c r="GG33" i="21" l="1"/>
  <c r="GH31" i="21"/>
  <c r="GH29" i="21"/>
  <c r="GH32" i="21"/>
  <c r="GH30" i="21"/>
  <c r="GH28" i="21"/>
  <c r="GI10" i="21"/>
  <c r="GI9" i="21"/>
  <c r="GI8" i="21"/>
  <c r="GI7" i="21"/>
  <c r="GI6" i="21"/>
  <c r="GF43" i="21"/>
  <c r="GG42" i="21"/>
  <c r="GG41" i="21"/>
  <c r="GG39" i="21"/>
  <c r="GG38" i="21"/>
  <c r="GG40" i="21"/>
  <c r="GF43" i="20"/>
  <c r="GG42" i="20"/>
  <c r="GG41" i="20"/>
  <c r="GG40" i="20"/>
  <c r="GG38" i="20"/>
  <c r="GG39" i="20"/>
  <c r="GH9" i="20"/>
  <c r="GH10" i="20"/>
  <c r="GH7" i="20"/>
  <c r="GH6" i="20"/>
  <c r="GH8" i="20"/>
  <c r="GH32" i="20"/>
  <c r="GH31" i="20"/>
  <c r="GG33" i="20"/>
  <c r="GH30" i="20"/>
  <c r="GH28" i="20"/>
  <c r="GH29" i="20"/>
  <c r="GG43" i="21" l="1"/>
  <c r="GH42" i="21"/>
  <c r="GH40" i="21"/>
  <c r="GH41" i="21"/>
  <c r="GH39" i="21"/>
  <c r="GH38" i="21"/>
  <c r="GJ10" i="21"/>
  <c r="GJ9" i="21"/>
  <c r="GJ8" i="21"/>
  <c r="GJ7" i="21"/>
  <c r="GJ6" i="21"/>
  <c r="GI32" i="21"/>
  <c r="GI31" i="21"/>
  <c r="GH33" i="21"/>
  <c r="GI29" i="21"/>
  <c r="GI28" i="21"/>
  <c r="GI30" i="21"/>
  <c r="GH33" i="20"/>
  <c r="GI32" i="20"/>
  <c r="GI29" i="20"/>
  <c r="GI28" i="20"/>
  <c r="GI31" i="20"/>
  <c r="GI30" i="20"/>
  <c r="GI10" i="20"/>
  <c r="GI7" i="20"/>
  <c r="GI6" i="20"/>
  <c r="GI8" i="20"/>
  <c r="GI9" i="20"/>
  <c r="GG43" i="20"/>
  <c r="GH42" i="20"/>
  <c r="GH41" i="20"/>
  <c r="GH40" i="20"/>
  <c r="GH39" i="20"/>
  <c r="GH38" i="20"/>
  <c r="GK8" i="21" l="1"/>
  <c r="GK6" i="21"/>
  <c r="GK9" i="21"/>
  <c r="GK10" i="21"/>
  <c r="GK7" i="21"/>
  <c r="GI33" i="21"/>
  <c r="GJ32" i="21"/>
  <c r="GJ30" i="21"/>
  <c r="GJ28" i="21"/>
  <c r="GJ31" i="21"/>
  <c r="GJ29" i="21"/>
  <c r="GI41" i="21"/>
  <c r="GH43" i="21"/>
  <c r="GI42" i="21"/>
  <c r="GI40" i="21"/>
  <c r="GI39" i="21"/>
  <c r="GI38" i="21"/>
  <c r="GI33" i="20"/>
  <c r="GJ32" i="20"/>
  <c r="GJ30" i="20"/>
  <c r="GJ29" i="20"/>
  <c r="GJ28" i="20"/>
  <c r="GJ31" i="20"/>
  <c r="GI41" i="20"/>
  <c r="GH43" i="20"/>
  <c r="GI39" i="20"/>
  <c r="GI38" i="20"/>
  <c r="GI42" i="20"/>
  <c r="GI40" i="20"/>
  <c r="GJ10" i="20"/>
  <c r="GJ9" i="20"/>
  <c r="GJ8" i="20"/>
  <c r="GJ7" i="20"/>
  <c r="GJ6" i="20"/>
  <c r="GL9" i="21" l="1"/>
  <c r="GL7" i="21"/>
  <c r="GL10" i="21"/>
  <c r="GL6" i="21"/>
  <c r="GL8" i="21"/>
  <c r="GI43" i="21"/>
  <c r="GJ41" i="21"/>
  <c r="GJ42" i="21"/>
  <c r="GJ40" i="21"/>
  <c r="GJ39" i="21"/>
  <c r="GJ38" i="21"/>
  <c r="GJ33" i="21"/>
  <c r="GK32" i="21"/>
  <c r="GK31" i="21"/>
  <c r="GK30" i="21"/>
  <c r="GK29" i="21"/>
  <c r="GK28" i="21"/>
  <c r="GI43" i="20"/>
  <c r="GJ42" i="20"/>
  <c r="GJ40" i="20"/>
  <c r="GJ39" i="20"/>
  <c r="GJ41" i="20"/>
  <c r="GJ38" i="20"/>
  <c r="GK10" i="20"/>
  <c r="GK9" i="20"/>
  <c r="GK8" i="20"/>
  <c r="GK7" i="20"/>
  <c r="GK6" i="20"/>
  <c r="GJ33" i="20"/>
  <c r="GK32" i="20"/>
  <c r="GK31" i="20"/>
  <c r="GK30" i="20"/>
  <c r="GK29" i="20"/>
  <c r="GK28" i="20"/>
  <c r="GM10" i="21" l="1"/>
  <c r="GM9" i="21"/>
  <c r="GM8" i="21"/>
  <c r="GM7" i="21"/>
  <c r="GM6" i="21"/>
  <c r="GJ43" i="21"/>
  <c r="GK42" i="21"/>
  <c r="GK41" i="21"/>
  <c r="GK39" i="21"/>
  <c r="GK38" i="21"/>
  <c r="GK40" i="21"/>
  <c r="GK33" i="21"/>
  <c r="GL32" i="21"/>
  <c r="GL30" i="21"/>
  <c r="GL29" i="21"/>
  <c r="GL31" i="21"/>
  <c r="GL28" i="21"/>
  <c r="GJ43" i="20"/>
  <c r="GK42" i="20"/>
  <c r="GK41" i="20"/>
  <c r="GK40" i="20"/>
  <c r="GK39" i="20"/>
  <c r="GK38" i="20"/>
  <c r="GL7" i="20"/>
  <c r="GL6" i="20"/>
  <c r="GL8" i="20"/>
  <c r="GL10" i="20"/>
  <c r="GL9" i="20"/>
  <c r="GL32" i="20"/>
  <c r="GL31" i="20"/>
  <c r="GK33" i="20"/>
  <c r="GL28" i="20"/>
  <c r="GL30" i="20"/>
  <c r="GL29" i="20"/>
  <c r="GK43" i="21" l="1"/>
  <c r="GL42" i="21"/>
  <c r="GL41" i="21"/>
  <c r="GL40" i="21"/>
  <c r="GL38" i="21"/>
  <c r="GL39" i="21"/>
  <c r="GM32" i="21"/>
  <c r="GM31" i="21"/>
  <c r="GM29" i="21"/>
  <c r="GL33" i="21"/>
  <c r="GM28" i="21"/>
  <c r="GM30" i="21"/>
  <c r="GN10" i="21"/>
  <c r="GN9" i="21"/>
  <c r="GN8" i="21"/>
  <c r="GN7" i="21"/>
  <c r="GN6" i="21"/>
  <c r="GK43" i="20"/>
  <c r="GL42" i="20"/>
  <c r="GL41" i="20"/>
  <c r="GL40" i="20"/>
  <c r="GL39" i="20"/>
  <c r="GL38" i="20"/>
  <c r="GM7" i="20"/>
  <c r="GM6" i="20"/>
  <c r="GM9" i="20"/>
  <c r="GM10" i="20"/>
  <c r="GM8" i="20"/>
  <c r="GL33" i="20"/>
  <c r="GM31" i="20"/>
  <c r="GM29" i="20"/>
  <c r="GM32" i="20"/>
  <c r="GM30" i="20"/>
  <c r="GM28" i="20"/>
  <c r="GM33" i="21" l="1"/>
  <c r="GN31" i="21"/>
  <c r="GN29" i="21"/>
  <c r="GN28" i="21"/>
  <c r="GN30" i="21"/>
  <c r="GN32" i="21"/>
  <c r="GO10" i="21"/>
  <c r="GO6" i="21"/>
  <c r="GO8" i="21"/>
  <c r="GO7" i="21"/>
  <c r="GO9" i="21"/>
  <c r="GM42" i="21"/>
  <c r="GL43" i="21"/>
  <c r="GM41" i="21"/>
  <c r="GM40" i="21"/>
  <c r="GM39" i="21"/>
  <c r="GM38" i="21"/>
  <c r="GN10" i="20"/>
  <c r="GN9" i="20"/>
  <c r="GN8" i="20"/>
  <c r="GN6" i="20"/>
  <c r="GN7" i="20"/>
  <c r="GL43" i="20"/>
  <c r="GM42" i="20"/>
  <c r="GM40" i="20"/>
  <c r="GM39" i="20"/>
  <c r="GM38" i="20"/>
  <c r="GM41" i="20"/>
  <c r="GM33" i="20"/>
  <c r="GN31" i="20"/>
  <c r="GN30" i="20"/>
  <c r="GN29" i="20"/>
  <c r="GN28" i="20"/>
  <c r="GN32" i="20"/>
  <c r="GO32" i="21" l="1"/>
  <c r="GO31" i="21"/>
  <c r="GO30" i="21"/>
  <c r="GN33" i="21"/>
  <c r="GO29" i="21"/>
  <c r="GO28" i="21"/>
  <c r="GP7" i="21"/>
  <c r="GP6" i="21"/>
  <c r="GP8" i="21"/>
  <c r="GP9" i="21"/>
  <c r="GP10" i="21"/>
  <c r="GM43" i="21"/>
  <c r="GN41" i="21"/>
  <c r="GN42" i="21"/>
  <c r="GN40" i="21"/>
  <c r="GN39" i="21"/>
  <c r="GN38" i="21"/>
  <c r="GN33" i="20"/>
  <c r="GO32" i="20"/>
  <c r="GO31" i="20"/>
  <c r="GO30" i="20"/>
  <c r="GO29" i="20"/>
  <c r="GO28" i="20"/>
  <c r="GO10" i="20"/>
  <c r="GO9" i="20"/>
  <c r="GO8" i="20"/>
  <c r="GO6" i="20"/>
  <c r="GO7" i="20"/>
  <c r="GM43" i="20"/>
  <c r="GN41" i="20"/>
  <c r="GN42" i="20"/>
  <c r="GN40" i="20"/>
  <c r="GN38" i="20"/>
  <c r="GN39" i="20"/>
  <c r="GQ10" i="21" l="1"/>
  <c r="GQ9" i="21"/>
  <c r="GQ8" i="21"/>
  <c r="GQ7" i="21"/>
  <c r="GQ6" i="21"/>
  <c r="GO33" i="21"/>
  <c r="GP31" i="21"/>
  <c r="GP30" i="21"/>
  <c r="GP29" i="21"/>
  <c r="GP28" i="21"/>
  <c r="GP32" i="21"/>
  <c r="GN43" i="21"/>
  <c r="GO42" i="21"/>
  <c r="GO41" i="21"/>
  <c r="GO39" i="21"/>
  <c r="GO38" i="21"/>
  <c r="GO40" i="21"/>
  <c r="GO42" i="20"/>
  <c r="GO41" i="20"/>
  <c r="GO40" i="20"/>
  <c r="GO38" i="20"/>
  <c r="GN43" i="20"/>
  <c r="GO39" i="20"/>
  <c r="GP9" i="20"/>
  <c r="GP8" i="20"/>
  <c r="GP10" i="20"/>
  <c r="GP7" i="20"/>
  <c r="GP6" i="20"/>
  <c r="GO33" i="20"/>
  <c r="GP32" i="20"/>
  <c r="GP31" i="20"/>
  <c r="GP30" i="20"/>
  <c r="GP28" i="20"/>
  <c r="GP29" i="20"/>
  <c r="GP33" i="21" l="1"/>
  <c r="GQ32" i="21"/>
  <c r="GQ31" i="21"/>
  <c r="GQ30" i="21"/>
  <c r="GQ29" i="21"/>
  <c r="GQ28" i="21"/>
  <c r="GO43" i="21"/>
  <c r="GP42" i="21"/>
  <c r="GP40" i="21"/>
  <c r="GP39" i="21"/>
  <c r="GP41" i="21"/>
  <c r="GP38" i="21"/>
  <c r="GR10" i="21"/>
  <c r="GR9" i="21"/>
  <c r="GR8" i="21"/>
  <c r="GR7" i="21"/>
  <c r="GR6" i="21"/>
  <c r="GO43" i="20"/>
  <c r="GP42" i="20"/>
  <c r="GP41" i="20"/>
  <c r="GP40" i="20"/>
  <c r="GP39" i="20"/>
  <c r="GP38" i="20"/>
  <c r="GQ10" i="20"/>
  <c r="GQ7" i="20"/>
  <c r="GQ6" i="20"/>
  <c r="GQ8" i="20"/>
  <c r="GQ9" i="20"/>
  <c r="GQ32" i="20"/>
  <c r="GQ29" i="20"/>
  <c r="GQ31" i="20"/>
  <c r="GQ28" i="20"/>
  <c r="GQ30" i="20"/>
  <c r="GP33" i="20"/>
  <c r="GP43" i="21" l="1"/>
  <c r="GQ41" i="21"/>
  <c r="GQ40" i="21"/>
  <c r="GQ42" i="21"/>
  <c r="GQ38" i="21"/>
  <c r="GQ39" i="21"/>
  <c r="GQ33" i="21"/>
  <c r="GR32" i="21"/>
  <c r="GR30" i="21"/>
  <c r="GR28" i="21"/>
  <c r="GR29" i="21"/>
  <c r="GR31" i="21"/>
  <c r="GS8" i="21"/>
  <c r="GS10" i="21"/>
  <c r="GS6" i="21"/>
  <c r="GS7" i="21"/>
  <c r="GS9" i="21"/>
  <c r="GQ33" i="20"/>
  <c r="GR32" i="20"/>
  <c r="GR30" i="20"/>
  <c r="GR29" i="20"/>
  <c r="GR28" i="20"/>
  <c r="GR31" i="20"/>
  <c r="GP43" i="20"/>
  <c r="GQ41" i="20"/>
  <c r="GQ39" i="20"/>
  <c r="GQ38" i="20"/>
  <c r="GQ40" i="20"/>
  <c r="GQ42" i="20"/>
  <c r="GR10" i="20"/>
  <c r="GR9" i="20"/>
  <c r="GR8" i="20"/>
  <c r="GR7" i="20"/>
  <c r="GR6" i="20"/>
  <c r="GT9" i="21" l="1"/>
  <c r="GT7" i="21"/>
  <c r="GT8" i="21"/>
  <c r="GT10" i="21"/>
  <c r="GT6" i="21"/>
  <c r="GS32" i="21"/>
  <c r="GS31" i="21"/>
  <c r="GS30" i="21"/>
  <c r="GR33" i="21"/>
  <c r="GS29" i="21"/>
  <c r="GS28" i="21"/>
  <c r="GQ43" i="21"/>
  <c r="GR41" i="21"/>
  <c r="GR42" i="21"/>
  <c r="GR40" i="21"/>
  <c r="GR39" i="21"/>
  <c r="GR38" i="21"/>
  <c r="GQ43" i="20"/>
  <c r="GR42" i="20"/>
  <c r="GR41" i="20"/>
  <c r="GR40" i="20"/>
  <c r="GR39" i="20"/>
  <c r="GR38" i="20"/>
  <c r="GS10" i="20"/>
  <c r="GS9" i="20"/>
  <c r="GS8" i="20"/>
  <c r="GS6" i="20"/>
  <c r="GS7" i="20"/>
  <c r="GS32" i="20"/>
  <c r="GS31" i="20"/>
  <c r="GS30" i="20"/>
  <c r="GS29" i="20"/>
  <c r="GS28" i="20"/>
  <c r="GR33" i="20"/>
  <c r="GS33" i="21" l="1"/>
  <c r="GT32" i="21"/>
  <c r="GT29" i="21"/>
  <c r="GT30" i="21"/>
  <c r="GT31" i="21"/>
  <c r="GT28" i="21"/>
  <c r="GS42" i="21"/>
  <c r="GR43" i="21"/>
  <c r="GS39" i="21"/>
  <c r="GS38" i="21"/>
  <c r="GS41" i="21"/>
  <c r="GS40" i="21"/>
  <c r="GU10" i="21"/>
  <c r="GU9" i="21"/>
  <c r="GU8" i="21"/>
  <c r="GU7" i="21"/>
  <c r="GU6" i="21"/>
  <c r="GT32" i="20"/>
  <c r="GT31" i="20"/>
  <c r="GS33" i="20"/>
  <c r="GT28" i="20"/>
  <c r="GT30" i="20"/>
  <c r="GT29" i="20"/>
  <c r="GT8" i="20"/>
  <c r="GT7" i="20"/>
  <c r="GT6" i="20"/>
  <c r="GT9" i="20"/>
  <c r="GT10" i="20"/>
  <c r="GS42" i="20"/>
  <c r="GS41" i="20"/>
  <c r="GR43" i="20"/>
  <c r="GS40" i="20"/>
  <c r="GS39" i="20"/>
  <c r="GS38" i="20"/>
  <c r="GS43" i="21" l="1"/>
  <c r="GT42" i="21"/>
  <c r="GT41" i="21"/>
  <c r="GT40" i="21"/>
  <c r="GT39" i="21"/>
  <c r="GT38" i="21"/>
  <c r="GU32" i="21"/>
  <c r="GU31" i="21"/>
  <c r="GT33" i="21"/>
  <c r="GU29" i="21"/>
  <c r="GU30" i="21"/>
  <c r="GU28" i="21"/>
  <c r="GV10" i="21"/>
  <c r="GV9" i="21"/>
  <c r="GV8" i="21"/>
  <c r="GV7" i="21"/>
  <c r="GV6" i="21"/>
  <c r="GT33" i="20"/>
  <c r="GU31" i="20"/>
  <c r="GU29" i="20"/>
  <c r="GU30" i="20"/>
  <c r="GU28" i="20"/>
  <c r="GU32" i="20"/>
  <c r="GS43" i="20"/>
  <c r="GT42" i="20"/>
  <c r="GT41" i="20"/>
  <c r="GT40" i="20"/>
  <c r="GT39" i="20"/>
  <c r="GT38" i="20"/>
  <c r="GU8" i="20"/>
  <c r="GU7" i="20"/>
  <c r="GU6" i="20"/>
  <c r="GU9" i="20"/>
  <c r="GU10" i="20"/>
  <c r="GU33" i="21" l="1"/>
  <c r="GV30" i="21"/>
  <c r="GV31" i="21"/>
  <c r="GV29" i="21"/>
  <c r="GV28" i="21"/>
  <c r="GV32" i="21"/>
  <c r="GT43" i="21"/>
  <c r="GU42" i="21"/>
  <c r="GU41" i="21"/>
  <c r="GU40" i="21"/>
  <c r="GU39" i="21"/>
  <c r="GU38" i="21"/>
  <c r="GW10" i="21"/>
  <c r="GW6" i="21"/>
  <c r="GW9" i="21"/>
  <c r="GW7" i="21"/>
  <c r="GW8" i="21"/>
  <c r="GV10" i="20"/>
  <c r="GV9" i="20"/>
  <c r="GV8" i="20"/>
  <c r="GV6" i="20"/>
  <c r="GV7" i="20"/>
  <c r="GT43" i="20"/>
  <c r="GU42" i="20"/>
  <c r="GU40" i="20"/>
  <c r="GU39" i="20"/>
  <c r="GU38" i="20"/>
  <c r="GU41" i="20"/>
  <c r="GU33" i="20"/>
  <c r="GV31" i="20"/>
  <c r="GV30" i="20"/>
  <c r="GV29" i="20"/>
  <c r="GV28" i="20"/>
  <c r="GV32" i="20"/>
  <c r="GU43" i="21" l="1"/>
  <c r="GV41" i="21"/>
  <c r="GV40" i="21"/>
  <c r="GV42" i="21"/>
  <c r="GV38" i="21"/>
  <c r="GV39" i="21"/>
  <c r="GX7" i="21"/>
  <c r="GX9" i="21"/>
  <c r="GX10" i="21"/>
  <c r="GX6" i="21"/>
  <c r="GX8" i="21"/>
  <c r="GW32" i="21"/>
  <c r="GW31" i="21"/>
  <c r="GW30" i="21"/>
  <c r="GV33" i="21"/>
  <c r="GW28" i="21"/>
  <c r="GW29" i="21"/>
  <c r="GW32" i="20"/>
  <c r="GW31" i="20"/>
  <c r="GW30" i="20"/>
  <c r="GW29" i="20"/>
  <c r="GW28" i="20"/>
  <c r="GV33" i="20"/>
  <c r="GW10" i="20"/>
  <c r="GW9" i="20"/>
  <c r="GW8" i="20"/>
  <c r="GW7" i="20"/>
  <c r="GW6" i="20"/>
  <c r="GU43" i="20"/>
  <c r="GV41" i="20"/>
  <c r="GV38" i="20"/>
  <c r="GV40" i="20"/>
  <c r="GV42" i="20"/>
  <c r="GV39" i="20"/>
  <c r="GW33" i="21" l="1"/>
  <c r="GX31" i="21"/>
  <c r="GX29" i="21"/>
  <c r="GX32" i="21"/>
  <c r="GX28" i="21"/>
  <c r="GX30" i="21"/>
  <c r="GY10" i="21"/>
  <c r="GY9" i="21"/>
  <c r="GY8" i="21"/>
  <c r="GY7" i="21"/>
  <c r="GY6" i="21"/>
  <c r="GV43" i="21"/>
  <c r="GW42" i="21"/>
  <c r="GW41" i="21"/>
  <c r="GW39" i="21"/>
  <c r="GW38" i="21"/>
  <c r="GW40" i="21"/>
  <c r="GV43" i="20"/>
  <c r="GW42" i="20"/>
  <c r="GW41" i="20"/>
  <c r="GW40" i="20"/>
  <c r="GW38" i="20"/>
  <c r="GW39" i="20"/>
  <c r="GX9" i="20"/>
  <c r="GX10" i="20"/>
  <c r="GX7" i="20"/>
  <c r="GX6" i="20"/>
  <c r="GX8" i="20"/>
  <c r="GX32" i="20"/>
  <c r="GX31" i="20"/>
  <c r="GW33" i="20"/>
  <c r="GX30" i="20"/>
  <c r="GX28" i="20"/>
  <c r="GX29" i="20"/>
  <c r="GW43" i="21" l="1"/>
  <c r="GX42" i="21"/>
  <c r="GX40" i="21"/>
  <c r="GX39" i="21"/>
  <c r="GX41" i="21"/>
  <c r="GX38" i="21"/>
  <c r="GZ10" i="21"/>
  <c r="GZ9" i="21"/>
  <c r="GZ8" i="21"/>
  <c r="GZ7" i="21"/>
  <c r="GZ6" i="21"/>
  <c r="GX33" i="21"/>
  <c r="GY32" i="21"/>
  <c r="GY31" i="21"/>
  <c r="GY29" i="21"/>
  <c r="GY30" i="21"/>
  <c r="GY28" i="21"/>
  <c r="GY10" i="20"/>
  <c r="GY7" i="20"/>
  <c r="GY6" i="20"/>
  <c r="GY8" i="20"/>
  <c r="GY9" i="20"/>
  <c r="GX33" i="20"/>
  <c r="GY32" i="20"/>
  <c r="GY29" i="20"/>
  <c r="GY28" i="20"/>
  <c r="GY31" i="20"/>
  <c r="GY30" i="20"/>
  <c r="GW43" i="20"/>
  <c r="GX42" i="20"/>
  <c r="GX41" i="20"/>
  <c r="GX40" i="20"/>
  <c r="GX39" i="20"/>
  <c r="GX38" i="20"/>
  <c r="HA8" i="21" l="1"/>
  <c r="HA6" i="21"/>
  <c r="HA7" i="21"/>
  <c r="HA9" i="21"/>
  <c r="HA10" i="21"/>
  <c r="GY41" i="21"/>
  <c r="GX43" i="21"/>
  <c r="GY42" i="21"/>
  <c r="GY40" i="21"/>
  <c r="GY38" i="21"/>
  <c r="GY39" i="21"/>
  <c r="GZ32" i="21"/>
  <c r="GZ30" i="21"/>
  <c r="GZ28" i="21"/>
  <c r="GZ31" i="21"/>
  <c r="GY33" i="21"/>
  <c r="GZ29" i="21"/>
  <c r="GZ10" i="20"/>
  <c r="GZ9" i="20"/>
  <c r="GZ8" i="20"/>
  <c r="GZ7" i="20"/>
  <c r="GZ6" i="20"/>
  <c r="GX43" i="20"/>
  <c r="GY41" i="20"/>
  <c r="GY39" i="20"/>
  <c r="GY38" i="20"/>
  <c r="GY42" i="20"/>
  <c r="GY40" i="20"/>
  <c r="GY33" i="20"/>
  <c r="GZ32" i="20"/>
  <c r="GZ30" i="20"/>
  <c r="GZ29" i="20"/>
  <c r="GZ28" i="20"/>
  <c r="GZ31" i="20"/>
  <c r="GZ33" i="21" l="1"/>
  <c r="HA32" i="21"/>
  <c r="HA31" i="21"/>
  <c r="HA30" i="21"/>
  <c r="HA29" i="21"/>
  <c r="HA28" i="21"/>
  <c r="GY43" i="21"/>
  <c r="GZ41" i="21"/>
  <c r="GZ42" i="21"/>
  <c r="GZ40" i="21"/>
  <c r="GZ39" i="21"/>
  <c r="GZ38" i="21"/>
  <c r="HB9" i="21"/>
  <c r="HB10" i="21"/>
  <c r="HB6" i="21"/>
  <c r="HB7" i="21"/>
  <c r="HB8" i="21"/>
  <c r="GZ33" i="20"/>
  <c r="HA32" i="20"/>
  <c r="HA31" i="20"/>
  <c r="HA30" i="20"/>
  <c r="HA29" i="20"/>
  <c r="HA28" i="20"/>
  <c r="GY43" i="20"/>
  <c r="GZ42" i="20"/>
  <c r="GZ40" i="20"/>
  <c r="GZ41" i="20"/>
  <c r="GZ39" i="20"/>
  <c r="GZ38" i="20"/>
  <c r="HA10" i="20"/>
  <c r="HA9" i="20"/>
  <c r="HA8" i="20"/>
  <c r="HA7" i="20"/>
  <c r="HA6" i="20"/>
  <c r="GZ43" i="21" l="1"/>
  <c r="HA42" i="21"/>
  <c r="HA41" i="21"/>
  <c r="HA39" i="21"/>
  <c r="HA38" i="21"/>
  <c r="HA40" i="21"/>
  <c r="HC10" i="21"/>
  <c r="HC9" i="21"/>
  <c r="HC8" i="21"/>
  <c r="HC7" i="21"/>
  <c r="HC6" i="21"/>
  <c r="HA33" i="21"/>
  <c r="HB32" i="21"/>
  <c r="HB30" i="21"/>
  <c r="HB29" i="21"/>
  <c r="HB31" i="21"/>
  <c r="HB28" i="21"/>
  <c r="GZ43" i="20"/>
  <c r="HA42" i="20"/>
  <c r="HA41" i="20"/>
  <c r="HA40" i="20"/>
  <c r="HA39" i="20"/>
  <c r="HA38" i="20"/>
  <c r="HB32" i="20"/>
  <c r="HB31" i="20"/>
  <c r="HB28" i="20"/>
  <c r="HB30" i="20"/>
  <c r="HA33" i="20"/>
  <c r="HB29" i="20"/>
  <c r="HB7" i="20"/>
  <c r="HB6" i="20"/>
  <c r="HB8" i="20"/>
  <c r="HB9" i="20"/>
  <c r="HB10" i="20"/>
  <c r="HD10" i="21" l="1"/>
  <c r="HD9" i="21"/>
  <c r="HD8" i="21"/>
  <c r="HD7" i="21"/>
  <c r="HD6" i="21"/>
  <c r="HC32" i="21"/>
  <c r="HC31" i="21"/>
  <c r="HB33" i="21"/>
  <c r="HC29" i="21"/>
  <c r="HC30" i="21"/>
  <c r="HC28" i="21"/>
  <c r="HA43" i="21"/>
  <c r="HB42" i="21"/>
  <c r="HB41" i="21"/>
  <c r="HB38" i="21"/>
  <c r="HB39" i="21"/>
  <c r="HB40" i="21"/>
  <c r="HC7" i="20"/>
  <c r="HC6" i="20"/>
  <c r="HC9" i="20"/>
  <c r="HC10" i="20"/>
  <c r="HC8" i="20"/>
  <c r="HA43" i="20"/>
  <c r="HB42" i="20"/>
  <c r="HB41" i="20"/>
  <c r="HB40" i="20"/>
  <c r="HB39" i="20"/>
  <c r="HB38" i="20"/>
  <c r="HC31" i="20"/>
  <c r="HB33" i="20"/>
  <c r="HC29" i="20"/>
  <c r="HC32" i="20"/>
  <c r="HC30" i="20"/>
  <c r="HC28" i="20"/>
  <c r="HB43" i="21" l="1"/>
  <c r="HC42" i="21"/>
  <c r="HC41" i="21"/>
  <c r="HC40" i="21"/>
  <c r="HC39" i="21"/>
  <c r="HC38" i="21"/>
  <c r="HD31" i="21"/>
  <c r="HD29" i="21"/>
  <c r="HD28" i="21"/>
  <c r="HC33" i="21"/>
  <c r="HD32" i="21"/>
  <c r="HD30" i="21"/>
  <c r="HE10" i="21"/>
  <c r="HE6" i="21"/>
  <c r="HE8" i="21"/>
  <c r="HE7" i="21"/>
  <c r="HE9" i="21"/>
  <c r="HD10" i="20"/>
  <c r="HD9" i="20"/>
  <c r="HD8" i="20"/>
  <c r="HD6" i="20"/>
  <c r="HD7" i="20"/>
  <c r="HB43" i="20"/>
  <c r="HC42" i="20"/>
  <c r="HC40" i="20"/>
  <c r="HC39" i="20"/>
  <c r="HC38" i="20"/>
  <c r="HC41" i="20"/>
  <c r="HC33" i="20"/>
  <c r="HD31" i="20"/>
  <c r="HD30" i="20"/>
  <c r="HD29" i="20"/>
  <c r="HD28" i="20"/>
  <c r="HD32" i="20"/>
  <c r="HF7" i="21" l="1"/>
  <c r="HF8" i="21"/>
  <c r="HF9" i="21"/>
  <c r="HF10" i="21"/>
  <c r="HF6" i="21"/>
  <c r="HC43" i="21"/>
  <c r="HD41" i="21"/>
  <c r="HD42" i="21"/>
  <c r="HD40" i="21"/>
  <c r="HD39" i="21"/>
  <c r="HD38" i="21"/>
  <c r="HD33" i="21"/>
  <c r="HE32" i="21"/>
  <c r="HE31" i="21"/>
  <c r="HE30" i="21"/>
  <c r="HE29" i="21"/>
  <c r="HE28" i="21"/>
  <c r="HD33" i="20"/>
  <c r="HE32" i="20"/>
  <c r="HE31" i="20"/>
  <c r="HE30" i="20"/>
  <c r="HE29" i="20"/>
  <c r="HE28" i="20"/>
  <c r="HE10" i="20"/>
  <c r="HE9" i="20"/>
  <c r="HE8" i="20"/>
  <c r="HE6" i="20"/>
  <c r="HE7" i="20"/>
  <c r="HD41" i="20"/>
  <c r="HD42" i="20"/>
  <c r="HC43" i="20"/>
  <c r="HD40" i="20"/>
  <c r="HD38" i="20"/>
  <c r="HD39" i="20"/>
  <c r="HD43" i="21" l="1"/>
  <c r="HE42" i="21"/>
  <c r="HE41" i="21"/>
  <c r="HE39" i="21"/>
  <c r="HE38" i="21"/>
  <c r="HE40" i="21"/>
  <c r="HE33" i="21"/>
  <c r="HF31" i="21"/>
  <c r="HF30" i="21"/>
  <c r="HF29" i="21"/>
  <c r="HF32" i="21"/>
  <c r="HF28" i="21"/>
  <c r="HG10" i="21"/>
  <c r="HG9" i="21"/>
  <c r="HG8" i="21"/>
  <c r="HG7" i="21"/>
  <c r="HG6" i="21"/>
  <c r="HF9" i="20"/>
  <c r="HF8" i="20"/>
  <c r="HF10" i="20"/>
  <c r="HF7" i="20"/>
  <c r="HF6" i="20"/>
  <c r="HE33" i="20"/>
  <c r="HF32" i="20"/>
  <c r="HF31" i="20"/>
  <c r="HF30" i="20"/>
  <c r="HF28" i="20"/>
  <c r="HF29" i="20"/>
  <c r="HD43" i="20"/>
  <c r="HE42" i="20"/>
  <c r="HE41" i="20"/>
  <c r="HE40" i="20"/>
  <c r="HE38" i="20"/>
  <c r="HE39" i="20"/>
  <c r="HF33" i="21" l="1"/>
  <c r="HG32" i="21"/>
  <c r="HG31" i="21"/>
  <c r="HG30" i="21"/>
  <c r="HG29" i="21"/>
  <c r="HG28" i="21"/>
  <c r="HH10" i="21"/>
  <c r="HH9" i="21"/>
  <c r="HH8" i="21"/>
  <c r="HH7" i="21"/>
  <c r="HH6" i="21"/>
  <c r="HE43" i="21"/>
  <c r="HF42" i="21"/>
  <c r="HF40" i="21"/>
  <c r="HF39" i="21"/>
  <c r="HF41" i="21"/>
  <c r="HF38" i="21"/>
  <c r="HE43" i="20"/>
  <c r="HF42" i="20"/>
  <c r="HF41" i="20"/>
  <c r="HF40" i="20"/>
  <c r="HF39" i="20"/>
  <c r="HF38" i="20"/>
  <c r="HF33" i="20"/>
  <c r="HG32" i="20"/>
  <c r="HG29" i="20"/>
  <c r="HG31" i="20"/>
  <c r="HG28" i="20"/>
  <c r="HG30" i="20"/>
  <c r="HG10" i="20"/>
  <c r="HG7" i="20"/>
  <c r="HG6" i="20"/>
  <c r="HG9" i="20"/>
  <c r="HG8" i="20"/>
  <c r="HG33" i="21" l="1"/>
  <c r="HH32" i="21"/>
  <c r="HH28" i="21"/>
  <c r="HH31" i="21"/>
  <c r="HH29" i="21"/>
  <c r="HH30" i="21"/>
  <c r="HI8" i="21"/>
  <c r="HI10" i="21"/>
  <c r="HI6" i="21"/>
  <c r="HI9" i="21"/>
  <c r="HI7" i="21"/>
  <c r="HF43" i="21"/>
  <c r="HG41" i="21"/>
  <c r="HG40" i="21"/>
  <c r="HG42" i="21"/>
  <c r="HG38" i="21"/>
  <c r="HG39" i="21"/>
  <c r="HH10" i="20"/>
  <c r="HH9" i="20"/>
  <c r="HH8" i="20"/>
  <c r="HH7" i="20"/>
  <c r="HH6" i="20"/>
  <c r="HF43" i="20"/>
  <c r="HG41" i="20"/>
  <c r="HG39" i="20"/>
  <c r="HG38" i="20"/>
  <c r="HG40" i="20"/>
  <c r="HG42" i="20"/>
  <c r="HG33" i="20"/>
  <c r="HH32" i="20"/>
  <c r="HH30" i="20"/>
  <c r="HH29" i="20"/>
  <c r="HH28" i="20"/>
  <c r="HH31" i="20"/>
  <c r="HG43" i="21" l="1"/>
  <c r="HH41" i="21"/>
  <c r="HH42" i="21"/>
  <c r="HH40" i="21"/>
  <c r="HH39" i="21"/>
  <c r="HH38" i="21"/>
  <c r="HH33" i="21"/>
  <c r="HI32" i="21"/>
  <c r="HI31" i="21"/>
  <c r="HI30" i="21"/>
  <c r="HI29" i="21"/>
  <c r="HI28" i="21"/>
  <c r="HJ9" i="21"/>
  <c r="HJ7" i="21"/>
  <c r="HJ8" i="21"/>
  <c r="HJ10" i="21"/>
  <c r="HJ6" i="21"/>
  <c r="HI32" i="20"/>
  <c r="HI31" i="20"/>
  <c r="HH33" i="20"/>
  <c r="HI30" i="20"/>
  <c r="HI29" i="20"/>
  <c r="HI28" i="20"/>
  <c r="HG43" i="20"/>
  <c r="HH42" i="20"/>
  <c r="HH41" i="20"/>
  <c r="HH40" i="20"/>
  <c r="HH39" i="20"/>
  <c r="HH38" i="20"/>
  <c r="HI10" i="20"/>
  <c r="HI9" i="20"/>
  <c r="HI8" i="20"/>
  <c r="HI6" i="20"/>
  <c r="HI7" i="20"/>
  <c r="HI33" i="21" l="1"/>
  <c r="HJ32" i="21"/>
  <c r="HJ29" i="21"/>
  <c r="HJ28" i="21"/>
  <c r="HJ30" i="21"/>
  <c r="HJ31" i="21"/>
  <c r="HI42" i="21"/>
  <c r="HI39" i="21"/>
  <c r="HI38" i="21"/>
  <c r="HI41" i="21"/>
  <c r="HH43" i="21"/>
  <c r="HI40" i="21"/>
  <c r="HK10" i="21"/>
  <c r="HK9" i="21"/>
  <c r="HK8" i="21"/>
  <c r="HK7" i="21"/>
  <c r="HK6" i="21"/>
  <c r="HH43" i="20"/>
  <c r="HI42" i="20"/>
  <c r="HI41" i="20"/>
  <c r="HI40" i="20"/>
  <c r="HI39" i="20"/>
  <c r="HI38" i="20"/>
  <c r="HJ32" i="20"/>
  <c r="HJ31" i="20"/>
  <c r="HI33" i="20"/>
  <c r="HJ28" i="20"/>
  <c r="HJ30" i="20"/>
  <c r="HJ29" i="20"/>
  <c r="HJ8" i="20"/>
  <c r="HJ7" i="20"/>
  <c r="HJ6" i="20"/>
  <c r="HJ9" i="20"/>
  <c r="HJ10" i="20"/>
  <c r="HK32" i="21" l="1"/>
  <c r="HK31" i="21"/>
  <c r="HJ33" i="21"/>
  <c r="HK29" i="21"/>
  <c r="HK30" i="21"/>
  <c r="HK28" i="21"/>
  <c r="HL10" i="21"/>
  <c r="HL9" i="21"/>
  <c r="HL8" i="21"/>
  <c r="HL7" i="21"/>
  <c r="HL6" i="21"/>
  <c r="HI43" i="21"/>
  <c r="HJ42" i="21"/>
  <c r="HJ41" i="21"/>
  <c r="HJ40" i="21"/>
  <c r="HJ38" i="21"/>
  <c r="HJ39" i="21"/>
  <c r="HK8" i="20"/>
  <c r="HK7" i="20"/>
  <c r="HK6" i="20"/>
  <c r="HK9" i="20"/>
  <c r="HK10" i="20"/>
  <c r="HJ33" i="20"/>
  <c r="HK31" i="20"/>
  <c r="HK29" i="20"/>
  <c r="HK30" i="20"/>
  <c r="HK32" i="20"/>
  <c r="HK28" i="20"/>
  <c r="HI43" i="20"/>
  <c r="HJ42" i="20"/>
  <c r="HJ41" i="20"/>
  <c r="HJ40" i="20"/>
  <c r="HJ39" i="20"/>
  <c r="HJ38" i="20"/>
  <c r="HJ43" i="21" l="1"/>
  <c r="HK42" i="21"/>
  <c r="HK41" i="21"/>
  <c r="HK40" i="21"/>
  <c r="HK39" i="21"/>
  <c r="HK38" i="21"/>
  <c r="HM10" i="21"/>
  <c r="HM6" i="21"/>
  <c r="HM9" i="21"/>
  <c r="HM7" i="21"/>
  <c r="HM8" i="21"/>
  <c r="HK33" i="21"/>
  <c r="HL30" i="21"/>
  <c r="HL31" i="21"/>
  <c r="HL29" i="21"/>
  <c r="HL32" i="21"/>
  <c r="HL28" i="21"/>
  <c r="HL10" i="20"/>
  <c r="HL9" i="20"/>
  <c r="HL8" i="20"/>
  <c r="HL6" i="20"/>
  <c r="HL7" i="20"/>
  <c r="HK33" i="20"/>
  <c r="HL31" i="20"/>
  <c r="HL30" i="20"/>
  <c r="HL29" i="20"/>
  <c r="HL28" i="20"/>
  <c r="HL32" i="20"/>
  <c r="HK42" i="20"/>
  <c r="HK40" i="20"/>
  <c r="HK39" i="20"/>
  <c r="HK38" i="20"/>
  <c r="HJ43" i="20"/>
  <c r="HK41" i="20"/>
  <c r="HN7" i="21" l="1"/>
  <c r="HN9" i="21"/>
  <c r="HN10" i="21"/>
  <c r="HN6" i="21"/>
  <c r="HN8" i="21"/>
  <c r="HK43" i="21"/>
  <c r="HL41" i="21"/>
  <c r="HL40" i="21"/>
  <c r="HL42" i="21"/>
  <c r="HL38" i="21"/>
  <c r="HL39" i="21"/>
  <c r="HL33" i="21"/>
  <c r="HM32" i="21"/>
  <c r="HM31" i="21"/>
  <c r="HM30" i="21"/>
  <c r="HM28" i="21"/>
  <c r="HM29" i="21"/>
  <c r="HM10" i="20"/>
  <c r="HM9" i="20"/>
  <c r="HM8" i="20"/>
  <c r="HM7" i="20"/>
  <c r="HM6" i="20"/>
  <c r="HM32" i="20"/>
  <c r="HM31" i="20"/>
  <c r="HM30" i="20"/>
  <c r="HM29" i="20"/>
  <c r="HM28" i="20"/>
  <c r="HL33" i="20"/>
  <c r="HK43" i="20"/>
  <c r="HL41" i="20"/>
  <c r="HL42" i="20"/>
  <c r="HL38" i="20"/>
  <c r="HL40" i="20"/>
  <c r="HL39" i="20"/>
  <c r="HL43" i="21" l="1"/>
  <c r="HM42" i="21"/>
  <c r="HM41" i="21"/>
  <c r="HM39" i="21"/>
  <c r="HM38" i="21"/>
  <c r="HM40" i="21"/>
  <c r="HM33" i="21"/>
  <c r="HN31" i="21"/>
  <c r="HN29" i="21"/>
  <c r="HN28" i="21"/>
  <c r="HN32" i="21"/>
  <c r="HN30" i="21"/>
  <c r="HO10" i="21"/>
  <c r="HO9" i="21"/>
  <c r="HO8" i="21"/>
  <c r="HO7" i="21"/>
  <c r="HO6" i="21"/>
  <c r="HL43" i="20"/>
  <c r="HM42" i="20"/>
  <c r="HM41" i="20"/>
  <c r="HM40" i="20"/>
  <c r="HM38" i="20"/>
  <c r="HM39" i="20"/>
  <c r="HN32" i="20"/>
  <c r="HN31" i="20"/>
  <c r="HN30" i="20"/>
  <c r="HN28" i="20"/>
  <c r="HM33" i="20"/>
  <c r="HN29" i="20"/>
  <c r="HN9" i="20"/>
  <c r="HN10" i="20"/>
  <c r="HN7" i="20"/>
  <c r="HN6" i="20"/>
  <c r="HN8" i="20"/>
  <c r="HO32" i="21" l="1"/>
  <c r="HO31" i="21"/>
  <c r="HO29" i="21"/>
  <c r="HN33" i="21"/>
  <c r="HO30" i="21"/>
  <c r="HO28" i="21"/>
  <c r="HP10" i="21"/>
  <c r="HP9" i="21"/>
  <c r="HP8" i="21"/>
  <c r="HP7" i="21"/>
  <c r="HP6" i="21"/>
  <c r="HM43" i="21"/>
  <c r="HN42" i="21"/>
  <c r="HN40" i="21"/>
  <c r="HN41" i="21"/>
  <c r="HN39" i="21"/>
  <c r="HN38" i="21"/>
  <c r="HO10" i="20"/>
  <c r="HO7" i="20"/>
  <c r="HO6" i="20"/>
  <c r="HO8" i="20"/>
  <c r="HO9" i="20"/>
  <c r="HN33" i="20"/>
  <c r="HO32" i="20"/>
  <c r="HO29" i="20"/>
  <c r="HO28" i="20"/>
  <c r="HO31" i="20"/>
  <c r="HO30" i="20"/>
  <c r="HM43" i="20"/>
  <c r="HN42" i="20"/>
  <c r="HN41" i="20"/>
  <c r="HN40" i="20"/>
  <c r="HN39" i="20"/>
  <c r="HN38" i="20"/>
  <c r="HQ8" i="21" l="1"/>
  <c r="HQ6" i="21"/>
  <c r="HQ7" i="21"/>
  <c r="HQ9" i="21"/>
  <c r="HQ10" i="21"/>
  <c r="HO33" i="21"/>
  <c r="HP32" i="21"/>
  <c r="HP30" i="21"/>
  <c r="HP31" i="21"/>
  <c r="HP28" i="21"/>
  <c r="HP29" i="21"/>
  <c r="HN43" i="21"/>
  <c r="HO41" i="21"/>
  <c r="HO42" i="21"/>
  <c r="HO40" i="21"/>
  <c r="HO39" i="21"/>
  <c r="HO38" i="21"/>
  <c r="HP10" i="20"/>
  <c r="HP9" i="20"/>
  <c r="HP8" i="20"/>
  <c r="HP7" i="20"/>
  <c r="HP6" i="20"/>
  <c r="HO41" i="20"/>
  <c r="HN43" i="20"/>
  <c r="HO39" i="20"/>
  <c r="HO38" i="20"/>
  <c r="HO42" i="20"/>
  <c r="HO40" i="20"/>
  <c r="HO33" i="20"/>
  <c r="HP32" i="20"/>
  <c r="HP30" i="20"/>
  <c r="HP29" i="20"/>
  <c r="HP28" i="20"/>
  <c r="HP31" i="20"/>
  <c r="HP33" i="21" l="1"/>
  <c r="HQ32" i="21"/>
  <c r="HQ31" i="21"/>
  <c r="HQ30" i="21"/>
  <c r="HQ29" i="21"/>
  <c r="HQ28" i="21"/>
  <c r="HR9" i="21"/>
  <c r="HR8" i="21"/>
  <c r="HR10" i="21"/>
  <c r="HR6" i="21"/>
  <c r="HR7" i="21"/>
  <c r="HO43" i="21"/>
  <c r="HP41" i="21"/>
  <c r="HP42" i="21"/>
  <c r="HP40" i="21"/>
  <c r="HP39" i="21"/>
  <c r="HP38" i="21"/>
  <c r="HP33" i="20"/>
  <c r="HQ32" i="20"/>
  <c r="HQ31" i="20"/>
  <c r="HQ30" i="20"/>
  <c r="HQ29" i="20"/>
  <c r="HQ28" i="20"/>
  <c r="HO43" i="20"/>
  <c r="HP42" i="20"/>
  <c r="HP40" i="20"/>
  <c r="HP39" i="20"/>
  <c r="HP41" i="20"/>
  <c r="HP38" i="20"/>
  <c r="HQ10" i="20"/>
  <c r="HQ9" i="20"/>
  <c r="HQ8" i="20"/>
  <c r="HQ7" i="20"/>
  <c r="HQ6" i="20"/>
  <c r="HS10" i="21" l="1"/>
  <c r="HS9" i="21"/>
  <c r="HS8" i="21"/>
  <c r="HS7" i="21"/>
  <c r="HS6" i="21"/>
  <c r="HQ33" i="21"/>
  <c r="HR32" i="21"/>
  <c r="HR30" i="21"/>
  <c r="HR29" i="21"/>
  <c r="HR28" i="21"/>
  <c r="HR31" i="21"/>
  <c r="HP43" i="21"/>
  <c r="HQ42" i="21"/>
  <c r="HQ41" i="21"/>
  <c r="HQ39" i="21"/>
  <c r="HQ38" i="21"/>
  <c r="HQ40" i="21"/>
  <c r="HR32" i="20"/>
  <c r="HR31" i="20"/>
  <c r="HQ33" i="20"/>
  <c r="HR28" i="20"/>
  <c r="HR30" i="20"/>
  <c r="HR29" i="20"/>
  <c r="HP43" i="20"/>
  <c r="HQ42" i="20"/>
  <c r="HQ41" i="20"/>
  <c r="HQ40" i="20"/>
  <c r="HQ39" i="20"/>
  <c r="HQ38" i="20"/>
  <c r="HR7" i="20"/>
  <c r="HR6" i="20"/>
  <c r="HR8" i="20"/>
  <c r="HR10" i="20"/>
  <c r="HR9" i="20"/>
  <c r="HQ43" i="21" l="1"/>
  <c r="HR42" i="21"/>
  <c r="HR41" i="21"/>
  <c r="HR40" i="21"/>
  <c r="HR38" i="21"/>
  <c r="HR39" i="21"/>
  <c r="HS32" i="21"/>
  <c r="HS31" i="21"/>
  <c r="HS29" i="21"/>
  <c r="HR33" i="21"/>
  <c r="HS28" i="21"/>
  <c r="HS30" i="21"/>
  <c r="HT10" i="21"/>
  <c r="HT9" i="21"/>
  <c r="HT8" i="21"/>
  <c r="HT7" i="21"/>
  <c r="HT6" i="21"/>
  <c r="HS7" i="20"/>
  <c r="HS6" i="20"/>
  <c r="HS9" i="20"/>
  <c r="HS10" i="20"/>
  <c r="HS8" i="20"/>
  <c r="HQ43" i="20"/>
  <c r="HR42" i="20"/>
  <c r="HR41" i="20"/>
  <c r="HR40" i="20"/>
  <c r="HR39" i="20"/>
  <c r="HR38" i="20"/>
  <c r="HR33" i="20"/>
  <c r="HS31" i="20"/>
  <c r="HS29" i="20"/>
  <c r="HS32" i="20"/>
  <c r="HS30" i="20"/>
  <c r="HS28" i="20"/>
  <c r="HS33" i="21" l="1"/>
  <c r="HT31" i="21"/>
  <c r="HT29" i="21"/>
  <c r="HT30" i="21"/>
  <c r="HT32" i="21"/>
  <c r="HT28" i="21"/>
  <c r="HU10" i="21"/>
  <c r="HU6" i="21"/>
  <c r="HU8" i="21"/>
  <c r="HU7" i="21"/>
  <c r="HU9" i="21"/>
  <c r="HR43" i="21"/>
  <c r="HS42" i="21"/>
  <c r="HS41" i="21"/>
  <c r="HS40" i="21"/>
  <c r="HS39" i="21"/>
  <c r="HS38" i="21"/>
  <c r="HT10" i="20"/>
  <c r="HT9" i="20"/>
  <c r="HT8" i="20"/>
  <c r="HT6" i="20"/>
  <c r="HT7" i="20"/>
  <c r="HR43" i="20"/>
  <c r="HS42" i="20"/>
  <c r="HS40" i="20"/>
  <c r="HS39" i="20"/>
  <c r="HS38" i="20"/>
  <c r="HS41" i="20"/>
  <c r="HS33" i="20"/>
  <c r="HT31" i="20"/>
  <c r="HT30" i="20"/>
  <c r="HT29" i="20"/>
  <c r="HT28" i="20"/>
  <c r="HT32" i="20"/>
  <c r="HV7" i="21" l="1"/>
  <c r="HV8" i="21"/>
  <c r="HV9" i="21"/>
  <c r="HV10" i="21"/>
  <c r="HV6" i="21"/>
  <c r="HU32" i="21"/>
  <c r="HU31" i="21"/>
  <c r="HU30" i="21"/>
  <c r="HT33" i="21"/>
  <c r="HU29" i="21"/>
  <c r="HU28" i="21"/>
  <c r="HS43" i="21"/>
  <c r="HT41" i="21"/>
  <c r="HT42" i="21"/>
  <c r="HT40" i="21"/>
  <c r="HT38" i="21"/>
  <c r="HT39" i="21"/>
  <c r="HS43" i="20"/>
  <c r="HT41" i="20"/>
  <c r="HT42" i="20"/>
  <c r="HT40" i="20"/>
  <c r="HT38" i="20"/>
  <c r="HT39" i="20"/>
  <c r="HT33" i="20"/>
  <c r="HU32" i="20"/>
  <c r="HU31" i="20"/>
  <c r="HU30" i="20"/>
  <c r="HU29" i="20"/>
  <c r="HU28" i="20"/>
  <c r="HU10" i="20"/>
  <c r="HU9" i="20"/>
  <c r="HU8" i="20"/>
  <c r="HU6" i="20"/>
  <c r="HU7" i="20"/>
  <c r="HT43" i="21" l="1"/>
  <c r="HU42" i="21"/>
  <c r="HU41" i="21"/>
  <c r="HU39" i="21"/>
  <c r="HU38" i="21"/>
  <c r="HU40" i="21"/>
  <c r="HU33" i="21"/>
  <c r="HV31" i="21"/>
  <c r="HV30" i="21"/>
  <c r="HV29" i="21"/>
  <c r="HV28" i="21"/>
  <c r="HV32" i="21"/>
  <c r="HW10" i="21"/>
  <c r="HW9" i="21"/>
  <c r="HW8" i="21"/>
  <c r="HW7" i="21"/>
  <c r="HW6" i="21"/>
  <c r="HV9" i="20"/>
  <c r="HV8" i="20"/>
  <c r="HV10" i="20"/>
  <c r="HV7" i="20"/>
  <c r="HV6" i="20"/>
  <c r="HU33" i="20"/>
  <c r="HV32" i="20"/>
  <c r="HV31" i="20"/>
  <c r="HV30" i="20"/>
  <c r="HV28" i="20"/>
  <c r="HV29" i="20"/>
  <c r="HU42" i="20"/>
  <c r="HU41" i="20"/>
  <c r="HT43" i="20"/>
  <c r="HU40" i="20"/>
  <c r="HU38" i="20"/>
  <c r="HU39" i="20"/>
  <c r="HV33" i="21" l="1"/>
  <c r="HW32" i="21"/>
  <c r="HW31" i="21"/>
  <c r="HW30" i="21"/>
  <c r="HW29" i="21"/>
  <c r="HW28" i="21"/>
  <c r="HX10" i="21"/>
  <c r="HX9" i="21"/>
  <c r="HX8" i="21"/>
  <c r="HX7" i="21"/>
  <c r="HX6" i="21"/>
  <c r="HU43" i="21"/>
  <c r="HV42" i="21"/>
  <c r="HV40" i="21"/>
  <c r="HV39" i="21"/>
  <c r="HV38" i="21"/>
  <c r="HV41" i="21"/>
  <c r="HU43" i="20"/>
  <c r="HV42" i="20"/>
  <c r="HV41" i="20"/>
  <c r="HV40" i="20"/>
  <c r="HV39" i="20"/>
  <c r="HV38" i="20"/>
  <c r="HW32" i="20"/>
  <c r="HW29" i="20"/>
  <c r="HV33" i="20"/>
  <c r="HW31" i="20"/>
  <c r="HW28" i="20"/>
  <c r="HW30" i="20"/>
  <c r="HW10" i="20"/>
  <c r="HW7" i="20"/>
  <c r="HW6" i="20"/>
  <c r="HW8" i="20"/>
  <c r="HW9" i="20"/>
  <c r="HV43" i="21" l="1"/>
  <c r="HW41" i="21"/>
  <c r="HW40" i="21"/>
  <c r="HW38" i="21"/>
  <c r="HW39" i="21"/>
  <c r="HW42" i="21"/>
  <c r="HY8" i="21"/>
  <c r="HY10" i="21"/>
  <c r="HY6" i="21"/>
  <c r="HY9" i="21"/>
  <c r="HY7" i="21"/>
  <c r="HW33" i="21"/>
  <c r="HX32" i="21"/>
  <c r="HX30" i="21"/>
  <c r="HX28" i="21"/>
  <c r="HX29" i="21"/>
  <c r="HX31" i="21"/>
  <c r="HX10" i="20"/>
  <c r="HX9" i="20"/>
  <c r="HX8" i="20"/>
  <c r="HX7" i="20"/>
  <c r="HX6" i="20"/>
  <c r="HV43" i="20"/>
  <c r="HW41" i="20"/>
  <c r="HW39" i="20"/>
  <c r="HW38" i="20"/>
  <c r="HW40" i="20"/>
  <c r="HW42" i="20"/>
  <c r="HW33" i="20"/>
  <c r="HX32" i="20"/>
  <c r="HX30" i="20"/>
  <c r="HX29" i="20"/>
  <c r="HX28" i="20"/>
  <c r="HX31" i="20"/>
  <c r="HW43" i="21" l="1"/>
  <c r="HX41" i="21"/>
  <c r="HX42" i="21"/>
  <c r="HX40" i="21"/>
  <c r="HX39" i="21"/>
  <c r="HX38" i="21"/>
  <c r="HY32" i="21"/>
  <c r="HY31" i="21"/>
  <c r="HY30" i="21"/>
  <c r="HX33" i="21"/>
  <c r="HY29" i="21"/>
  <c r="HY28" i="21"/>
  <c r="HZ9" i="21"/>
  <c r="HZ7" i="21"/>
  <c r="HZ10" i="21"/>
  <c r="HZ6" i="21"/>
  <c r="HZ8" i="21"/>
  <c r="HY32" i="20"/>
  <c r="HY31" i="20"/>
  <c r="HY30" i="20"/>
  <c r="HY29" i="20"/>
  <c r="HY28" i="20"/>
  <c r="HX33" i="20"/>
  <c r="HW43" i="20"/>
  <c r="HX42" i="20"/>
  <c r="HX41" i="20"/>
  <c r="HX40" i="20"/>
  <c r="HX39" i="20"/>
  <c r="HX38" i="20"/>
  <c r="HY10" i="20"/>
  <c r="HY9" i="20"/>
  <c r="HY7" i="20"/>
  <c r="HY6" i="20"/>
  <c r="HY8" i="20"/>
  <c r="HY33" i="21" l="1"/>
  <c r="HZ32" i="21"/>
  <c r="HZ29" i="21"/>
  <c r="HZ28" i="21"/>
  <c r="HZ31" i="21"/>
  <c r="HZ30" i="21"/>
  <c r="HY42" i="21"/>
  <c r="HX43" i="21"/>
  <c r="HY39" i="21"/>
  <c r="HY38" i="21"/>
  <c r="HY41" i="21"/>
  <c r="HY40" i="21"/>
  <c r="IA10" i="21"/>
  <c r="IA9" i="21"/>
  <c r="IA8" i="21"/>
  <c r="IA7" i="21"/>
  <c r="IA6" i="21"/>
  <c r="HZ8" i="20"/>
  <c r="HZ7" i="20"/>
  <c r="HZ6" i="20"/>
  <c r="HZ9" i="20"/>
  <c r="HZ10" i="20"/>
  <c r="HY42" i="20"/>
  <c r="HY41" i="20"/>
  <c r="HY40" i="20"/>
  <c r="HX43" i="20"/>
  <c r="HY39" i="20"/>
  <c r="HY38" i="20"/>
  <c r="HZ32" i="20"/>
  <c r="HZ31" i="20"/>
  <c r="HY33" i="20"/>
  <c r="HZ28" i="20"/>
  <c r="HZ30" i="20"/>
  <c r="HZ29" i="20"/>
  <c r="HZ33" i="21" l="1"/>
  <c r="IA32" i="21"/>
  <c r="IA31" i="21"/>
  <c r="IA29" i="21"/>
  <c r="IA30" i="21"/>
  <c r="IA28" i="21"/>
  <c r="HY43" i="21"/>
  <c r="HZ42" i="21"/>
  <c r="HZ41" i="21"/>
  <c r="HZ40" i="21"/>
  <c r="HZ39" i="21"/>
  <c r="HZ38" i="21"/>
  <c r="IB10" i="21"/>
  <c r="IB9" i="21"/>
  <c r="IB8" i="21"/>
  <c r="IB7" i="21"/>
  <c r="IB6" i="21"/>
  <c r="HY43" i="20"/>
  <c r="HZ42" i="20"/>
  <c r="HZ41" i="20"/>
  <c r="HZ40" i="20"/>
  <c r="HZ39" i="20"/>
  <c r="HZ38" i="20"/>
  <c r="IA8" i="20"/>
  <c r="IA7" i="20"/>
  <c r="IA6" i="20"/>
  <c r="IA9" i="20"/>
  <c r="IA10" i="20"/>
  <c r="HZ33" i="20"/>
  <c r="IA31" i="20"/>
  <c r="IA29" i="20"/>
  <c r="IA30" i="20"/>
  <c r="IA32" i="20"/>
  <c r="IA28" i="20"/>
  <c r="HZ43" i="21" l="1"/>
  <c r="IA42" i="21"/>
  <c r="IA41" i="21"/>
  <c r="IA40" i="21"/>
  <c r="IA39" i="21"/>
  <c r="IA38" i="21"/>
  <c r="IA33" i="21"/>
  <c r="IB30" i="21"/>
  <c r="IB31" i="21"/>
  <c r="IB29" i="21"/>
  <c r="IB32" i="21"/>
  <c r="IB28" i="21"/>
  <c r="IC10" i="21"/>
  <c r="IC6" i="21"/>
  <c r="IC9" i="21"/>
  <c r="IC7" i="21"/>
  <c r="IC8" i="21"/>
  <c r="HZ43" i="20"/>
  <c r="IA42" i="20"/>
  <c r="IA40" i="20"/>
  <c r="IA39" i="20"/>
  <c r="IA38" i="20"/>
  <c r="IA41" i="20"/>
  <c r="IA33" i="20"/>
  <c r="IB31" i="20"/>
  <c r="IB30" i="20"/>
  <c r="IB29" i="20"/>
  <c r="IB28" i="20"/>
  <c r="IB32" i="20"/>
  <c r="IB10" i="20"/>
  <c r="IB9" i="20"/>
  <c r="IB8" i="20"/>
  <c r="IB6" i="20"/>
  <c r="IB7" i="20"/>
  <c r="ID7" i="21" l="1"/>
  <c r="ID9" i="21"/>
  <c r="ID10" i="21"/>
  <c r="ID6" i="21"/>
  <c r="ID8" i="21"/>
  <c r="IA43" i="21"/>
  <c r="IB41" i="21"/>
  <c r="IB40" i="21"/>
  <c r="IB42" i="21"/>
  <c r="IB38" i="21"/>
  <c r="IB39" i="21"/>
  <c r="IC32" i="21"/>
  <c r="IC31" i="21"/>
  <c r="IC30" i="21"/>
  <c r="IC28" i="21"/>
  <c r="IB33" i="21"/>
  <c r="IC29" i="21"/>
  <c r="IC10" i="20"/>
  <c r="IC9" i="20"/>
  <c r="IC7" i="20"/>
  <c r="IC8" i="20"/>
  <c r="IC6" i="20"/>
  <c r="IC32" i="20"/>
  <c r="IC31" i="20"/>
  <c r="IC30" i="20"/>
  <c r="IC29" i="20"/>
  <c r="IC28" i="20"/>
  <c r="IB33" i="20"/>
  <c r="IA43" i="20"/>
  <c r="IB41" i="20"/>
  <c r="IB38" i="20"/>
  <c r="IB42" i="20"/>
  <c r="IB39" i="20"/>
  <c r="IB40" i="20"/>
  <c r="IE10" i="21" l="1"/>
  <c r="IE9" i="21"/>
  <c r="IE8" i="21"/>
  <c r="IE7" i="21"/>
  <c r="IE6" i="21"/>
  <c r="IB43" i="21"/>
  <c r="IC42" i="21"/>
  <c r="IC41" i="21"/>
  <c r="IC39" i="21"/>
  <c r="IC38" i="21"/>
  <c r="IC40" i="21"/>
  <c r="IC33" i="21"/>
  <c r="ID31" i="21"/>
  <c r="ID29" i="21"/>
  <c r="ID28" i="21"/>
  <c r="ID32" i="21"/>
  <c r="ID30" i="21"/>
  <c r="IB43" i="20"/>
  <c r="IC42" i="20"/>
  <c r="IC41" i="20"/>
  <c r="IC40" i="20"/>
  <c r="IC38" i="20"/>
  <c r="IC39" i="20"/>
  <c r="ID32" i="20"/>
  <c r="ID31" i="20"/>
  <c r="IC33" i="20"/>
  <c r="ID30" i="20"/>
  <c r="ID28" i="20"/>
  <c r="ID29" i="20"/>
  <c r="ID9" i="20"/>
  <c r="ID10" i="20"/>
  <c r="ID7" i="20"/>
  <c r="ID6" i="20"/>
  <c r="ID8" i="20"/>
  <c r="IC43" i="21" l="1"/>
  <c r="ID42" i="21"/>
  <c r="ID40" i="21"/>
  <c r="ID39" i="21"/>
  <c r="ID41" i="21"/>
  <c r="ID38" i="21"/>
  <c r="IE32" i="21"/>
  <c r="IE31" i="21"/>
  <c r="ID33" i="21"/>
  <c r="IE29" i="21"/>
  <c r="IE30" i="21"/>
  <c r="IE28" i="21"/>
  <c r="IF10" i="21"/>
  <c r="IF9" i="21"/>
  <c r="IF8" i="21"/>
  <c r="IF7" i="21"/>
  <c r="IF6" i="21"/>
  <c r="IC43" i="20"/>
  <c r="ID42" i="20"/>
  <c r="ID41" i="20"/>
  <c r="ID40" i="20"/>
  <c r="ID39" i="20"/>
  <c r="ID38" i="20"/>
  <c r="IE10" i="20"/>
  <c r="IE7" i="20"/>
  <c r="IE6" i="20"/>
  <c r="IE8" i="20"/>
  <c r="IE9" i="20"/>
  <c r="ID33" i="20"/>
  <c r="IE32" i="20"/>
  <c r="IE29" i="20"/>
  <c r="IE28" i="20"/>
  <c r="IE31" i="20"/>
  <c r="IE30" i="20"/>
  <c r="IF32" i="21" l="1"/>
  <c r="IF30" i="21"/>
  <c r="IE33" i="21"/>
  <c r="IF31" i="21"/>
  <c r="IF29" i="21"/>
  <c r="IF28" i="21"/>
  <c r="IE41" i="21"/>
  <c r="IE42" i="21"/>
  <c r="IE40" i="21"/>
  <c r="ID43" i="21"/>
  <c r="IE38" i="21"/>
  <c r="IE39" i="21"/>
  <c r="IG8" i="21"/>
  <c r="IG6" i="21"/>
  <c r="IG7" i="21"/>
  <c r="IG9" i="21"/>
  <c r="IG10" i="21"/>
  <c r="IE33" i="20"/>
  <c r="IF32" i="20"/>
  <c r="IF30" i="20"/>
  <c r="IF29" i="20"/>
  <c r="IF28" i="20"/>
  <c r="IF31" i="20"/>
  <c r="ID43" i="20"/>
  <c r="IE41" i="20"/>
  <c r="IE39" i="20"/>
  <c r="IE38" i="20"/>
  <c r="IE42" i="20"/>
  <c r="IE40" i="20"/>
  <c r="IF10" i="20"/>
  <c r="IF9" i="20"/>
  <c r="IF8" i="20"/>
  <c r="IF7" i="20"/>
  <c r="IF6" i="20"/>
  <c r="IE43" i="21" l="1"/>
  <c r="IF41" i="21"/>
  <c r="IF42" i="21"/>
  <c r="IF40" i="21"/>
  <c r="IF39" i="21"/>
  <c r="IF38" i="21"/>
  <c r="IH9" i="21"/>
  <c r="IH7" i="21"/>
  <c r="IH8" i="21"/>
  <c r="IH10" i="21"/>
  <c r="IH6" i="21"/>
  <c r="IF33" i="21"/>
  <c r="IG32" i="21"/>
  <c r="IG31" i="21"/>
  <c r="IG30" i="21"/>
  <c r="IG29" i="21"/>
  <c r="IG28" i="21"/>
  <c r="IF42" i="20"/>
  <c r="IF40" i="20"/>
  <c r="IF41" i="20"/>
  <c r="IF39" i="20"/>
  <c r="IE43" i="20"/>
  <c r="IF38" i="20"/>
  <c r="IG10" i="20"/>
  <c r="IG9" i="20"/>
  <c r="IG8" i="20"/>
  <c r="IG6" i="20"/>
  <c r="IG7" i="20"/>
  <c r="IF33" i="20"/>
  <c r="IG32" i="20"/>
  <c r="IG31" i="20"/>
  <c r="IG30" i="20"/>
  <c r="IG29" i="20"/>
  <c r="IG28" i="20"/>
  <c r="IF43" i="21" l="1"/>
  <c r="IG42" i="21"/>
  <c r="IG41" i="21"/>
  <c r="IG39" i="21"/>
  <c r="IG38" i="21"/>
  <c r="IG40" i="21"/>
  <c r="II10" i="21"/>
  <c r="II9" i="21"/>
  <c r="II8" i="21"/>
  <c r="II7" i="21"/>
  <c r="II6" i="21"/>
  <c r="IG33" i="21"/>
  <c r="IH32" i="21"/>
  <c r="IH30" i="21"/>
  <c r="IH29" i="21"/>
  <c r="IH28" i="21"/>
  <c r="IH31" i="21"/>
  <c r="IH7" i="20"/>
  <c r="IH6" i="20"/>
  <c r="IH8" i="20"/>
  <c r="IH9" i="20"/>
  <c r="IH10" i="20"/>
  <c r="IF43" i="20"/>
  <c r="IG42" i="20"/>
  <c r="IG41" i="20"/>
  <c r="IG40" i="20"/>
  <c r="IG39" i="20"/>
  <c r="IG38" i="20"/>
  <c r="IG33" i="20"/>
  <c r="IH32" i="20"/>
  <c r="IH31" i="20"/>
  <c r="IH28" i="20"/>
  <c r="IH30" i="20"/>
  <c r="IH29" i="20"/>
  <c r="IJ10" i="21" l="1"/>
  <c r="IJ9" i="21"/>
  <c r="IJ8" i="21"/>
  <c r="IJ7" i="21"/>
  <c r="IJ6" i="21"/>
  <c r="IH33" i="21"/>
  <c r="II32" i="21"/>
  <c r="II31" i="21"/>
  <c r="II29" i="21"/>
  <c r="II30" i="21"/>
  <c r="II28" i="21"/>
  <c r="IG43" i="21"/>
  <c r="IH42" i="21"/>
  <c r="IH41" i="21"/>
  <c r="IH38" i="21"/>
  <c r="IH40" i="21"/>
  <c r="IH39" i="21"/>
  <c r="IH33" i="20"/>
  <c r="II31" i="20"/>
  <c r="II29" i="20"/>
  <c r="II32" i="20"/>
  <c r="II30" i="20"/>
  <c r="II28" i="20"/>
  <c r="IG43" i="20"/>
  <c r="IH42" i="20"/>
  <c r="IH41" i="20"/>
  <c r="IH40" i="20"/>
  <c r="IH39" i="20"/>
  <c r="IH38" i="20"/>
  <c r="II7" i="20"/>
  <c r="II6" i="20"/>
  <c r="II9" i="20"/>
  <c r="II10" i="20"/>
  <c r="II8" i="20"/>
  <c r="IH43" i="21" l="1"/>
  <c r="II42" i="21"/>
  <c r="II41" i="21"/>
  <c r="II40" i="21"/>
  <c r="II39" i="21"/>
  <c r="II38" i="21"/>
  <c r="II33" i="21"/>
  <c r="IJ31" i="21"/>
  <c r="IJ29" i="21"/>
  <c r="IJ30" i="21"/>
  <c r="IJ32" i="21"/>
  <c r="IJ28" i="21"/>
  <c r="IK10" i="21"/>
  <c r="IK6" i="21"/>
  <c r="IK8" i="21"/>
  <c r="IK9" i="21"/>
  <c r="IK7" i="21"/>
  <c r="IH43" i="20"/>
  <c r="II42" i="20"/>
  <c r="II40" i="20"/>
  <c r="II39" i="20"/>
  <c r="II38" i="20"/>
  <c r="II41" i="20"/>
  <c r="IJ10" i="20"/>
  <c r="IJ9" i="20"/>
  <c r="IJ8" i="20"/>
  <c r="IJ6" i="20"/>
  <c r="IJ7" i="20"/>
  <c r="II33" i="20"/>
  <c r="IJ31" i="20"/>
  <c r="IJ30" i="20"/>
  <c r="IJ29" i="20"/>
  <c r="IJ28" i="20"/>
  <c r="IJ32" i="20"/>
  <c r="IL7" i="21" l="1"/>
  <c r="IL6" i="21"/>
  <c r="IL8" i="21"/>
  <c r="IL9" i="21"/>
  <c r="IL10" i="21"/>
  <c r="IJ33" i="21"/>
  <c r="IK32" i="21"/>
  <c r="IK31" i="21"/>
  <c r="IK30" i="21"/>
  <c r="IK29" i="21"/>
  <c r="IK28" i="21"/>
  <c r="II43" i="21"/>
  <c r="IJ41" i="21"/>
  <c r="IJ42" i="21"/>
  <c r="IJ40" i="21"/>
  <c r="IJ39" i="21"/>
  <c r="IJ38" i="21"/>
  <c r="IK10" i="20"/>
  <c r="IK9" i="20"/>
  <c r="IK8" i="20"/>
  <c r="IK6" i="20"/>
  <c r="IK7" i="20"/>
  <c r="IK32" i="20"/>
  <c r="IK31" i="20"/>
  <c r="IK30" i="20"/>
  <c r="IK29" i="20"/>
  <c r="IK28" i="20"/>
  <c r="IJ33" i="20"/>
  <c r="II43" i="20"/>
  <c r="IJ41" i="20"/>
  <c r="IJ42" i="20"/>
  <c r="IJ40" i="20"/>
  <c r="IJ38" i="20"/>
  <c r="IJ39" i="20"/>
  <c r="IK33" i="21" l="1"/>
  <c r="IL31" i="21"/>
  <c r="IL30" i="21"/>
  <c r="IL29" i="21"/>
  <c r="IL28" i="21"/>
  <c r="IL32" i="21"/>
  <c r="IM10" i="21"/>
  <c r="IM9" i="21"/>
  <c r="IM8" i="21"/>
  <c r="IM7" i="21"/>
  <c r="IM6" i="21"/>
  <c r="IJ43" i="21"/>
  <c r="IK42" i="21"/>
  <c r="IK41" i="21"/>
  <c r="IK39" i="21"/>
  <c r="IK38" i="21"/>
  <c r="IK40" i="21"/>
  <c r="IJ43" i="20"/>
  <c r="IK42" i="20"/>
  <c r="IK41" i="20"/>
  <c r="IK40" i="20"/>
  <c r="IK38" i="20"/>
  <c r="IK39" i="20"/>
  <c r="IL9" i="20"/>
  <c r="IL8" i="20"/>
  <c r="IL10" i="20"/>
  <c r="IL7" i="20"/>
  <c r="IL6" i="20"/>
  <c r="IL32" i="20"/>
  <c r="IL31" i="20"/>
  <c r="IL30" i="20"/>
  <c r="IL28" i="20"/>
  <c r="IK33" i="20"/>
  <c r="IL29" i="20"/>
  <c r="IK43" i="21" l="1"/>
  <c r="IL42" i="21"/>
  <c r="IL40" i="21"/>
  <c r="IL41" i="21"/>
  <c r="IL39" i="21"/>
  <c r="IL38" i="21"/>
  <c r="IN10" i="21"/>
  <c r="IN9" i="21"/>
  <c r="IN8" i="21"/>
  <c r="IN7" i="21"/>
  <c r="IN6" i="21"/>
  <c r="IL33" i="21"/>
  <c r="IM32" i="21"/>
  <c r="IM31" i="21"/>
  <c r="IM30" i="21"/>
  <c r="IM29" i="21"/>
  <c r="IM28" i="21"/>
  <c r="IM10" i="20"/>
  <c r="IM7" i="20"/>
  <c r="IM6" i="20"/>
  <c r="IM8" i="20"/>
  <c r="IM9" i="20"/>
  <c r="IL33" i="20"/>
  <c r="IM32" i="20"/>
  <c r="IM29" i="20"/>
  <c r="IM31" i="20"/>
  <c r="IM28" i="20"/>
  <c r="IM30" i="20"/>
  <c r="IK43" i="20"/>
  <c r="IL42" i="20"/>
  <c r="IL41" i="20"/>
  <c r="IL40" i="20"/>
  <c r="IL39" i="20"/>
  <c r="IL38" i="20"/>
  <c r="IO8" i="21" l="1"/>
  <c r="IO10" i="21"/>
  <c r="IO6" i="21"/>
  <c r="IO7" i="21"/>
  <c r="IO9" i="21"/>
  <c r="IL43" i="21"/>
  <c r="IM41" i="21"/>
  <c r="IM40" i="21"/>
  <c r="IM42" i="21"/>
  <c r="IM38" i="21"/>
  <c r="IM39" i="21"/>
  <c r="IM33" i="21"/>
  <c r="IN32" i="21"/>
  <c r="IN28" i="21"/>
  <c r="IN31" i="21"/>
  <c r="IN30" i="21"/>
  <c r="IN29" i="21"/>
  <c r="IN10" i="20"/>
  <c r="IN9" i="20"/>
  <c r="IN8" i="20"/>
  <c r="IN7" i="20"/>
  <c r="IN6" i="20"/>
  <c r="IM33" i="20"/>
  <c r="IN32" i="20"/>
  <c r="IN30" i="20"/>
  <c r="IN29" i="20"/>
  <c r="IN28" i="20"/>
  <c r="IN31" i="20"/>
  <c r="IL43" i="20"/>
  <c r="IM41" i="20"/>
  <c r="IM39" i="20"/>
  <c r="IM38" i="20"/>
  <c r="IM40" i="20"/>
  <c r="IM42" i="20"/>
  <c r="IM43" i="21" l="1"/>
  <c r="IN41" i="21"/>
  <c r="IN42" i="21"/>
  <c r="IN40" i="21"/>
  <c r="IN39" i="21"/>
  <c r="IN38" i="21"/>
  <c r="IP9" i="21"/>
  <c r="IP10" i="21"/>
  <c r="IP6" i="21"/>
  <c r="IP7" i="21"/>
  <c r="IP8" i="21"/>
  <c r="IN33" i="21"/>
  <c r="IO32" i="21"/>
  <c r="IO31" i="21"/>
  <c r="IO30" i="21"/>
  <c r="IO29" i="21"/>
  <c r="IO28" i="21"/>
  <c r="IN33" i="20"/>
  <c r="IO32" i="20"/>
  <c r="IO31" i="20"/>
  <c r="IO30" i="20"/>
  <c r="IO29" i="20"/>
  <c r="IO28" i="20"/>
  <c r="IM43" i="20"/>
  <c r="IN42" i="20"/>
  <c r="IN41" i="20"/>
  <c r="IN40" i="20"/>
  <c r="IN39" i="20"/>
  <c r="IN38" i="20"/>
  <c r="IO10" i="20"/>
  <c r="IO9" i="20"/>
  <c r="IO7" i="20"/>
  <c r="IO8" i="20"/>
  <c r="IO6" i="20"/>
  <c r="IO42" i="21" l="1"/>
  <c r="IN43" i="21"/>
  <c r="IO39" i="21"/>
  <c r="IO38" i="21"/>
  <c r="IO40" i="21"/>
  <c r="IO41" i="21"/>
  <c r="IO33" i="21"/>
  <c r="IP32" i="21"/>
  <c r="IP29" i="21"/>
  <c r="IP28" i="21"/>
  <c r="IP30" i="21"/>
  <c r="IP31" i="21"/>
  <c r="IQ10" i="21"/>
  <c r="IQ9" i="21"/>
  <c r="IQ8" i="21"/>
  <c r="IQ7" i="21"/>
  <c r="IQ6" i="21"/>
  <c r="IO33" i="20"/>
  <c r="IP32" i="20"/>
  <c r="IP31" i="20"/>
  <c r="IP28" i="20"/>
  <c r="IP30" i="20"/>
  <c r="IP29" i="20"/>
  <c r="IN43" i="20"/>
  <c r="IO42" i="20"/>
  <c r="IO41" i="20"/>
  <c r="IO40" i="20"/>
  <c r="IO39" i="20"/>
  <c r="IO38" i="20"/>
  <c r="IP8" i="20"/>
  <c r="IP7" i="20"/>
  <c r="IP6" i="20"/>
  <c r="IP9" i="20"/>
  <c r="IP10" i="20"/>
  <c r="IO43" i="21" l="1"/>
  <c r="IP42" i="21"/>
  <c r="IP41" i="21"/>
  <c r="IP40" i="21"/>
  <c r="IP38" i="21"/>
  <c r="IP39" i="21"/>
  <c r="IQ32" i="21"/>
  <c r="IQ31" i="21"/>
  <c r="IQ29" i="21"/>
  <c r="IQ30" i="21"/>
  <c r="IP33" i="21"/>
  <c r="IQ28" i="21"/>
  <c r="IR10" i="21"/>
  <c r="IR9" i="21"/>
  <c r="IR8" i="21"/>
  <c r="IR7" i="21"/>
  <c r="IR6" i="21"/>
  <c r="IQ8" i="20"/>
  <c r="IQ7" i="20"/>
  <c r="IQ6" i="20"/>
  <c r="IQ9" i="20"/>
  <c r="IQ10" i="20"/>
  <c r="IO43" i="20"/>
  <c r="IP42" i="20"/>
  <c r="IP41" i="20"/>
  <c r="IP40" i="20"/>
  <c r="IP39" i="20"/>
  <c r="IP38" i="20"/>
  <c r="IP33" i="20"/>
  <c r="IQ31" i="20"/>
  <c r="IQ29" i="20"/>
  <c r="IQ30" i="20"/>
  <c r="IQ32" i="20"/>
  <c r="IQ28" i="20"/>
  <c r="IQ33" i="21" l="1"/>
  <c r="IR30" i="21"/>
  <c r="IR31" i="21"/>
  <c r="IR29" i="21"/>
  <c r="IR32" i="21"/>
  <c r="IR28" i="21"/>
  <c r="IS10" i="21"/>
  <c r="IS6" i="21"/>
  <c r="IS7" i="21"/>
  <c r="IS8" i="21"/>
  <c r="IS9" i="21"/>
  <c r="IP43" i="21"/>
  <c r="IQ42" i="21"/>
  <c r="IQ41" i="21"/>
  <c r="IQ40" i="21"/>
  <c r="IQ39" i="21"/>
  <c r="IQ38" i="21"/>
  <c r="IR10" i="20"/>
  <c r="IR9" i="20"/>
  <c r="IR8" i="20"/>
  <c r="IR6" i="20"/>
  <c r="IR7" i="20"/>
  <c r="IP43" i="20"/>
  <c r="IQ42" i="20"/>
  <c r="IQ40" i="20"/>
  <c r="IQ39" i="20"/>
  <c r="IQ38" i="20"/>
  <c r="IQ41" i="20"/>
  <c r="IQ33" i="20"/>
  <c r="IR31" i="20"/>
  <c r="IR30" i="20"/>
  <c r="IR29" i="20"/>
  <c r="IR28" i="20"/>
  <c r="IR32" i="20"/>
  <c r="IR33" i="21" l="1"/>
  <c r="IS32" i="21"/>
  <c r="IS31" i="21"/>
  <c r="IS30" i="21"/>
  <c r="IS28" i="21"/>
  <c r="IS29" i="21"/>
  <c r="IT7" i="21"/>
  <c r="IT9" i="21"/>
  <c r="IT10" i="21"/>
  <c r="IT8" i="21"/>
  <c r="IT6" i="21"/>
  <c r="IQ43" i="21"/>
  <c r="IR41" i="21"/>
  <c r="IR40" i="21"/>
  <c r="IR42" i="21"/>
  <c r="IR38" i="21"/>
  <c r="IR39" i="21"/>
  <c r="IQ43" i="20"/>
  <c r="IR41" i="20"/>
  <c r="IR42" i="20"/>
  <c r="IR38" i="20"/>
  <c r="IR40" i="20"/>
  <c r="IR39" i="20"/>
  <c r="IS32" i="20"/>
  <c r="IS31" i="20"/>
  <c r="IS30" i="20"/>
  <c r="IS29" i="20"/>
  <c r="IS28" i="20"/>
  <c r="IR33" i="20"/>
  <c r="IS10" i="20"/>
  <c r="IS9" i="20"/>
  <c r="IS8" i="20"/>
  <c r="IS7" i="20"/>
  <c r="IS6" i="20"/>
  <c r="IR43" i="21" l="1"/>
  <c r="IS42" i="21"/>
  <c r="IS41" i="21"/>
  <c r="IS39" i="21"/>
  <c r="IS38" i="21"/>
  <c r="IS40" i="21"/>
  <c r="IU10" i="21"/>
  <c r="IU9" i="21"/>
  <c r="IU8" i="21"/>
  <c r="IU7" i="21"/>
  <c r="IU6" i="21"/>
  <c r="IS33" i="21"/>
  <c r="IT31" i="21"/>
  <c r="IT29" i="21"/>
  <c r="IT28" i="21"/>
  <c r="IT32" i="21"/>
  <c r="IT30" i="21"/>
  <c r="IR43" i="20"/>
  <c r="IS42" i="20"/>
  <c r="IS41" i="20"/>
  <c r="IS40" i="20"/>
  <c r="IS38" i="20"/>
  <c r="IS39" i="20"/>
  <c r="IT32" i="20"/>
  <c r="IT31" i="20"/>
  <c r="IS33" i="20"/>
  <c r="IT30" i="20"/>
  <c r="IT28" i="20"/>
  <c r="IT29" i="20"/>
  <c r="IT9" i="20"/>
  <c r="IT10" i="20"/>
  <c r="IT7" i="20"/>
  <c r="IT6" i="20"/>
  <c r="IT8" i="20"/>
  <c r="IU32" i="21" l="1"/>
  <c r="IU31" i="21"/>
  <c r="IU29" i="21"/>
  <c r="IT33" i="21"/>
  <c r="IU28" i="21"/>
  <c r="IU30" i="21"/>
  <c r="IV10" i="21"/>
  <c r="IV9" i="21"/>
  <c r="IV8" i="21"/>
  <c r="IV7" i="21"/>
  <c r="IV6" i="21"/>
  <c r="IS43" i="21"/>
  <c r="IT42" i="21"/>
  <c r="IT40" i="21"/>
  <c r="IT41" i="21"/>
  <c r="IT39" i="21"/>
  <c r="IT38" i="21"/>
  <c r="IU10" i="20"/>
  <c r="IU7" i="20"/>
  <c r="IU6" i="20"/>
  <c r="IU8" i="20"/>
  <c r="IU9" i="20"/>
  <c r="IT33" i="20"/>
  <c r="IU32" i="20"/>
  <c r="IU29" i="20"/>
  <c r="IU28" i="20"/>
  <c r="IU31" i="20"/>
  <c r="IU30" i="20"/>
  <c r="IS43" i="20"/>
  <c r="IT42" i="20"/>
  <c r="IT41" i="20"/>
  <c r="IT40" i="20"/>
  <c r="IT39" i="20"/>
  <c r="IT38" i="20"/>
  <c r="IW8" i="21" l="1"/>
  <c r="IW6" i="21"/>
  <c r="IW9" i="21"/>
  <c r="IW10" i="21"/>
  <c r="IW7" i="21"/>
  <c r="IT43" i="21"/>
  <c r="IU41" i="21"/>
  <c r="IU42" i="21"/>
  <c r="IU40" i="21"/>
  <c r="IU39" i="21"/>
  <c r="IU38" i="21"/>
  <c r="IU33" i="21"/>
  <c r="IV32" i="21"/>
  <c r="IV30" i="21"/>
  <c r="IV31" i="21"/>
  <c r="IV28" i="21"/>
  <c r="IV29" i="21"/>
  <c r="IV10" i="20"/>
  <c r="IV9" i="20"/>
  <c r="IV8" i="20"/>
  <c r="IV7" i="20"/>
  <c r="IV6" i="20"/>
  <c r="IU41" i="20"/>
  <c r="IU39" i="20"/>
  <c r="IU38" i="20"/>
  <c r="IU42" i="20"/>
  <c r="IT43" i="20"/>
  <c r="IU40" i="20"/>
  <c r="IU33" i="20"/>
  <c r="IV32" i="20"/>
  <c r="IV30" i="20"/>
  <c r="IV29" i="20"/>
  <c r="IV28" i="20"/>
  <c r="IV31" i="20"/>
  <c r="IV33" i="21" l="1"/>
  <c r="IW32" i="21"/>
  <c r="IW31" i="21"/>
  <c r="IW30" i="21"/>
  <c r="IW29" i="21"/>
  <c r="IW28" i="21"/>
  <c r="IU43" i="21"/>
  <c r="IV41" i="21"/>
  <c r="IV42" i="21"/>
  <c r="IV40" i="21"/>
  <c r="IV39" i="21"/>
  <c r="IV38" i="21"/>
  <c r="IX9" i="21"/>
  <c r="IX7" i="21"/>
  <c r="IX8" i="21"/>
  <c r="IX10" i="21"/>
  <c r="IX6" i="21"/>
  <c r="IV33" i="20"/>
  <c r="IW32" i="20"/>
  <c r="IW31" i="20"/>
  <c r="IW30" i="20"/>
  <c r="IW29" i="20"/>
  <c r="IW28" i="20"/>
  <c r="IU43" i="20"/>
  <c r="IV42" i="20"/>
  <c r="IV40" i="20"/>
  <c r="IV39" i="20"/>
  <c r="IV41" i="20"/>
  <c r="IV38" i="20"/>
  <c r="IW10" i="20"/>
  <c r="IW9" i="20"/>
  <c r="IW8" i="20"/>
  <c r="IW6" i="20"/>
  <c r="IW7" i="20"/>
  <c r="IW33" i="21" l="1"/>
  <c r="IX32" i="21"/>
  <c r="IX30" i="21"/>
  <c r="IX29" i="21"/>
  <c r="IX28" i="21"/>
  <c r="IX31" i="21"/>
  <c r="IV43" i="21"/>
  <c r="IW42" i="21"/>
  <c r="IW41" i="21"/>
  <c r="IW39" i="21"/>
  <c r="IW38" i="21"/>
  <c r="IW40" i="21"/>
  <c r="IY10" i="21"/>
  <c r="IY9" i="21"/>
  <c r="IY8" i="21"/>
  <c r="IY7" i="21"/>
  <c r="IY6" i="21"/>
  <c r="IX7" i="20"/>
  <c r="IX6" i="20"/>
  <c r="IX10" i="20"/>
  <c r="IX9" i="20"/>
  <c r="IX8" i="20"/>
  <c r="IW33" i="20"/>
  <c r="IX32" i="20"/>
  <c r="IX31" i="20"/>
  <c r="IX28" i="20"/>
  <c r="IX30" i="20"/>
  <c r="IX29" i="20"/>
  <c r="IV43" i="20"/>
  <c r="IW42" i="20"/>
  <c r="IW41" i="20"/>
  <c r="IW40" i="20"/>
  <c r="IW39" i="20"/>
  <c r="IW38" i="20"/>
  <c r="IW43" i="21" l="1"/>
  <c r="IX42" i="21"/>
  <c r="IX41" i="21"/>
  <c r="IX40" i="21"/>
  <c r="IX38" i="21"/>
  <c r="IX39" i="21"/>
  <c r="IZ10" i="21"/>
  <c r="IZ9" i="21"/>
  <c r="IZ8" i="21"/>
  <c r="IZ7" i="21"/>
  <c r="IZ6" i="21"/>
  <c r="IY32" i="21"/>
  <c r="IY31" i="21"/>
  <c r="IY29" i="21"/>
  <c r="IX33" i="21"/>
  <c r="IY28" i="21"/>
  <c r="IY30" i="21"/>
  <c r="IY7" i="20"/>
  <c r="IY6" i="20"/>
  <c r="IY9" i="20"/>
  <c r="IY10" i="20"/>
  <c r="IY8" i="20"/>
  <c r="IW43" i="20"/>
  <c r="IX42" i="20"/>
  <c r="IX41" i="20"/>
  <c r="IX40" i="20"/>
  <c r="IX39" i="20"/>
  <c r="IX38" i="20"/>
  <c r="IX33" i="20"/>
  <c r="IY31" i="20"/>
  <c r="IY29" i="20"/>
  <c r="IY32" i="20"/>
  <c r="IY30" i="20"/>
  <c r="IY28" i="20"/>
  <c r="IY33" i="21" l="1"/>
  <c r="IZ31" i="21"/>
  <c r="IZ29" i="21"/>
  <c r="IZ30" i="21"/>
  <c r="IZ32" i="21"/>
  <c r="IZ28" i="21"/>
  <c r="JA10" i="21"/>
  <c r="JA6" i="21"/>
  <c r="JA8" i="21"/>
  <c r="JA9" i="21"/>
  <c r="JA7" i="21"/>
  <c r="IX43" i="21"/>
  <c r="IY42" i="21"/>
  <c r="IY41" i="21"/>
  <c r="IY40" i="21"/>
  <c r="IY39" i="21"/>
  <c r="IY38" i="21"/>
  <c r="IZ10" i="20"/>
  <c r="IZ9" i="20"/>
  <c r="IZ8" i="20"/>
  <c r="IZ6" i="20"/>
  <c r="IZ7" i="20"/>
  <c r="IX43" i="20"/>
  <c r="IY42" i="20"/>
  <c r="IY40" i="20"/>
  <c r="IY39" i="20"/>
  <c r="IY38" i="20"/>
  <c r="IY41" i="20"/>
  <c r="IY33" i="20"/>
  <c r="IZ31" i="20"/>
  <c r="IZ30" i="20"/>
  <c r="IZ29" i="20"/>
  <c r="IZ28" i="20"/>
  <c r="IZ32" i="20"/>
  <c r="JA32" i="21" l="1"/>
  <c r="JA31" i="21"/>
  <c r="JA30" i="21"/>
  <c r="IZ33" i="21"/>
  <c r="JA29" i="21"/>
  <c r="JA28" i="21"/>
  <c r="JB7" i="21"/>
  <c r="JB10" i="21"/>
  <c r="JB6" i="21"/>
  <c r="JB8" i="21"/>
  <c r="JB9" i="21"/>
  <c r="IY43" i="21"/>
  <c r="IZ41" i="21"/>
  <c r="IZ42" i="21"/>
  <c r="IZ40" i="21"/>
  <c r="IZ39" i="21"/>
  <c r="IZ38" i="21"/>
  <c r="IY43" i="20"/>
  <c r="IZ41" i="20"/>
  <c r="IZ42" i="20"/>
  <c r="IZ40" i="20"/>
  <c r="IZ38" i="20"/>
  <c r="IZ39" i="20"/>
  <c r="JA32" i="20"/>
  <c r="JA31" i="20"/>
  <c r="JA30" i="20"/>
  <c r="JA29" i="20"/>
  <c r="JA28" i="20"/>
  <c r="IZ33" i="20"/>
  <c r="JA10" i="20"/>
  <c r="JA9" i="20"/>
  <c r="JA8" i="20"/>
  <c r="JA6" i="20"/>
  <c r="JA7" i="20"/>
  <c r="JA33" i="21" l="1"/>
  <c r="JB31" i="21"/>
  <c r="JB30" i="21"/>
  <c r="JB29" i="21"/>
  <c r="JB28" i="21"/>
  <c r="JB32" i="21"/>
  <c r="IZ43" i="21"/>
  <c r="JA42" i="21"/>
  <c r="JA41" i="21"/>
  <c r="JA38" i="21"/>
  <c r="JA40" i="21"/>
  <c r="JA39" i="21"/>
  <c r="JC10" i="21"/>
  <c r="JC9" i="21"/>
  <c r="JC8" i="21"/>
  <c r="JC7" i="21"/>
  <c r="JC6" i="21"/>
  <c r="JB9" i="20"/>
  <c r="JB8" i="20"/>
  <c r="JB10" i="20"/>
  <c r="JB7" i="20"/>
  <c r="JB6" i="20"/>
  <c r="JB32" i="20"/>
  <c r="JB31" i="20"/>
  <c r="JA33" i="20"/>
  <c r="JB30" i="20"/>
  <c r="JB28" i="20"/>
  <c r="JB29" i="20"/>
  <c r="JA42" i="20"/>
  <c r="JA41" i="20"/>
  <c r="JA40" i="20"/>
  <c r="IZ43" i="20"/>
  <c r="JA38" i="20"/>
  <c r="JA39" i="20"/>
  <c r="JA43" i="21" l="1"/>
  <c r="JB42" i="21"/>
  <c r="JB40" i="21"/>
  <c r="JB39" i="21"/>
  <c r="JB41" i="21"/>
  <c r="JB38" i="21"/>
  <c r="JD10" i="21"/>
  <c r="JD9" i="21"/>
  <c r="JD8" i="21"/>
  <c r="JD7" i="21"/>
  <c r="JD6" i="21"/>
  <c r="JB33" i="21"/>
  <c r="JC32" i="21"/>
  <c r="JC31" i="21"/>
  <c r="JC30" i="21"/>
  <c r="JC29" i="21"/>
  <c r="JC28" i="21"/>
  <c r="JB33" i="20"/>
  <c r="JC32" i="20"/>
  <c r="JC29" i="20"/>
  <c r="JC31" i="20"/>
  <c r="JC28" i="20"/>
  <c r="JC30" i="20"/>
  <c r="JA43" i="20"/>
  <c r="JB42" i="20"/>
  <c r="JB41" i="20"/>
  <c r="JB40" i="20"/>
  <c r="JB39" i="20"/>
  <c r="JB38" i="20"/>
  <c r="JC10" i="20"/>
  <c r="JC7" i="20"/>
  <c r="JC6" i="20"/>
  <c r="JC8" i="20"/>
  <c r="JC9" i="20"/>
  <c r="JB43" i="21" l="1"/>
  <c r="JC41" i="21"/>
  <c r="JC40" i="21"/>
  <c r="JC39" i="21"/>
  <c r="JC42" i="21"/>
  <c r="JC38" i="21"/>
  <c r="JE8" i="21"/>
  <c r="JE10" i="21"/>
  <c r="JE6" i="21"/>
  <c r="JE7" i="21"/>
  <c r="JE9" i="21"/>
  <c r="JC33" i="21"/>
  <c r="JD32" i="21"/>
  <c r="JD30" i="21"/>
  <c r="JD28" i="21"/>
  <c r="JD29" i="21"/>
  <c r="JD31" i="21"/>
  <c r="JB43" i="20"/>
  <c r="JC41" i="20"/>
  <c r="JC39" i="20"/>
  <c r="JC38" i="20"/>
  <c r="JC40" i="20"/>
  <c r="JC42" i="20"/>
  <c r="JD10" i="20"/>
  <c r="JD9" i="20"/>
  <c r="JD8" i="20"/>
  <c r="JD7" i="20"/>
  <c r="JD6" i="20"/>
  <c r="JC33" i="20"/>
  <c r="JD32" i="20"/>
  <c r="JD30" i="20"/>
  <c r="JD29" i="20"/>
  <c r="JD28" i="20"/>
  <c r="JD31" i="20"/>
  <c r="JC43" i="21" l="1"/>
  <c r="JD41" i="21"/>
  <c r="JD42" i="21"/>
  <c r="JD40" i="21"/>
  <c r="JD39" i="21"/>
  <c r="JD38" i="21"/>
  <c r="JE32" i="21"/>
  <c r="JE31" i="21"/>
  <c r="JE30" i="21"/>
  <c r="JE29" i="21"/>
  <c r="JD33" i="21"/>
  <c r="JE28" i="21"/>
  <c r="JF9" i="21"/>
  <c r="JF10" i="21"/>
  <c r="JF6" i="21"/>
  <c r="JF7" i="21"/>
  <c r="JF8" i="21"/>
  <c r="JD33" i="20"/>
  <c r="JE32" i="20"/>
  <c r="JE31" i="20"/>
  <c r="JE30" i="20"/>
  <c r="JE29" i="20"/>
  <c r="JE28" i="20"/>
  <c r="JC43" i="20"/>
  <c r="JD42" i="20"/>
  <c r="JD41" i="20"/>
  <c r="JD40" i="20"/>
  <c r="JD39" i="20"/>
  <c r="JD38" i="20"/>
  <c r="JE10" i="20"/>
  <c r="JE9" i="20"/>
  <c r="JE8" i="20"/>
  <c r="JE7" i="20"/>
  <c r="JE6" i="20"/>
  <c r="JE33" i="21" l="1"/>
  <c r="JF32" i="21"/>
  <c r="JF29" i="21"/>
  <c r="JF28" i="21"/>
  <c r="JF30" i="21"/>
  <c r="JF31" i="21"/>
  <c r="JG10" i="21"/>
  <c r="JG9" i="21"/>
  <c r="JG8" i="21"/>
  <c r="JG7" i="21"/>
  <c r="JG6" i="21"/>
  <c r="JE42" i="21"/>
  <c r="JD43" i="21"/>
  <c r="JE38" i="21"/>
  <c r="JE41" i="21"/>
  <c r="JE40" i="21"/>
  <c r="JE39" i="21"/>
  <c r="JE33" i="20"/>
  <c r="JF32" i="20"/>
  <c r="JF31" i="20"/>
  <c r="JF28" i="20"/>
  <c r="JF30" i="20"/>
  <c r="JF29" i="20"/>
  <c r="JE42" i="20"/>
  <c r="JE41" i="20"/>
  <c r="JD43" i="20"/>
  <c r="JE40" i="20"/>
  <c r="JE39" i="20"/>
  <c r="JE38" i="20"/>
  <c r="JF8" i="20"/>
  <c r="JF7" i="20"/>
  <c r="JF6" i="20"/>
  <c r="JF9" i="20"/>
  <c r="JF10" i="20"/>
  <c r="JG31" i="21" l="1"/>
  <c r="JF33" i="21"/>
  <c r="JG32" i="21"/>
  <c r="JG29" i="21"/>
  <c r="JG30" i="21"/>
  <c r="JG28" i="21"/>
  <c r="JE43" i="21"/>
  <c r="JF42" i="21"/>
  <c r="JF41" i="21"/>
  <c r="JF40" i="21"/>
  <c r="JF39" i="21"/>
  <c r="JF38" i="21"/>
  <c r="JH10" i="21"/>
  <c r="JH9" i="21"/>
  <c r="JH8" i="21"/>
  <c r="JH7" i="21"/>
  <c r="JH6" i="21"/>
  <c r="JG8" i="20"/>
  <c r="JG7" i="20"/>
  <c r="JG6" i="20"/>
  <c r="JG9" i="20"/>
  <c r="JG10" i="20"/>
  <c r="JE43" i="20"/>
  <c r="JF42" i="20"/>
  <c r="JF41" i="20"/>
  <c r="JF40" i="20"/>
  <c r="JF39" i="20"/>
  <c r="JF38" i="20"/>
  <c r="JF33" i="20"/>
  <c r="JG31" i="20"/>
  <c r="JG29" i="20"/>
  <c r="JG30" i="20"/>
  <c r="JG32" i="20"/>
  <c r="JG28" i="20"/>
  <c r="JF43" i="21" l="1"/>
  <c r="JG42" i="21"/>
  <c r="JG41" i="21"/>
  <c r="JG40" i="21"/>
  <c r="JG39" i="21"/>
  <c r="JG38" i="21"/>
  <c r="JG33" i="21"/>
  <c r="JH32" i="21"/>
  <c r="JH30" i="21"/>
  <c r="JH31" i="21"/>
  <c r="JH29" i="21"/>
  <c r="JH28" i="21"/>
  <c r="JI10" i="21"/>
  <c r="JI6" i="21"/>
  <c r="JI9" i="21"/>
  <c r="JI7" i="21"/>
  <c r="JI8" i="21"/>
  <c r="JF43" i="20"/>
  <c r="JG42" i="20"/>
  <c r="JG40" i="20"/>
  <c r="JG39" i="20"/>
  <c r="JG38" i="20"/>
  <c r="JG41" i="20"/>
  <c r="JH10" i="20"/>
  <c r="JH9" i="20"/>
  <c r="JH8" i="20"/>
  <c r="JH6" i="20"/>
  <c r="JH7" i="20"/>
  <c r="JG33" i="20"/>
  <c r="JH31" i="20"/>
  <c r="JH30" i="20"/>
  <c r="JH29" i="20"/>
  <c r="JH28" i="20"/>
  <c r="JH32" i="20"/>
  <c r="JI32" i="21" l="1"/>
  <c r="JI31" i="21"/>
  <c r="JI30" i="21"/>
  <c r="JI28" i="21"/>
  <c r="JH33" i="21"/>
  <c r="JI29" i="21"/>
  <c r="JJ7" i="21"/>
  <c r="JJ9" i="21"/>
  <c r="JJ6" i="21"/>
  <c r="JJ8" i="21"/>
  <c r="JJ10" i="21"/>
  <c r="JG43" i="21"/>
  <c r="JH41" i="21"/>
  <c r="JH40" i="21"/>
  <c r="JH39" i="21"/>
  <c r="JH42" i="21"/>
  <c r="JH38" i="21"/>
  <c r="JI10" i="20"/>
  <c r="JI9" i="20"/>
  <c r="JI8" i="20"/>
  <c r="JI7" i="20"/>
  <c r="JI6" i="20"/>
  <c r="JI32" i="20"/>
  <c r="JI31" i="20"/>
  <c r="JI30" i="20"/>
  <c r="JI29" i="20"/>
  <c r="JI28" i="20"/>
  <c r="JH33" i="20"/>
  <c r="JG43" i="20"/>
  <c r="JH41" i="20"/>
  <c r="JH38" i="20"/>
  <c r="JH42" i="20"/>
  <c r="JH40" i="20"/>
  <c r="JH39" i="20"/>
  <c r="JI33" i="21" l="1"/>
  <c r="JJ31" i="21"/>
  <c r="JJ29" i="21"/>
  <c r="JJ28" i="21"/>
  <c r="JJ32" i="21"/>
  <c r="JJ30" i="21"/>
  <c r="JH43" i="21"/>
  <c r="JI42" i="21"/>
  <c r="JI41" i="21"/>
  <c r="JI40" i="21"/>
  <c r="JI38" i="21"/>
  <c r="JI39" i="21"/>
  <c r="JK10" i="21"/>
  <c r="JK9" i="21"/>
  <c r="JK8" i="21"/>
  <c r="JK7" i="21"/>
  <c r="JK6" i="21"/>
  <c r="JH43" i="20"/>
  <c r="JI42" i="20"/>
  <c r="JI41" i="20"/>
  <c r="JI40" i="20"/>
  <c r="JI38" i="20"/>
  <c r="JI39" i="20"/>
  <c r="JJ32" i="20"/>
  <c r="JJ31" i="20"/>
  <c r="JI33" i="20"/>
  <c r="JJ30" i="20"/>
  <c r="JJ28" i="20"/>
  <c r="JJ29" i="20"/>
  <c r="JJ9" i="20"/>
  <c r="JJ10" i="20"/>
  <c r="JJ7" i="20"/>
  <c r="JJ6" i="20"/>
  <c r="JJ8" i="20"/>
  <c r="JJ33" i="21" l="1"/>
  <c r="JK31" i="21"/>
  <c r="JK32" i="21"/>
  <c r="JK29" i="21"/>
  <c r="JK30" i="21"/>
  <c r="JK28" i="21"/>
  <c r="JI43" i="21"/>
  <c r="JJ42" i="21"/>
  <c r="JJ39" i="21"/>
  <c r="JJ40" i="21"/>
  <c r="JJ38" i="21"/>
  <c r="JJ41" i="21"/>
  <c r="JL10" i="21"/>
  <c r="JL9" i="21"/>
  <c r="JL8" i="21"/>
  <c r="JL7" i="21"/>
  <c r="JL6" i="21"/>
  <c r="JK10" i="20"/>
  <c r="JK7" i="20"/>
  <c r="JK6" i="20"/>
  <c r="JK8" i="20"/>
  <c r="JK9" i="20"/>
  <c r="JJ33" i="20"/>
  <c r="JK32" i="20"/>
  <c r="JK29" i="20"/>
  <c r="JK28" i="20"/>
  <c r="JK31" i="20"/>
  <c r="JK30" i="20"/>
  <c r="JI43" i="20"/>
  <c r="JJ42" i="20"/>
  <c r="JJ41" i="20"/>
  <c r="JJ40" i="20"/>
  <c r="JJ39" i="20"/>
  <c r="JJ38" i="20"/>
  <c r="JK42" i="21" l="1"/>
  <c r="JK41" i="21"/>
  <c r="JJ43" i="21"/>
  <c r="JK39" i="21"/>
  <c r="JK40" i="21"/>
  <c r="JK38" i="21"/>
  <c r="JK33" i="21"/>
  <c r="JL30" i="21"/>
  <c r="JL32" i="21"/>
  <c r="JL31" i="21"/>
  <c r="JL28" i="21"/>
  <c r="JL29" i="21"/>
  <c r="JM8" i="21"/>
  <c r="JM10" i="21"/>
  <c r="JM6" i="21"/>
  <c r="JM9" i="21"/>
  <c r="JM7" i="21"/>
  <c r="JL10" i="20"/>
  <c r="JL9" i="20"/>
  <c r="JL8" i="20"/>
  <c r="JL7" i="20"/>
  <c r="JL6" i="20"/>
  <c r="JJ43" i="20"/>
  <c r="JK41" i="20"/>
  <c r="JK39" i="20"/>
  <c r="JK38" i="20"/>
  <c r="JK42" i="20"/>
  <c r="JK40" i="20"/>
  <c r="JK33" i="20"/>
  <c r="JL32" i="20"/>
  <c r="JL30" i="20"/>
  <c r="JL29" i="20"/>
  <c r="JL28" i="20"/>
  <c r="JL31" i="20"/>
  <c r="JN9" i="21" l="1"/>
  <c r="JN7" i="21"/>
  <c r="JN8" i="21"/>
  <c r="JN10" i="21"/>
  <c r="JN6" i="21"/>
  <c r="JM32" i="21"/>
  <c r="JL33" i="21"/>
  <c r="JM31" i="21"/>
  <c r="JM30" i="21"/>
  <c r="JM29" i="21"/>
  <c r="JM28" i="21"/>
  <c r="JK43" i="21"/>
  <c r="JL42" i="21"/>
  <c r="JL41" i="21"/>
  <c r="JL40" i="21"/>
  <c r="JL39" i="21"/>
  <c r="JL38" i="21"/>
  <c r="JL33" i="20"/>
  <c r="JM32" i="20"/>
  <c r="JM31" i="20"/>
  <c r="JM30" i="20"/>
  <c r="JM29" i="20"/>
  <c r="JM28" i="20"/>
  <c r="JK43" i="20"/>
  <c r="JL42" i="20"/>
  <c r="JL40" i="20"/>
  <c r="JL41" i="20"/>
  <c r="JL39" i="20"/>
  <c r="JL38" i="20"/>
  <c r="JM10" i="20"/>
  <c r="JM9" i="20"/>
  <c r="JM8" i="20"/>
  <c r="JM6" i="20"/>
  <c r="JM7" i="20"/>
  <c r="JM33" i="21" l="1"/>
  <c r="JN32" i="21"/>
  <c r="JN30" i="21"/>
  <c r="JN29" i="21"/>
  <c r="JN28" i="21"/>
  <c r="JN31" i="21"/>
  <c r="JL43" i="21"/>
  <c r="JM42" i="21"/>
  <c r="JM40" i="21"/>
  <c r="JM41" i="21"/>
  <c r="JM38" i="21"/>
  <c r="JM39" i="21"/>
  <c r="JO10" i="21"/>
  <c r="JO9" i="21"/>
  <c r="JO8" i="21"/>
  <c r="JO7" i="21"/>
  <c r="JO6" i="21"/>
  <c r="JN7" i="20"/>
  <c r="JN6" i="20"/>
  <c r="JN8" i="20"/>
  <c r="JN9" i="20"/>
  <c r="JN10" i="20"/>
  <c r="JM33" i="20"/>
  <c r="JN32" i="20"/>
  <c r="JN31" i="20"/>
  <c r="JN28" i="20"/>
  <c r="JN29" i="20"/>
  <c r="JN30" i="20"/>
  <c r="JL43" i="20"/>
  <c r="JM42" i="20"/>
  <c r="JM41" i="20"/>
  <c r="JM40" i="20"/>
  <c r="JM39" i="20"/>
  <c r="JM38" i="20"/>
  <c r="JM43" i="21" l="1"/>
  <c r="JN42" i="21"/>
  <c r="JN40" i="21"/>
  <c r="JN41" i="21"/>
  <c r="JN39" i="21"/>
  <c r="JN38" i="21"/>
  <c r="JP10" i="21"/>
  <c r="JP9" i="21"/>
  <c r="JP8" i="21"/>
  <c r="JP7" i="21"/>
  <c r="JP6" i="21"/>
  <c r="JO31" i="21"/>
  <c r="JN33" i="21"/>
  <c r="JO29" i="21"/>
  <c r="JO32" i="21"/>
  <c r="JO30" i="21"/>
  <c r="JO28" i="21"/>
  <c r="JO7" i="20"/>
  <c r="JO6" i="20"/>
  <c r="JO9" i="20"/>
  <c r="JO10" i="20"/>
  <c r="JO8" i="20"/>
  <c r="JM43" i="20"/>
  <c r="JN42" i="20"/>
  <c r="JN41" i="20"/>
  <c r="JN40" i="20"/>
  <c r="JN39" i="20"/>
  <c r="JN38" i="20"/>
  <c r="JN33" i="20"/>
  <c r="JO31" i="20"/>
  <c r="JO29" i="20"/>
  <c r="JO32" i="20"/>
  <c r="JO30" i="20"/>
  <c r="JO28" i="20"/>
  <c r="JQ10" i="21" l="1"/>
  <c r="JQ6" i="21"/>
  <c r="JQ8" i="21"/>
  <c r="JQ7" i="21"/>
  <c r="JQ9" i="21"/>
  <c r="JO42" i="21"/>
  <c r="JN43" i="21"/>
  <c r="JO41" i="21"/>
  <c r="JO39" i="21"/>
  <c r="JO40" i="21"/>
  <c r="JO38" i="21"/>
  <c r="JP32" i="21"/>
  <c r="JO33" i="21"/>
  <c r="JP31" i="21"/>
  <c r="JP29" i="21"/>
  <c r="JP28" i="21"/>
  <c r="JP30" i="21"/>
  <c r="JN43" i="20"/>
  <c r="JO42" i="20"/>
  <c r="JO40" i="20"/>
  <c r="JO39" i="20"/>
  <c r="JO38" i="20"/>
  <c r="JO41" i="20"/>
  <c r="JP10" i="20"/>
  <c r="JP9" i="20"/>
  <c r="JP8" i="20"/>
  <c r="JP6" i="20"/>
  <c r="JP7" i="20"/>
  <c r="JO33" i="20"/>
  <c r="JP31" i="20"/>
  <c r="JP30" i="20"/>
  <c r="JP29" i="20"/>
  <c r="JP28" i="20"/>
  <c r="JP32" i="20"/>
  <c r="JO43" i="21" l="1"/>
  <c r="JP41" i="21"/>
  <c r="JP40" i="21"/>
  <c r="JP42" i="21"/>
  <c r="JP39" i="21"/>
  <c r="JP38" i="21"/>
  <c r="JR7" i="21"/>
  <c r="JR10" i="21"/>
  <c r="JR8" i="21"/>
  <c r="JR9" i="21"/>
  <c r="JR6" i="21"/>
  <c r="JQ32" i="21"/>
  <c r="JP33" i="21"/>
  <c r="JQ31" i="21"/>
  <c r="JQ30" i="21"/>
  <c r="JQ29" i="21"/>
  <c r="JQ28" i="21"/>
  <c r="JQ10" i="20"/>
  <c r="JQ9" i="20"/>
  <c r="JQ8" i="20"/>
  <c r="JQ6" i="20"/>
  <c r="JQ7" i="20"/>
  <c r="JQ32" i="20"/>
  <c r="JQ31" i="20"/>
  <c r="JQ30" i="20"/>
  <c r="JQ29" i="20"/>
  <c r="JQ28" i="20"/>
  <c r="JP33" i="20"/>
  <c r="JP41" i="20"/>
  <c r="JO43" i="20"/>
  <c r="JP42" i="20"/>
  <c r="JP40" i="20"/>
  <c r="JP38" i="20"/>
  <c r="JP39" i="20"/>
  <c r="JS10" i="21" l="1"/>
  <c r="JS9" i="21"/>
  <c r="JS8" i="21"/>
  <c r="JS7" i="21"/>
  <c r="JS6" i="21"/>
  <c r="JP43" i="21"/>
  <c r="JQ42" i="21"/>
  <c r="JQ41" i="21"/>
  <c r="JQ38" i="21"/>
  <c r="JQ39" i="21"/>
  <c r="JQ40" i="21"/>
  <c r="JQ33" i="21"/>
  <c r="JR32" i="21"/>
  <c r="JR31" i="21"/>
  <c r="JR30" i="21"/>
  <c r="JR29" i="21"/>
  <c r="JR28" i="21"/>
  <c r="JR9" i="20"/>
  <c r="JR8" i="20"/>
  <c r="JR10" i="20"/>
  <c r="JR7" i="20"/>
  <c r="JR6" i="20"/>
  <c r="JR32" i="20"/>
  <c r="JR31" i="20"/>
  <c r="JR30" i="20"/>
  <c r="JR28" i="20"/>
  <c r="JQ33" i="20"/>
  <c r="JR29" i="20"/>
  <c r="JP43" i="20"/>
  <c r="JQ42" i="20"/>
  <c r="JQ41" i="20"/>
  <c r="JQ40" i="20"/>
  <c r="JQ38" i="20"/>
  <c r="JQ39" i="20"/>
  <c r="JR33" i="21" l="1"/>
  <c r="JS32" i="21"/>
  <c r="JS31" i="21"/>
  <c r="JS30" i="21"/>
  <c r="JS29" i="21"/>
  <c r="JS28" i="21"/>
  <c r="JQ43" i="21"/>
  <c r="JR42" i="21"/>
  <c r="JR40" i="21"/>
  <c r="JR41" i="21"/>
  <c r="JR39" i="21"/>
  <c r="JR38" i="21"/>
  <c r="JT10" i="21"/>
  <c r="JT9" i="21"/>
  <c r="JT8" i="21"/>
  <c r="JT7" i="21"/>
  <c r="JT6" i="21"/>
  <c r="JQ43" i="20"/>
  <c r="JR42" i="20"/>
  <c r="JR41" i="20"/>
  <c r="JR40" i="20"/>
  <c r="JR39" i="20"/>
  <c r="JR38" i="20"/>
  <c r="JR33" i="20"/>
  <c r="JS32" i="20"/>
  <c r="JS29" i="20"/>
  <c r="JS31" i="20"/>
  <c r="JS28" i="20"/>
  <c r="JS30" i="20"/>
  <c r="JS10" i="20"/>
  <c r="JS7" i="20"/>
  <c r="JS6" i="20"/>
  <c r="JS9" i="20"/>
  <c r="JS8" i="20"/>
  <c r="JS42" i="21" l="1"/>
  <c r="JR43" i="21"/>
  <c r="JS41" i="21"/>
  <c r="JS40" i="21"/>
  <c r="JS39" i="21"/>
  <c r="JS38" i="21"/>
  <c r="JT28" i="21"/>
  <c r="JS33" i="21"/>
  <c r="JT31" i="21"/>
  <c r="JT32" i="21"/>
  <c r="JT29" i="21"/>
  <c r="JT30" i="21"/>
  <c r="JU8" i="21"/>
  <c r="JU6" i="21"/>
  <c r="JU7" i="21"/>
  <c r="JU9" i="21"/>
  <c r="JU10" i="21"/>
  <c r="JT10" i="20"/>
  <c r="JT9" i="20"/>
  <c r="JT8" i="20"/>
  <c r="JT7" i="20"/>
  <c r="JT6" i="20"/>
  <c r="JR43" i="20"/>
  <c r="JS41" i="20"/>
  <c r="JS39" i="20"/>
  <c r="JS38" i="20"/>
  <c r="JS40" i="20"/>
  <c r="JS42" i="20"/>
  <c r="JS33" i="20"/>
  <c r="JT32" i="20"/>
  <c r="JT30" i="20"/>
  <c r="JT29" i="20"/>
  <c r="JT28" i="20"/>
  <c r="JT31" i="20"/>
  <c r="JV9" i="21" l="1"/>
  <c r="JV7" i="21"/>
  <c r="JV8" i="21"/>
  <c r="JV10" i="21"/>
  <c r="JV6" i="21"/>
  <c r="JU32" i="21"/>
  <c r="JT33" i="21"/>
  <c r="JU31" i="21"/>
  <c r="JU30" i="21"/>
  <c r="JU29" i="21"/>
  <c r="JU28" i="21"/>
  <c r="JS43" i="21"/>
  <c r="JT42" i="21"/>
  <c r="JT41" i="21"/>
  <c r="JT40" i="21"/>
  <c r="JT39" i="21"/>
  <c r="JT38" i="21"/>
  <c r="JT33" i="20"/>
  <c r="JU32" i="20"/>
  <c r="JU31" i="20"/>
  <c r="JU30" i="20"/>
  <c r="JU29" i="20"/>
  <c r="JU28" i="20"/>
  <c r="JS43" i="20"/>
  <c r="JT42" i="20"/>
  <c r="JT41" i="20"/>
  <c r="JT40" i="20"/>
  <c r="JT39" i="20"/>
  <c r="JT38" i="20"/>
  <c r="JU10" i="20"/>
  <c r="JU9" i="20"/>
  <c r="JU7" i="20"/>
  <c r="JU8" i="20"/>
  <c r="JU6" i="20"/>
  <c r="JU33" i="21" l="1"/>
  <c r="JV32" i="21"/>
  <c r="JV29" i="21"/>
  <c r="JV28" i="21"/>
  <c r="JV30" i="21"/>
  <c r="JV31" i="21"/>
  <c r="JU42" i="21"/>
  <c r="JU38" i="21"/>
  <c r="JT43" i="21"/>
  <c r="JU39" i="21"/>
  <c r="JU40" i="21"/>
  <c r="JU41" i="21"/>
  <c r="JW10" i="21"/>
  <c r="JW9" i="21"/>
  <c r="JW8" i="21"/>
  <c r="JW7" i="21"/>
  <c r="JW6" i="21"/>
  <c r="JU33" i="20"/>
  <c r="JV32" i="20"/>
  <c r="JV31" i="20"/>
  <c r="JV28" i="20"/>
  <c r="JV30" i="20"/>
  <c r="JV29" i="20"/>
  <c r="JT43" i="20"/>
  <c r="JU42" i="20"/>
  <c r="JU41" i="20"/>
  <c r="JU40" i="20"/>
  <c r="JU39" i="20"/>
  <c r="JU38" i="20"/>
  <c r="JV8" i="20"/>
  <c r="JV7" i="20"/>
  <c r="JV6" i="20"/>
  <c r="JV9" i="20"/>
  <c r="JV10" i="20"/>
  <c r="JU43" i="21" l="1"/>
  <c r="JV42" i="21"/>
  <c r="JV41" i="21"/>
  <c r="JV40" i="21"/>
  <c r="JV39" i="21"/>
  <c r="JV38" i="21"/>
  <c r="JW31" i="21"/>
  <c r="JW29" i="21"/>
  <c r="JW30" i="21"/>
  <c r="JV33" i="21"/>
  <c r="JW32" i="21"/>
  <c r="JW28" i="21"/>
  <c r="JX10" i="21"/>
  <c r="JX9" i="21"/>
  <c r="JX8" i="21"/>
  <c r="JX7" i="21"/>
  <c r="JX6" i="21"/>
  <c r="JW8" i="20"/>
  <c r="JW7" i="20"/>
  <c r="JW6" i="20"/>
  <c r="JW9" i="20"/>
  <c r="JW10" i="20"/>
  <c r="JU43" i="20"/>
  <c r="JV42" i="20"/>
  <c r="JV41" i="20"/>
  <c r="JV40" i="20"/>
  <c r="JV39" i="20"/>
  <c r="JV38" i="20"/>
  <c r="JV33" i="20"/>
  <c r="JW31" i="20"/>
  <c r="JW29" i="20"/>
  <c r="JW30" i="20"/>
  <c r="JW32" i="20"/>
  <c r="JW28" i="20"/>
  <c r="JW33" i="21" l="1"/>
  <c r="JX32" i="21"/>
  <c r="JX30" i="21"/>
  <c r="JX31" i="21"/>
  <c r="JX29" i="21"/>
  <c r="JX28" i="21"/>
  <c r="JW42" i="21"/>
  <c r="JV43" i="21"/>
  <c r="JW41" i="21"/>
  <c r="JW40" i="21"/>
  <c r="JW39" i="21"/>
  <c r="JW38" i="21"/>
  <c r="JY10" i="21"/>
  <c r="JY6" i="21"/>
  <c r="JY8" i="21"/>
  <c r="JY9" i="21"/>
  <c r="JY7" i="21"/>
  <c r="JW42" i="20"/>
  <c r="JW40" i="20"/>
  <c r="JW39" i="20"/>
  <c r="JW38" i="20"/>
  <c r="JV43" i="20"/>
  <c r="JW41" i="20"/>
  <c r="JX10" i="20"/>
  <c r="JX9" i="20"/>
  <c r="JX8" i="20"/>
  <c r="JX6" i="20"/>
  <c r="JX7" i="20"/>
  <c r="JW33" i="20"/>
  <c r="JX31" i="20"/>
  <c r="JX30" i="20"/>
  <c r="JX29" i="20"/>
  <c r="JX28" i="20"/>
  <c r="JX32" i="20"/>
  <c r="JZ7" i="21" l="1"/>
  <c r="JZ9" i="21"/>
  <c r="JZ6" i="21"/>
  <c r="JZ8" i="21"/>
  <c r="JZ10" i="21"/>
  <c r="JY32" i="21"/>
  <c r="JX33" i="21"/>
  <c r="JY31" i="21"/>
  <c r="JY30" i="21"/>
  <c r="JY28" i="21"/>
  <c r="JY29" i="21"/>
  <c r="JW43" i="21"/>
  <c r="JX41" i="21"/>
  <c r="JX40" i="21"/>
  <c r="JX42" i="21"/>
  <c r="JX39" i="21"/>
  <c r="JX38" i="21"/>
  <c r="JY32" i="20"/>
  <c r="JY31" i="20"/>
  <c r="JY30" i="20"/>
  <c r="JY29" i="20"/>
  <c r="JY28" i="20"/>
  <c r="JX33" i="20"/>
  <c r="JW43" i="20"/>
  <c r="JX41" i="20"/>
  <c r="JX42" i="20"/>
  <c r="JX38" i="20"/>
  <c r="JX40" i="20"/>
  <c r="JX39" i="20"/>
  <c r="JY10" i="20"/>
  <c r="JY9" i="20"/>
  <c r="JY8" i="20"/>
  <c r="JY7" i="20"/>
  <c r="JY6" i="20"/>
  <c r="KA10" i="21" l="1"/>
  <c r="KA9" i="21"/>
  <c r="KA8" i="21"/>
  <c r="KA7" i="21"/>
  <c r="KA6" i="21"/>
  <c r="JY33" i="21"/>
  <c r="JZ31" i="21"/>
  <c r="JZ32" i="21"/>
  <c r="JZ29" i="21"/>
  <c r="JZ28" i="21"/>
  <c r="JZ30" i="21"/>
  <c r="JX43" i="21"/>
  <c r="JY42" i="21"/>
  <c r="JY41" i="21"/>
  <c r="JY40" i="21"/>
  <c r="JY38" i="21"/>
  <c r="JY39" i="21"/>
  <c r="JX43" i="20"/>
  <c r="JY42" i="20"/>
  <c r="JY41" i="20"/>
  <c r="JY40" i="20"/>
  <c r="JY38" i="20"/>
  <c r="JY39" i="20"/>
  <c r="JZ9" i="20"/>
  <c r="JZ10" i="20"/>
  <c r="JZ7" i="20"/>
  <c r="JZ6" i="20"/>
  <c r="JZ8" i="20"/>
  <c r="JZ32" i="20"/>
  <c r="JZ31" i="20"/>
  <c r="JY33" i="20"/>
  <c r="JZ30" i="20"/>
  <c r="JZ28" i="20"/>
  <c r="JZ29" i="20"/>
  <c r="JY43" i="21" l="1"/>
  <c r="JZ42" i="21"/>
  <c r="JZ41" i="21"/>
  <c r="JZ39" i="21"/>
  <c r="JZ40" i="21"/>
  <c r="JZ38" i="21"/>
  <c r="KA31" i="21"/>
  <c r="KA32" i="21"/>
  <c r="KA29" i="21"/>
  <c r="JZ33" i="21"/>
  <c r="KA30" i="21"/>
  <c r="KA28" i="21"/>
  <c r="KB10" i="21"/>
  <c r="KB9" i="21"/>
  <c r="KB8" i="21"/>
  <c r="KB7" i="21"/>
  <c r="KB6" i="21"/>
  <c r="KA10" i="20"/>
  <c r="KA7" i="20"/>
  <c r="KA6" i="20"/>
  <c r="KA8" i="20"/>
  <c r="KA9" i="20"/>
  <c r="JZ33" i="20"/>
  <c r="KA32" i="20"/>
  <c r="KA29" i="20"/>
  <c r="KA28" i="20"/>
  <c r="KA31" i="20"/>
  <c r="KA30" i="20"/>
  <c r="JY43" i="20"/>
  <c r="JZ42" i="20"/>
  <c r="JZ41" i="20"/>
  <c r="JZ40" i="20"/>
  <c r="JZ39" i="20"/>
  <c r="JZ38" i="20"/>
  <c r="KA33" i="21" l="1"/>
  <c r="KB32" i="21"/>
  <c r="KB30" i="21"/>
  <c r="KB31" i="21"/>
  <c r="KB28" i="21"/>
  <c r="KB29" i="21"/>
  <c r="KA42" i="21"/>
  <c r="JZ43" i="21"/>
  <c r="KA41" i="21"/>
  <c r="KA39" i="21"/>
  <c r="KA40" i="21"/>
  <c r="KA38" i="21"/>
  <c r="KC8" i="21"/>
  <c r="KC10" i="21"/>
  <c r="KC6" i="21"/>
  <c r="KC7" i="21"/>
  <c r="KC9" i="21"/>
  <c r="KB10" i="20"/>
  <c r="KB9" i="20"/>
  <c r="KB8" i="20"/>
  <c r="KB7" i="20"/>
  <c r="KB6" i="20"/>
  <c r="KA41" i="20"/>
  <c r="JZ43" i="20"/>
  <c r="KA39" i="20"/>
  <c r="KA38" i="20"/>
  <c r="KA42" i="20"/>
  <c r="KA40" i="20"/>
  <c r="KA33" i="20"/>
  <c r="KB32" i="20"/>
  <c r="KB30" i="20"/>
  <c r="KB29" i="20"/>
  <c r="KB28" i="20"/>
  <c r="KB31" i="20"/>
  <c r="KA43" i="21" l="1"/>
  <c r="KB42" i="21"/>
  <c r="KB41" i="21"/>
  <c r="KB40" i="21"/>
  <c r="KB39" i="21"/>
  <c r="KB38" i="21"/>
  <c r="KD9" i="21"/>
  <c r="KD10" i="21"/>
  <c r="KD6" i="21"/>
  <c r="KD7" i="21"/>
  <c r="KD8" i="21"/>
  <c r="KC32" i="21"/>
  <c r="KB33" i="21"/>
  <c r="KC31" i="21"/>
  <c r="KC30" i="21"/>
  <c r="KC29" i="21"/>
  <c r="KC28" i="21"/>
  <c r="KB33" i="20"/>
  <c r="KC32" i="20"/>
  <c r="KC31" i="20"/>
  <c r="KC30" i="20"/>
  <c r="KC29" i="20"/>
  <c r="KC28" i="20"/>
  <c r="KA43" i="20"/>
  <c r="KB42" i="20"/>
  <c r="KB40" i="20"/>
  <c r="KB39" i="20"/>
  <c r="KB41" i="20"/>
  <c r="KB38" i="20"/>
  <c r="KC10" i="20"/>
  <c r="KC9" i="20"/>
  <c r="KC8" i="20"/>
  <c r="KC6" i="20"/>
  <c r="KC7" i="20"/>
  <c r="KB43" i="21" l="1"/>
  <c r="KC40" i="21"/>
  <c r="KC41" i="21"/>
  <c r="KC38" i="21"/>
  <c r="KC42" i="21"/>
  <c r="KC39" i="21"/>
  <c r="KC33" i="21"/>
  <c r="KD32" i="21"/>
  <c r="KD30" i="21"/>
  <c r="KD29" i="21"/>
  <c r="KD28" i="21"/>
  <c r="KD31" i="21"/>
  <c r="KE10" i="21"/>
  <c r="KE9" i="21"/>
  <c r="KE8" i="21"/>
  <c r="KE7" i="21"/>
  <c r="KE6" i="21"/>
  <c r="KB43" i="20"/>
  <c r="KC42" i="20"/>
  <c r="KC41" i="20"/>
  <c r="KC40" i="20"/>
  <c r="KC39" i="20"/>
  <c r="KC38" i="20"/>
  <c r="KC33" i="20"/>
  <c r="KD32" i="20"/>
  <c r="KD31" i="20"/>
  <c r="KD28" i="20"/>
  <c r="KD29" i="20"/>
  <c r="KD30" i="20"/>
  <c r="KD7" i="20"/>
  <c r="KD6" i="20"/>
  <c r="KD8" i="20"/>
  <c r="KD10" i="20"/>
  <c r="KD9" i="20"/>
  <c r="KC43" i="21" l="1"/>
  <c r="KD42" i="21"/>
  <c r="KD40" i="21"/>
  <c r="KD41" i="21"/>
  <c r="KD39" i="21"/>
  <c r="KD38" i="21"/>
  <c r="KE31" i="21"/>
  <c r="KD33" i="21"/>
  <c r="KE29" i="21"/>
  <c r="KE28" i="21"/>
  <c r="KE32" i="21"/>
  <c r="KE30" i="21"/>
  <c r="KF10" i="21"/>
  <c r="KF9" i="21"/>
  <c r="KF8" i="21"/>
  <c r="KF7" i="21"/>
  <c r="KF6" i="21"/>
  <c r="KE7" i="20"/>
  <c r="KE6" i="20"/>
  <c r="KE9" i="20"/>
  <c r="KE10" i="20"/>
  <c r="KE8" i="20"/>
  <c r="KD33" i="20"/>
  <c r="KE31" i="20"/>
  <c r="KE29" i="20"/>
  <c r="KE32" i="20"/>
  <c r="KE30" i="20"/>
  <c r="KE28" i="20"/>
  <c r="KC43" i="20"/>
  <c r="KD42" i="20"/>
  <c r="KD41" i="20"/>
  <c r="KD40" i="20"/>
  <c r="KD39" i="20"/>
  <c r="KD38" i="20"/>
  <c r="KE33" i="21" l="1"/>
  <c r="KF32" i="21"/>
  <c r="KF31" i="21"/>
  <c r="KF29" i="21"/>
  <c r="KF30" i="21"/>
  <c r="KF28" i="21"/>
  <c r="KE42" i="21"/>
  <c r="KD43" i="21"/>
  <c r="KE41" i="21"/>
  <c r="KE39" i="21"/>
  <c r="KE40" i="21"/>
  <c r="KE38" i="21"/>
  <c r="KG10" i="21"/>
  <c r="KG6" i="21"/>
  <c r="KG7" i="21"/>
  <c r="KG8" i="21"/>
  <c r="KG9" i="21"/>
  <c r="KE33" i="20"/>
  <c r="KF31" i="20"/>
  <c r="KF30" i="20"/>
  <c r="KF29" i="20"/>
  <c r="KF28" i="20"/>
  <c r="KF32" i="20"/>
  <c r="KF10" i="20"/>
  <c r="KF9" i="20"/>
  <c r="KF8" i="20"/>
  <c r="KF6" i="20"/>
  <c r="KF7" i="20"/>
  <c r="KD43" i="20"/>
  <c r="KE42" i="20"/>
  <c r="KE40" i="20"/>
  <c r="KE39" i="20"/>
  <c r="KE38" i="20"/>
  <c r="KE41" i="20"/>
  <c r="KH7" i="21" l="1"/>
  <c r="KH10" i="21"/>
  <c r="KH6" i="21"/>
  <c r="KH8" i="21"/>
  <c r="KH9" i="21"/>
  <c r="KE43" i="21"/>
  <c r="KF41" i="21"/>
  <c r="KF40" i="21"/>
  <c r="KF42" i="21"/>
  <c r="KF39" i="21"/>
  <c r="KF38" i="21"/>
  <c r="KG32" i="21"/>
  <c r="KG31" i="21"/>
  <c r="KG30" i="21"/>
  <c r="KF33" i="21"/>
  <c r="KG29" i="21"/>
  <c r="KG28" i="21"/>
  <c r="KG10" i="20"/>
  <c r="KG9" i="20"/>
  <c r="KG8" i="20"/>
  <c r="KG6" i="20"/>
  <c r="KG7" i="20"/>
  <c r="KE43" i="20"/>
  <c r="KF41" i="20"/>
  <c r="KF42" i="20"/>
  <c r="KF40" i="20"/>
  <c r="KF38" i="20"/>
  <c r="KF39" i="20"/>
  <c r="KG32" i="20"/>
  <c r="KG31" i="20"/>
  <c r="KG30" i="20"/>
  <c r="KG29" i="20"/>
  <c r="KG28" i="20"/>
  <c r="KF33" i="20"/>
  <c r="KF43" i="21" l="1"/>
  <c r="KG42" i="21"/>
  <c r="KG41" i="21"/>
  <c r="KG40" i="21"/>
  <c r="KG38" i="21"/>
  <c r="KG39" i="21"/>
  <c r="KI10" i="21"/>
  <c r="KI9" i="21"/>
  <c r="KI8" i="21"/>
  <c r="KI7" i="21"/>
  <c r="KI6" i="21"/>
  <c r="KG33" i="21"/>
  <c r="KH31" i="21"/>
  <c r="KH30" i="21"/>
  <c r="KH29" i="21"/>
  <c r="KH28" i="21"/>
  <c r="KH32" i="21"/>
  <c r="KG42" i="20"/>
  <c r="KG41" i="20"/>
  <c r="KF43" i="20"/>
  <c r="KG40" i="20"/>
  <c r="KG38" i="20"/>
  <c r="KG39" i="20"/>
  <c r="KH32" i="20"/>
  <c r="KH31" i="20"/>
  <c r="KG33" i="20"/>
  <c r="KH30" i="20"/>
  <c r="KH28" i="20"/>
  <c r="KH29" i="20"/>
  <c r="KH9" i="20"/>
  <c r="KH8" i="20"/>
  <c r="KH10" i="20"/>
  <c r="KH7" i="20"/>
  <c r="KH6" i="20"/>
  <c r="KH33" i="21" l="1"/>
  <c r="KI32" i="21"/>
  <c r="KI31" i="21"/>
  <c r="KI30" i="21"/>
  <c r="KI29" i="21"/>
  <c r="KI28" i="21"/>
  <c r="KJ10" i="21"/>
  <c r="KJ9" i="21"/>
  <c r="KJ8" i="21"/>
  <c r="KJ7" i="21"/>
  <c r="KJ6" i="21"/>
  <c r="KG43" i="21"/>
  <c r="KH42" i="21"/>
  <c r="KH40" i="21"/>
  <c r="KH41" i="21"/>
  <c r="KH38" i="21"/>
  <c r="KH39" i="21"/>
  <c r="KH33" i="20"/>
  <c r="KI32" i="20"/>
  <c r="KI29" i="20"/>
  <c r="KI31" i="20"/>
  <c r="KI28" i="20"/>
  <c r="KI30" i="20"/>
  <c r="KI10" i="20"/>
  <c r="KI7" i="20"/>
  <c r="KI6" i="20"/>
  <c r="KI8" i="20"/>
  <c r="KI9" i="20"/>
  <c r="KG43" i="20"/>
  <c r="KH42" i="20"/>
  <c r="KH41" i="20"/>
  <c r="KH40" i="20"/>
  <c r="KH39" i="20"/>
  <c r="KH38" i="20"/>
  <c r="KI42" i="21" l="1"/>
  <c r="KH43" i="21"/>
  <c r="KI41" i="21"/>
  <c r="KI40" i="21"/>
  <c r="KI39" i="21"/>
  <c r="KI38" i="21"/>
  <c r="KK8" i="21"/>
  <c r="KK6" i="21"/>
  <c r="KK9" i="21"/>
  <c r="KK10" i="21"/>
  <c r="KK7" i="21"/>
  <c r="KI33" i="21"/>
  <c r="KJ32" i="21"/>
  <c r="KJ30" i="21"/>
  <c r="KJ28" i="21"/>
  <c r="KJ29" i="21"/>
  <c r="KJ31" i="21"/>
  <c r="KH43" i="20"/>
  <c r="KI41" i="20"/>
  <c r="KI39" i="20"/>
  <c r="KI38" i="20"/>
  <c r="KI40" i="20"/>
  <c r="KI42" i="20"/>
  <c r="KJ10" i="20"/>
  <c r="KJ9" i="20"/>
  <c r="KJ8" i="20"/>
  <c r="KJ7" i="20"/>
  <c r="KJ6" i="20"/>
  <c r="KI33" i="20"/>
  <c r="KJ32" i="20"/>
  <c r="KJ30" i="20"/>
  <c r="KJ29" i="20"/>
  <c r="KJ28" i="20"/>
  <c r="KJ31" i="20"/>
  <c r="KL9" i="21" l="1"/>
  <c r="KL7" i="21"/>
  <c r="KL8" i="21"/>
  <c r="KL10" i="21"/>
  <c r="KL6" i="21"/>
  <c r="KK32" i="21"/>
  <c r="KK31" i="21"/>
  <c r="KK30" i="21"/>
  <c r="KJ33" i="21"/>
  <c r="KK29" i="21"/>
  <c r="KK28" i="21"/>
  <c r="KI43" i="21"/>
  <c r="KJ42" i="21"/>
  <c r="KJ41" i="21"/>
  <c r="KJ40" i="21"/>
  <c r="KJ39" i="21"/>
  <c r="KJ38" i="21"/>
  <c r="KI43" i="20"/>
  <c r="KJ42" i="20"/>
  <c r="KJ41" i="20"/>
  <c r="KJ40" i="20"/>
  <c r="KJ39" i="20"/>
  <c r="KJ38" i="20"/>
  <c r="KK10" i="20"/>
  <c r="KK9" i="20"/>
  <c r="KK7" i="20"/>
  <c r="KK6" i="20"/>
  <c r="KK8" i="20"/>
  <c r="KJ33" i="20"/>
  <c r="KK32" i="20"/>
  <c r="KK31" i="20"/>
  <c r="KK30" i="20"/>
  <c r="KK29" i="20"/>
  <c r="KK28" i="20"/>
  <c r="KK33" i="21" l="1"/>
  <c r="KL32" i="21"/>
  <c r="KL29" i="21"/>
  <c r="KL28" i="21"/>
  <c r="KL31" i="21"/>
  <c r="KL30" i="21"/>
  <c r="KJ43" i="21"/>
  <c r="KK42" i="21"/>
  <c r="KK40" i="21"/>
  <c r="KK38" i="21"/>
  <c r="KK41" i="21"/>
  <c r="KK39" i="21"/>
  <c r="KM10" i="21"/>
  <c r="KM9" i="21"/>
  <c r="KM8" i="21"/>
  <c r="KM7" i="21"/>
  <c r="KM6" i="21"/>
  <c r="KL8" i="20"/>
  <c r="KL7" i="20"/>
  <c r="KL6" i="20"/>
  <c r="KL9" i="20"/>
  <c r="KL10" i="20"/>
  <c r="KK42" i="20"/>
  <c r="KK41" i="20"/>
  <c r="KK40" i="20"/>
  <c r="KJ43" i="20"/>
  <c r="KK39" i="20"/>
  <c r="KK38" i="20"/>
  <c r="KK33" i="20"/>
  <c r="KL32" i="20"/>
  <c r="KL31" i="20"/>
  <c r="KL28" i="20"/>
  <c r="KL29" i="20"/>
  <c r="KL30" i="20"/>
  <c r="KK43" i="21" l="1"/>
  <c r="KL42" i="21"/>
  <c r="KL41" i="21"/>
  <c r="KL39" i="21"/>
  <c r="KL40" i="21"/>
  <c r="KL38" i="21"/>
  <c r="KL33" i="21"/>
  <c r="KM31" i="21"/>
  <c r="KM32" i="21"/>
  <c r="KM29" i="21"/>
  <c r="KM28" i="21"/>
  <c r="KM30" i="21"/>
  <c r="KN10" i="21"/>
  <c r="KN9" i="21"/>
  <c r="KN8" i="21"/>
  <c r="KN7" i="21"/>
  <c r="KN6" i="21"/>
  <c r="KK43" i="20"/>
  <c r="KL42" i="20"/>
  <c r="KL41" i="20"/>
  <c r="KL40" i="20"/>
  <c r="KL39" i="20"/>
  <c r="KL38" i="20"/>
  <c r="KM8" i="20"/>
  <c r="KM7" i="20"/>
  <c r="KM6" i="20"/>
  <c r="KM9" i="20"/>
  <c r="KM10" i="20"/>
  <c r="KL33" i="20"/>
  <c r="KM31" i="20"/>
  <c r="KM29" i="20"/>
  <c r="KM30" i="20"/>
  <c r="KM32" i="20"/>
  <c r="KM28" i="20"/>
  <c r="KM33" i="21" l="1"/>
  <c r="KN32" i="21"/>
  <c r="KN30" i="21"/>
  <c r="KN31" i="21"/>
  <c r="KN29" i="21"/>
  <c r="KN28" i="21"/>
  <c r="KM42" i="21"/>
  <c r="KL43" i="21"/>
  <c r="KM41" i="21"/>
  <c r="KM40" i="21"/>
  <c r="KM39" i="21"/>
  <c r="KM38" i="21"/>
  <c r="KO10" i="21"/>
  <c r="KO6" i="21"/>
  <c r="KO8" i="21"/>
  <c r="KO9" i="21"/>
  <c r="KO7" i="21"/>
  <c r="KL43" i="20"/>
  <c r="KM42" i="20"/>
  <c r="KM40" i="20"/>
  <c r="KM39" i="20"/>
  <c r="KM38" i="20"/>
  <c r="KM41" i="20"/>
  <c r="KM33" i="20"/>
  <c r="KN31" i="20"/>
  <c r="KN30" i="20"/>
  <c r="KN29" i="20"/>
  <c r="KN28" i="20"/>
  <c r="KN32" i="20"/>
  <c r="KN10" i="20"/>
  <c r="KN9" i="20"/>
  <c r="KN8" i="20"/>
  <c r="KN6" i="20"/>
  <c r="KN7" i="20"/>
  <c r="KP7" i="21" l="1"/>
  <c r="KP9" i="21"/>
  <c r="KP8" i="21"/>
  <c r="KP10" i="21"/>
  <c r="KP6" i="21"/>
  <c r="KO32" i="21"/>
  <c r="KO31" i="21"/>
  <c r="KO30" i="21"/>
  <c r="KN33" i="21"/>
  <c r="KO28" i="21"/>
  <c r="KO29" i="21"/>
  <c r="KM43" i="21"/>
  <c r="KN41" i="21"/>
  <c r="KN40" i="21"/>
  <c r="KN39" i="21"/>
  <c r="KN42" i="21"/>
  <c r="KN38" i="21"/>
  <c r="KO10" i="20"/>
  <c r="KO9" i="20"/>
  <c r="KO7" i="20"/>
  <c r="KO8" i="20"/>
  <c r="KO6" i="20"/>
  <c r="KO32" i="20"/>
  <c r="KO31" i="20"/>
  <c r="KO30" i="20"/>
  <c r="KO29" i="20"/>
  <c r="KO28" i="20"/>
  <c r="KN33" i="20"/>
  <c r="KM43" i="20"/>
  <c r="KN41" i="20"/>
  <c r="KN38" i="20"/>
  <c r="KN42" i="20"/>
  <c r="KN40" i="20"/>
  <c r="KN39" i="20"/>
  <c r="KO33" i="21" l="1"/>
  <c r="KP31" i="21"/>
  <c r="KP29" i="21"/>
  <c r="KP28" i="21"/>
  <c r="KP30" i="21"/>
  <c r="KP32" i="21"/>
  <c r="KN43" i="21"/>
  <c r="KO42" i="21"/>
  <c r="KO41" i="21"/>
  <c r="KO38" i="21"/>
  <c r="KO40" i="21"/>
  <c r="KO39" i="21"/>
  <c r="KQ10" i="21"/>
  <c r="KQ9" i="21"/>
  <c r="KQ8" i="21"/>
  <c r="KQ7" i="21"/>
  <c r="KQ6" i="21"/>
  <c r="KN43" i="20"/>
  <c r="KO42" i="20"/>
  <c r="KO41" i="20"/>
  <c r="KO40" i="20"/>
  <c r="KO38" i="20"/>
  <c r="KO39" i="20"/>
  <c r="KP32" i="20"/>
  <c r="KP31" i="20"/>
  <c r="KO33" i="20"/>
  <c r="KP30" i="20"/>
  <c r="KP28" i="20"/>
  <c r="KP29" i="20"/>
  <c r="KP9" i="20"/>
  <c r="KP10" i="20"/>
  <c r="KP7" i="20"/>
  <c r="KP6" i="20"/>
  <c r="KP8" i="20"/>
  <c r="KQ31" i="21" l="1"/>
  <c r="KP33" i="21"/>
  <c r="KQ32" i="21"/>
  <c r="KQ29" i="21"/>
  <c r="KQ28" i="21"/>
  <c r="KQ30" i="21"/>
  <c r="KO43" i="21"/>
  <c r="KP42" i="21"/>
  <c r="KP40" i="21"/>
  <c r="KP39" i="21"/>
  <c r="KP41" i="21"/>
  <c r="KP38" i="21"/>
  <c r="KR10" i="21"/>
  <c r="KR9" i="21"/>
  <c r="KR8" i="21"/>
  <c r="KR7" i="21"/>
  <c r="KR6" i="21"/>
  <c r="KQ10" i="20"/>
  <c r="KQ7" i="20"/>
  <c r="KQ6" i="20"/>
  <c r="KQ8" i="20"/>
  <c r="KQ9" i="20"/>
  <c r="KP33" i="20"/>
  <c r="KQ32" i="20"/>
  <c r="KQ29" i="20"/>
  <c r="KQ28" i="20"/>
  <c r="KQ30" i="20"/>
  <c r="KQ31" i="20"/>
  <c r="KO43" i="20"/>
  <c r="KP42" i="20"/>
  <c r="KP41" i="20"/>
  <c r="KP40" i="20"/>
  <c r="KP39" i="20"/>
  <c r="KP38" i="20"/>
  <c r="KS8" i="21" l="1"/>
  <c r="KS10" i="21"/>
  <c r="KS6" i="21"/>
  <c r="KS7" i="21"/>
  <c r="KS9" i="21"/>
  <c r="KQ33" i="21"/>
  <c r="KR30" i="21"/>
  <c r="KR28" i="21"/>
  <c r="KR32" i="21"/>
  <c r="KR31" i="21"/>
  <c r="KR29" i="21"/>
  <c r="KQ42" i="21"/>
  <c r="KQ41" i="21"/>
  <c r="KQ40" i="21"/>
  <c r="KQ39" i="21"/>
  <c r="KP43" i="21"/>
  <c r="KQ38" i="21"/>
  <c r="KR10" i="20"/>
  <c r="KR9" i="20"/>
  <c r="KR8" i="20"/>
  <c r="KR7" i="20"/>
  <c r="KR6" i="20"/>
  <c r="KP43" i="20"/>
  <c r="KQ41" i="20"/>
  <c r="KQ39" i="20"/>
  <c r="KQ38" i="20"/>
  <c r="KQ42" i="20"/>
  <c r="KQ40" i="20"/>
  <c r="KQ33" i="20"/>
  <c r="KR32" i="20"/>
  <c r="KR30" i="20"/>
  <c r="KR29" i="20"/>
  <c r="KR28" i="20"/>
  <c r="KR31" i="20"/>
  <c r="KS32" i="21" l="1"/>
  <c r="KR33" i="21"/>
  <c r="KS31" i="21"/>
  <c r="KS30" i="21"/>
  <c r="KS29" i="21"/>
  <c r="KS28" i="21"/>
  <c r="KT9" i="21"/>
  <c r="KT8" i="21"/>
  <c r="KT10" i="21"/>
  <c r="KT6" i="21"/>
  <c r="KT7" i="21"/>
  <c r="KQ43" i="21"/>
  <c r="KR42" i="21"/>
  <c r="KR41" i="21"/>
  <c r="KR40" i="21"/>
  <c r="KR39" i="21"/>
  <c r="KR38" i="21"/>
  <c r="KR33" i="20"/>
  <c r="KS32" i="20"/>
  <c r="KS31" i="20"/>
  <c r="KS30" i="20"/>
  <c r="KS29" i="20"/>
  <c r="KS28" i="20"/>
  <c r="KR42" i="20"/>
  <c r="KQ43" i="20"/>
  <c r="KR40" i="20"/>
  <c r="KR41" i="20"/>
  <c r="KR39" i="20"/>
  <c r="KR38" i="20"/>
  <c r="KS10" i="20"/>
  <c r="KS9" i="20"/>
  <c r="KS8" i="20"/>
  <c r="KS6" i="20"/>
  <c r="KS7" i="20"/>
  <c r="KU10" i="21" l="1"/>
  <c r="KU9" i="21"/>
  <c r="KU8" i="21"/>
  <c r="KU7" i="21"/>
  <c r="KU6" i="21"/>
  <c r="KS33" i="21"/>
  <c r="KT32" i="21"/>
  <c r="KT30" i="21"/>
  <c r="KT29" i="21"/>
  <c r="KT28" i="21"/>
  <c r="KT31" i="21"/>
  <c r="KR43" i="21"/>
  <c r="KS40" i="21"/>
  <c r="KS42" i="21"/>
  <c r="KS41" i="21"/>
  <c r="KS38" i="21"/>
  <c r="KS39" i="21"/>
  <c r="KR43" i="20"/>
  <c r="KS42" i="20"/>
  <c r="KS41" i="20"/>
  <c r="KS40" i="20"/>
  <c r="KS39" i="20"/>
  <c r="KS38" i="20"/>
  <c r="KS33" i="20"/>
  <c r="KT32" i="20"/>
  <c r="KT31" i="20"/>
  <c r="KT28" i="20"/>
  <c r="KT30" i="20"/>
  <c r="KT29" i="20"/>
  <c r="KT7" i="20"/>
  <c r="KT6" i="20"/>
  <c r="KT8" i="20"/>
  <c r="KT9" i="20"/>
  <c r="KT10" i="20"/>
  <c r="KS43" i="21" l="1"/>
  <c r="KT42" i="21"/>
  <c r="KT41" i="21"/>
  <c r="KT39" i="21"/>
  <c r="KT40" i="21"/>
  <c r="KT38" i="21"/>
  <c r="KT33" i="21"/>
  <c r="KU31" i="21"/>
  <c r="KU29" i="21"/>
  <c r="KU28" i="21"/>
  <c r="KU32" i="21"/>
  <c r="KU30" i="21"/>
  <c r="KV10" i="21"/>
  <c r="KV9" i="21"/>
  <c r="KV8" i="21"/>
  <c r="KV7" i="21"/>
  <c r="KV6" i="21"/>
  <c r="KU7" i="20"/>
  <c r="KU6" i="20"/>
  <c r="KU9" i="20"/>
  <c r="KU10" i="20"/>
  <c r="KU8" i="20"/>
  <c r="KT33" i="20"/>
  <c r="KU31" i="20"/>
  <c r="KU29" i="20"/>
  <c r="KU32" i="20"/>
  <c r="KU30" i="20"/>
  <c r="KU28" i="20"/>
  <c r="KS43" i="20"/>
  <c r="KT42" i="20"/>
  <c r="KT41" i="20"/>
  <c r="KT40" i="20"/>
  <c r="KT39" i="20"/>
  <c r="KT38" i="20"/>
  <c r="KV32" i="21" l="1"/>
  <c r="KV31" i="21"/>
  <c r="KV29" i="21"/>
  <c r="KU33" i="21"/>
  <c r="KV30" i="21"/>
  <c r="KV28" i="21"/>
  <c r="KU42" i="21"/>
  <c r="KT43" i="21"/>
  <c r="KU41" i="21"/>
  <c r="KU40" i="21"/>
  <c r="KU39" i="21"/>
  <c r="KU38" i="21"/>
  <c r="KW10" i="21"/>
  <c r="KW6" i="21"/>
  <c r="KW9" i="21"/>
  <c r="KW7" i="21"/>
  <c r="KW8" i="21"/>
  <c r="KU33" i="20"/>
  <c r="KV31" i="20"/>
  <c r="KV30" i="20"/>
  <c r="KV29" i="20"/>
  <c r="KV28" i="20"/>
  <c r="KV32" i="20"/>
  <c r="KV10" i="20"/>
  <c r="KV9" i="20"/>
  <c r="KV8" i="20"/>
  <c r="KV6" i="20"/>
  <c r="KV7" i="20"/>
  <c r="KT43" i="20"/>
  <c r="KU42" i="20"/>
  <c r="KU40" i="20"/>
  <c r="KU39" i="20"/>
  <c r="KU38" i="20"/>
  <c r="KU41" i="20"/>
  <c r="KX7" i="21" l="1"/>
  <c r="KX10" i="21"/>
  <c r="KX6" i="21"/>
  <c r="KX8" i="21"/>
  <c r="KX9" i="21"/>
  <c r="KW32" i="21"/>
  <c r="KV33" i="21"/>
  <c r="KW31" i="21"/>
  <c r="KW30" i="21"/>
  <c r="KW28" i="21"/>
  <c r="KW29" i="21"/>
  <c r="KU43" i="21"/>
  <c r="KV41" i="21"/>
  <c r="KV40" i="21"/>
  <c r="KV42" i="21"/>
  <c r="KV39" i="21"/>
  <c r="KV38" i="21"/>
  <c r="KU43" i="20"/>
  <c r="KV41" i="20"/>
  <c r="KV42" i="20"/>
  <c r="KV40" i="20"/>
  <c r="KV38" i="20"/>
  <c r="KV39" i="20"/>
  <c r="KW10" i="20"/>
  <c r="KW9" i="20"/>
  <c r="KW8" i="20"/>
  <c r="KW6" i="20"/>
  <c r="KW7" i="20"/>
  <c r="KW32" i="20"/>
  <c r="KW31" i="20"/>
  <c r="KW30" i="20"/>
  <c r="KW29" i="20"/>
  <c r="KW28" i="20"/>
  <c r="KV33" i="20"/>
  <c r="KY10" i="21" l="1"/>
  <c r="KY9" i="21"/>
  <c r="KY8" i="21"/>
  <c r="KY7" i="21"/>
  <c r="KY6" i="21"/>
  <c r="KW33" i="21"/>
  <c r="KX32" i="21"/>
  <c r="KX31" i="21"/>
  <c r="KX30" i="21"/>
  <c r="KX29" i="21"/>
  <c r="KX28" i="21"/>
  <c r="KV43" i="21"/>
  <c r="KW42" i="21"/>
  <c r="KW41" i="21"/>
  <c r="KW40" i="21"/>
  <c r="KW38" i="21"/>
  <c r="KW39" i="21"/>
  <c r="KX32" i="20"/>
  <c r="KX31" i="20"/>
  <c r="KX30" i="20"/>
  <c r="KX28" i="20"/>
  <c r="KW33" i="20"/>
  <c r="KX29" i="20"/>
  <c r="KX9" i="20"/>
  <c r="KX8" i="20"/>
  <c r="KX10" i="20"/>
  <c r="KX7" i="20"/>
  <c r="KX6" i="20"/>
  <c r="KV43" i="20"/>
  <c r="KW42" i="20"/>
  <c r="KW41" i="20"/>
  <c r="KW40" i="20"/>
  <c r="KW38" i="20"/>
  <c r="KW39" i="20"/>
  <c r="KX33" i="21" l="1"/>
  <c r="KY32" i="21"/>
  <c r="KY31" i="21"/>
  <c r="KY30" i="21"/>
  <c r="KY29" i="21"/>
  <c r="KY28" i="21"/>
  <c r="KW43" i="21"/>
  <c r="KX42" i="21"/>
  <c r="KX40" i="21"/>
  <c r="KX41" i="21"/>
  <c r="KX39" i="21"/>
  <c r="KX38" i="21"/>
  <c r="KZ10" i="21"/>
  <c r="KZ9" i="21"/>
  <c r="KZ8" i="21"/>
  <c r="KZ7" i="21"/>
  <c r="KZ6" i="21"/>
  <c r="KW43" i="20"/>
  <c r="KX42" i="20"/>
  <c r="KX41" i="20"/>
  <c r="KX40" i="20"/>
  <c r="KX39" i="20"/>
  <c r="KX38" i="20"/>
  <c r="KY10" i="20"/>
  <c r="KY7" i="20"/>
  <c r="KY6" i="20"/>
  <c r="KY8" i="20"/>
  <c r="KY9" i="20"/>
  <c r="KX33" i="20"/>
  <c r="KY32" i="20"/>
  <c r="KY29" i="20"/>
  <c r="KY31" i="20"/>
  <c r="KY28" i="20"/>
  <c r="KY30" i="20"/>
  <c r="KY42" i="21" l="1"/>
  <c r="KX43" i="21"/>
  <c r="KY41" i="21"/>
  <c r="KY40" i="21"/>
  <c r="KY39" i="21"/>
  <c r="KY38" i="21"/>
  <c r="KY33" i="21"/>
  <c r="KZ28" i="21"/>
  <c r="KZ32" i="21"/>
  <c r="KZ31" i="21"/>
  <c r="KZ30" i="21"/>
  <c r="KZ29" i="21"/>
  <c r="LA8" i="21"/>
  <c r="LA6" i="21"/>
  <c r="LA9" i="21"/>
  <c r="LA10" i="21"/>
  <c r="LA7" i="21"/>
  <c r="KY33" i="20"/>
  <c r="KZ32" i="20"/>
  <c r="KZ30" i="20"/>
  <c r="KZ29" i="20"/>
  <c r="KZ28" i="20"/>
  <c r="KZ31" i="20"/>
  <c r="KX43" i="20"/>
  <c r="KY41" i="20"/>
  <c r="KY39" i="20"/>
  <c r="KY38" i="20"/>
  <c r="KY40" i="20"/>
  <c r="KY42" i="20"/>
  <c r="KZ10" i="20"/>
  <c r="KZ9" i="20"/>
  <c r="KZ8" i="20"/>
  <c r="KZ7" i="20"/>
  <c r="KZ6" i="20"/>
  <c r="LA32" i="21" l="1"/>
  <c r="KZ33" i="21"/>
  <c r="LA31" i="21"/>
  <c r="LA30" i="21"/>
  <c r="LA29" i="21"/>
  <c r="LA28" i="21"/>
  <c r="LB9" i="21"/>
  <c r="LB7" i="21"/>
  <c r="LB10" i="21"/>
  <c r="LB6" i="21"/>
  <c r="LB8" i="21"/>
  <c r="KY43" i="21"/>
  <c r="KZ42" i="21"/>
  <c r="KZ41" i="21"/>
  <c r="KZ40" i="21"/>
  <c r="KZ39" i="21"/>
  <c r="KZ38" i="21"/>
  <c r="KY43" i="20"/>
  <c r="KZ42" i="20"/>
  <c r="KZ41" i="20"/>
  <c r="KZ40" i="20"/>
  <c r="KZ39" i="20"/>
  <c r="KZ38" i="20"/>
  <c r="LA10" i="20"/>
  <c r="LA9" i="20"/>
  <c r="LA7" i="20"/>
  <c r="LA8" i="20"/>
  <c r="LA6" i="20"/>
  <c r="KZ33" i="20"/>
  <c r="LA32" i="20"/>
  <c r="LA31" i="20"/>
  <c r="LA30" i="20"/>
  <c r="LA29" i="20"/>
  <c r="LA28" i="20"/>
  <c r="LC10" i="21" l="1"/>
  <c r="LC9" i="21"/>
  <c r="LC8" i="21"/>
  <c r="LC7" i="21"/>
  <c r="LC6" i="21"/>
  <c r="LA33" i="21"/>
  <c r="LB32" i="21"/>
  <c r="LB29" i="21"/>
  <c r="LB28" i="21"/>
  <c r="LB30" i="21"/>
  <c r="LB31" i="21"/>
  <c r="LA42" i="21"/>
  <c r="LA40" i="21"/>
  <c r="KZ43" i="21"/>
  <c r="LA38" i="21"/>
  <c r="LA39" i="21"/>
  <c r="LA41" i="21"/>
  <c r="KZ43" i="20"/>
  <c r="LA41" i="20"/>
  <c r="LA42" i="20"/>
  <c r="LA40" i="20"/>
  <c r="LA39" i="20"/>
  <c r="LA38" i="20"/>
  <c r="LB8" i="20"/>
  <c r="LB7" i="20"/>
  <c r="LB6" i="20"/>
  <c r="LB9" i="20"/>
  <c r="LB10" i="20"/>
  <c r="LA33" i="20"/>
  <c r="LB32" i="20"/>
  <c r="LB31" i="20"/>
  <c r="LB28" i="20"/>
  <c r="LB29" i="20"/>
  <c r="LB30" i="20"/>
  <c r="LA43" i="21" l="1"/>
  <c r="LB42" i="21"/>
  <c r="LB41" i="21"/>
  <c r="LB39" i="21"/>
  <c r="LB38" i="21"/>
  <c r="LB40" i="21"/>
  <c r="LC31" i="21"/>
  <c r="LC29" i="21"/>
  <c r="LC28" i="21"/>
  <c r="LB33" i="21"/>
  <c r="LC30" i="21"/>
  <c r="LC32" i="21"/>
  <c r="LD10" i="21"/>
  <c r="LD9" i="21"/>
  <c r="LD8" i="21"/>
  <c r="LD7" i="21"/>
  <c r="LD6" i="21"/>
  <c r="LA43" i="20"/>
  <c r="LB41" i="20"/>
  <c r="LB42" i="20"/>
  <c r="LB40" i="20"/>
  <c r="LB39" i="20"/>
  <c r="LB38" i="20"/>
  <c r="LB33" i="20"/>
  <c r="LC31" i="20"/>
  <c r="LC29" i="20"/>
  <c r="LC30" i="20"/>
  <c r="LC32" i="20"/>
  <c r="LC28" i="20"/>
  <c r="LC8" i="20"/>
  <c r="LC7" i="20"/>
  <c r="LC6" i="20"/>
  <c r="LC9" i="20"/>
  <c r="LC10" i="20"/>
  <c r="LE10" i="21" l="1"/>
  <c r="LE6" i="21"/>
  <c r="LE8" i="21"/>
  <c r="LE7" i="21"/>
  <c r="LE9" i="21"/>
  <c r="LC33" i="21"/>
  <c r="LD32" i="21"/>
  <c r="LD30" i="21"/>
  <c r="LD31" i="21"/>
  <c r="LD29" i="21"/>
  <c r="LD28" i="21"/>
  <c r="LC42" i="21"/>
  <c r="LB43" i="21"/>
  <c r="LC41" i="21"/>
  <c r="LC40" i="21"/>
  <c r="LC39" i="21"/>
  <c r="LC38" i="21"/>
  <c r="LD10" i="20"/>
  <c r="LD9" i="20"/>
  <c r="LD8" i="20"/>
  <c r="LD6" i="20"/>
  <c r="LD7" i="20"/>
  <c r="LC42" i="20"/>
  <c r="LB43" i="20"/>
  <c r="LC40" i="20"/>
  <c r="LC39" i="20"/>
  <c r="LC38" i="20"/>
  <c r="LC41" i="20"/>
  <c r="LC33" i="20"/>
  <c r="LD31" i="20"/>
  <c r="LD30" i="20"/>
  <c r="LD29" i="20"/>
  <c r="LD28" i="20"/>
  <c r="LD32" i="20"/>
  <c r="LE32" i="21" l="1"/>
  <c r="LD33" i="21"/>
  <c r="LE31" i="21"/>
  <c r="LE30" i="21"/>
  <c r="LE28" i="21"/>
  <c r="LE29" i="21"/>
  <c r="LF7" i="21"/>
  <c r="LF9" i="21"/>
  <c r="LF10" i="21"/>
  <c r="LF8" i="21"/>
  <c r="LF6" i="21"/>
  <c r="LC43" i="21"/>
  <c r="LD41" i="21"/>
  <c r="LD40" i="21"/>
  <c r="LD42" i="21"/>
  <c r="LD39" i="21"/>
  <c r="LD38" i="21"/>
  <c r="LE32" i="20"/>
  <c r="LE31" i="20"/>
  <c r="LE30" i="20"/>
  <c r="LE29" i="20"/>
  <c r="LE28" i="20"/>
  <c r="LD33" i="20"/>
  <c r="LE10" i="20"/>
  <c r="LE9" i="20"/>
  <c r="LE8" i="20"/>
  <c r="LE7" i="20"/>
  <c r="LE6" i="20"/>
  <c r="LD42" i="20"/>
  <c r="LC43" i="20"/>
  <c r="LD41" i="20"/>
  <c r="LD38" i="20"/>
  <c r="LD40" i="20"/>
  <c r="LD39" i="20"/>
  <c r="LG10" i="21" l="1"/>
  <c r="LG9" i="21"/>
  <c r="LG8" i="21"/>
  <c r="LG7" i="21"/>
  <c r="LG6" i="21"/>
  <c r="LD43" i="21"/>
  <c r="LE42" i="21"/>
  <c r="LE41" i="21"/>
  <c r="LE38" i="21"/>
  <c r="LE40" i="21"/>
  <c r="LE39" i="21"/>
  <c r="LE33" i="21"/>
  <c r="LF31" i="21"/>
  <c r="LF32" i="21"/>
  <c r="LF29" i="21"/>
  <c r="LF28" i="21"/>
  <c r="LF30" i="21"/>
  <c r="LD43" i="20"/>
  <c r="LE42" i="20"/>
  <c r="LE41" i="20"/>
  <c r="LE40" i="20"/>
  <c r="LE38" i="20"/>
  <c r="LE39" i="20"/>
  <c r="LF9" i="20"/>
  <c r="LF10" i="20"/>
  <c r="LF7" i="20"/>
  <c r="LF6" i="20"/>
  <c r="LF8" i="20"/>
  <c r="LF32" i="20"/>
  <c r="LF31" i="20"/>
  <c r="LE33" i="20"/>
  <c r="LF30" i="20"/>
  <c r="LF28" i="20"/>
  <c r="LF29" i="20"/>
  <c r="LG31" i="21" l="1"/>
  <c r="LG32" i="21"/>
  <c r="LF33" i="21"/>
  <c r="LG29" i="21"/>
  <c r="LG28" i="21"/>
  <c r="LG30" i="21"/>
  <c r="LE43" i="21"/>
  <c r="LF42" i="21"/>
  <c r="LF40" i="21"/>
  <c r="LF41" i="21"/>
  <c r="LF39" i="21"/>
  <c r="LF38" i="21"/>
  <c r="LH10" i="21"/>
  <c r="LH9" i="21"/>
  <c r="LH8" i="21"/>
  <c r="LH7" i="21"/>
  <c r="LH6" i="21"/>
  <c r="LF33" i="20"/>
  <c r="LG32" i="20"/>
  <c r="LG29" i="20"/>
  <c r="LG28" i="20"/>
  <c r="LG31" i="20"/>
  <c r="LG30" i="20"/>
  <c r="LG10" i="20"/>
  <c r="LG7" i="20"/>
  <c r="LG6" i="20"/>
  <c r="LG8" i="20"/>
  <c r="LG9" i="20"/>
  <c r="LE43" i="20"/>
  <c r="LF41" i="20"/>
  <c r="LF42" i="20"/>
  <c r="LF40" i="20"/>
  <c r="LF39" i="20"/>
  <c r="LF38" i="20"/>
  <c r="LI8" i="21" l="1"/>
  <c r="LI10" i="21"/>
  <c r="LI6" i="21"/>
  <c r="LI7" i="21"/>
  <c r="LI9" i="21"/>
  <c r="LG42" i="21"/>
  <c r="LF43" i="21"/>
  <c r="LG41" i="21"/>
  <c r="LG40" i="21"/>
  <c r="LG39" i="21"/>
  <c r="LG38" i="21"/>
  <c r="LG33" i="21"/>
  <c r="LH32" i="21"/>
  <c r="LH30" i="21"/>
  <c r="LH28" i="21"/>
  <c r="LH31" i="21"/>
  <c r="LH29" i="21"/>
  <c r="LG33" i="20"/>
  <c r="LH32" i="20"/>
  <c r="LH30" i="20"/>
  <c r="LH29" i="20"/>
  <c r="LH28" i="20"/>
  <c r="LH31" i="20"/>
  <c r="LG42" i="20"/>
  <c r="LG41" i="20"/>
  <c r="LF43" i="20"/>
  <c r="LG39" i="20"/>
  <c r="LG38" i="20"/>
  <c r="LG40" i="20"/>
  <c r="LH10" i="20"/>
  <c r="LH9" i="20"/>
  <c r="LH8" i="20"/>
  <c r="LH7" i="20"/>
  <c r="LH6" i="20"/>
  <c r="LI32" i="21" l="1"/>
  <c r="LH33" i="21"/>
  <c r="LI31" i="21"/>
  <c r="LI30" i="21"/>
  <c r="LI29" i="21"/>
  <c r="LI28" i="21"/>
  <c r="LG43" i="21"/>
  <c r="LH42" i="21"/>
  <c r="LH41" i="21"/>
  <c r="LH40" i="21"/>
  <c r="LH39" i="21"/>
  <c r="LH38" i="21"/>
  <c r="LJ9" i="21"/>
  <c r="LJ8" i="21"/>
  <c r="LJ10" i="21"/>
  <c r="LJ6" i="21"/>
  <c r="LJ7" i="21"/>
  <c r="LH42" i="20"/>
  <c r="LG43" i="20"/>
  <c r="LH40" i="20"/>
  <c r="LH39" i="20"/>
  <c r="LH41" i="20"/>
  <c r="LH38" i="20"/>
  <c r="LI10" i="20"/>
  <c r="LI9" i="20"/>
  <c r="LI8" i="20"/>
  <c r="LI6" i="20"/>
  <c r="LI7" i="20"/>
  <c r="LH33" i="20"/>
  <c r="LI32" i="20"/>
  <c r="LI31" i="20"/>
  <c r="LI30" i="20"/>
  <c r="LI29" i="20"/>
  <c r="LI28" i="20"/>
  <c r="LH43" i="21" l="1"/>
  <c r="LI40" i="21"/>
  <c r="LI41" i="21"/>
  <c r="LI38" i="21"/>
  <c r="LI39" i="21"/>
  <c r="LI42" i="21"/>
  <c r="LK10" i="21"/>
  <c r="LK9" i="21"/>
  <c r="LK8" i="21"/>
  <c r="LK7" i="21"/>
  <c r="LK6" i="21"/>
  <c r="LI33" i="21"/>
  <c r="LJ32" i="21"/>
  <c r="LJ30" i="21"/>
  <c r="LJ29" i="21"/>
  <c r="LJ28" i="21"/>
  <c r="LJ31" i="21"/>
  <c r="LJ7" i="20"/>
  <c r="LJ6" i="20"/>
  <c r="LJ10" i="20"/>
  <c r="LJ9" i="20"/>
  <c r="LJ8" i="20"/>
  <c r="LH43" i="20"/>
  <c r="LI41" i="20"/>
  <c r="LI40" i="20"/>
  <c r="LI42" i="20"/>
  <c r="LI39" i="20"/>
  <c r="LI38" i="20"/>
  <c r="LI33" i="20"/>
  <c r="LJ32" i="20"/>
  <c r="LJ31" i="20"/>
  <c r="LJ28" i="20"/>
  <c r="LJ30" i="20"/>
  <c r="LJ29" i="20"/>
  <c r="LK31" i="21" l="1"/>
  <c r="LK29" i="21"/>
  <c r="LK28" i="21"/>
  <c r="LJ33" i="21"/>
  <c r="LK32" i="21"/>
  <c r="LK30" i="21"/>
  <c r="LI43" i="21"/>
  <c r="LJ42" i="21"/>
  <c r="LJ41" i="21"/>
  <c r="LJ39" i="21"/>
  <c r="LJ40" i="21"/>
  <c r="LJ38" i="21"/>
  <c r="LL10" i="21"/>
  <c r="LL9" i="21"/>
  <c r="LL8" i="21"/>
  <c r="LL7" i="21"/>
  <c r="LL6" i="21"/>
  <c r="LI43" i="20"/>
  <c r="LJ41" i="20"/>
  <c r="LJ42" i="20"/>
  <c r="LJ40" i="20"/>
  <c r="LJ39" i="20"/>
  <c r="LJ38" i="20"/>
  <c r="LK7" i="20"/>
  <c r="LK6" i="20"/>
  <c r="LK9" i="20"/>
  <c r="LK10" i="20"/>
  <c r="LK8" i="20"/>
  <c r="LJ33" i="20"/>
  <c r="LK31" i="20"/>
  <c r="LK29" i="20"/>
  <c r="LK32" i="20"/>
  <c r="LK30" i="20"/>
  <c r="LK28" i="20"/>
  <c r="LK42" i="21" l="1"/>
  <c r="LJ43" i="21"/>
  <c r="LK41" i="21"/>
  <c r="LK40" i="21"/>
  <c r="LK39" i="21"/>
  <c r="LK38" i="21"/>
  <c r="LK33" i="21"/>
  <c r="LL32" i="21"/>
  <c r="LL31" i="21"/>
  <c r="LL29" i="21"/>
  <c r="LL30" i="21"/>
  <c r="LL28" i="21"/>
  <c r="LM10" i="21"/>
  <c r="LM6" i="21"/>
  <c r="LM9" i="21"/>
  <c r="LM7" i="21"/>
  <c r="LM8" i="21"/>
  <c r="LL10" i="20"/>
  <c r="LL9" i="20"/>
  <c r="LL8" i="20"/>
  <c r="LL6" i="20"/>
  <c r="LL7" i="20"/>
  <c r="LJ43" i="20"/>
  <c r="LK42" i="20"/>
  <c r="LK40" i="20"/>
  <c r="LK39" i="20"/>
  <c r="LK38" i="20"/>
  <c r="LK41" i="20"/>
  <c r="LK33" i="20"/>
  <c r="LL31" i="20"/>
  <c r="LL30" i="20"/>
  <c r="LL29" i="20"/>
  <c r="LL28" i="20"/>
  <c r="LL32" i="20"/>
  <c r="LN7" i="21" l="1"/>
  <c r="LN9" i="21"/>
  <c r="LN6" i="21"/>
  <c r="LN8" i="21"/>
  <c r="LN10" i="21"/>
  <c r="LK43" i="21"/>
  <c r="LL41" i="21"/>
  <c r="LL40" i="21"/>
  <c r="LL42" i="21"/>
  <c r="LL39" i="21"/>
  <c r="LL38" i="21"/>
  <c r="LM32" i="21"/>
  <c r="LM31" i="21"/>
  <c r="LM30" i="21"/>
  <c r="LM28" i="21"/>
  <c r="LL33" i="21"/>
  <c r="LM29" i="21"/>
  <c r="LM32" i="20"/>
  <c r="LM31" i="20"/>
  <c r="LM30" i="20"/>
  <c r="LM29" i="20"/>
  <c r="LM28" i="20"/>
  <c r="LL33" i="20"/>
  <c r="LM10" i="20"/>
  <c r="LM9" i="20"/>
  <c r="LM8" i="20"/>
  <c r="LM6" i="20"/>
  <c r="LM7" i="20"/>
  <c r="LL42" i="20"/>
  <c r="LK43" i="20"/>
  <c r="LL41" i="20"/>
  <c r="LL40" i="20"/>
  <c r="LL38" i="20"/>
  <c r="LL39" i="20"/>
  <c r="LM33" i="21" l="1"/>
  <c r="LN31" i="21"/>
  <c r="LN30" i="21"/>
  <c r="LN29" i="21"/>
  <c r="LN28" i="21"/>
  <c r="LN32" i="21"/>
  <c r="LL43" i="21"/>
  <c r="LM42" i="21"/>
  <c r="LM41" i="21"/>
  <c r="LM40" i="21"/>
  <c r="LM38" i="21"/>
  <c r="LM39" i="21"/>
  <c r="LO10" i="21"/>
  <c r="LO9" i="21"/>
  <c r="LO8" i="21"/>
  <c r="LO7" i="21"/>
  <c r="LO6" i="21"/>
  <c r="LM42" i="20"/>
  <c r="LM41" i="20"/>
  <c r="LM40" i="20"/>
  <c r="LM38" i="20"/>
  <c r="LM39" i="20"/>
  <c r="LL43" i="20"/>
  <c r="LN9" i="20"/>
  <c r="LN8" i="20"/>
  <c r="LN10" i="20"/>
  <c r="LN7" i="20"/>
  <c r="LN6" i="20"/>
  <c r="LN32" i="20"/>
  <c r="LN31" i="20"/>
  <c r="LM33" i="20"/>
  <c r="LN30" i="20"/>
  <c r="LN28" i="20"/>
  <c r="LN29" i="20"/>
  <c r="LM43" i="21" l="1"/>
  <c r="LN42" i="21"/>
  <c r="LN40" i="21"/>
  <c r="LN41" i="21"/>
  <c r="LN39" i="21"/>
  <c r="LN38" i="21"/>
  <c r="LP10" i="21"/>
  <c r="LP9" i="21"/>
  <c r="LP8" i="21"/>
  <c r="LP7" i="21"/>
  <c r="LP6" i="21"/>
  <c r="LN33" i="21"/>
  <c r="LO32" i="21"/>
  <c r="LO31" i="21"/>
  <c r="LO30" i="21"/>
  <c r="LO29" i="21"/>
  <c r="LO28" i="21"/>
  <c r="LN33" i="20"/>
  <c r="LO32" i="20"/>
  <c r="LO29" i="20"/>
  <c r="LO31" i="20"/>
  <c r="LO28" i="20"/>
  <c r="LO30" i="20"/>
  <c r="LO10" i="20"/>
  <c r="LO7" i="20"/>
  <c r="LO6" i="20"/>
  <c r="LO8" i="20"/>
  <c r="LO9" i="20"/>
  <c r="LM43" i="20"/>
  <c r="LN41" i="20"/>
  <c r="LN40" i="20"/>
  <c r="LN42" i="20"/>
  <c r="LN39" i="20"/>
  <c r="LN38" i="20"/>
  <c r="LO42" i="21" l="1"/>
  <c r="LN43" i="21"/>
  <c r="LO41" i="21"/>
  <c r="LO40" i="21"/>
  <c r="LO39" i="21"/>
  <c r="LO38" i="21"/>
  <c r="LQ8" i="21"/>
  <c r="LQ6" i="21"/>
  <c r="LQ7" i="21"/>
  <c r="LQ9" i="21"/>
  <c r="LQ10" i="21"/>
  <c r="LO33" i="21"/>
  <c r="LP32" i="21"/>
  <c r="LP30" i="21"/>
  <c r="LP28" i="21"/>
  <c r="LP29" i="21"/>
  <c r="LP31" i="21"/>
  <c r="LN43" i="20"/>
  <c r="LO42" i="20"/>
  <c r="LO41" i="20"/>
  <c r="LO39" i="20"/>
  <c r="LO38" i="20"/>
  <c r="LO40" i="20"/>
  <c r="LP10" i="20"/>
  <c r="LP9" i="20"/>
  <c r="LP8" i="20"/>
  <c r="LP7" i="20"/>
  <c r="LP6" i="20"/>
  <c r="LO33" i="20"/>
  <c r="LP32" i="20"/>
  <c r="LP30" i="20"/>
  <c r="LP29" i="20"/>
  <c r="LP28" i="20"/>
  <c r="LP31" i="20"/>
  <c r="LR9" i="21" l="1"/>
  <c r="LR7" i="21"/>
  <c r="LR8" i="21"/>
  <c r="LR10" i="21"/>
  <c r="LR6" i="21"/>
  <c r="LQ32" i="21"/>
  <c r="LQ31" i="21"/>
  <c r="LQ30" i="21"/>
  <c r="LP33" i="21"/>
  <c r="LQ29" i="21"/>
  <c r="LQ28" i="21"/>
  <c r="LO43" i="21"/>
  <c r="LP42" i="21"/>
  <c r="LP41" i="21"/>
  <c r="LP40" i="21"/>
  <c r="LP39" i="21"/>
  <c r="LP38" i="21"/>
  <c r="LP33" i="20"/>
  <c r="LQ32" i="20"/>
  <c r="LQ31" i="20"/>
  <c r="LQ30" i="20"/>
  <c r="LQ29" i="20"/>
  <c r="LQ28" i="20"/>
  <c r="LQ10" i="20"/>
  <c r="LQ9" i="20"/>
  <c r="LQ8" i="20"/>
  <c r="LQ6" i="20"/>
  <c r="LQ7" i="20"/>
  <c r="LO43" i="20"/>
  <c r="LP42" i="20"/>
  <c r="LP41" i="20"/>
  <c r="LP40" i="20"/>
  <c r="LP39" i="20"/>
  <c r="LP38" i="20"/>
  <c r="LQ33" i="21" l="1"/>
  <c r="LR32" i="21"/>
  <c r="LR29" i="21"/>
  <c r="LR28" i="21"/>
  <c r="LR30" i="21"/>
  <c r="LR31" i="21"/>
  <c r="LP43" i="21"/>
  <c r="LQ42" i="21"/>
  <c r="LQ40" i="21"/>
  <c r="LQ38" i="21"/>
  <c r="LQ41" i="21"/>
  <c r="LQ39" i="21"/>
  <c r="LS10" i="21"/>
  <c r="LS9" i="21"/>
  <c r="LS8" i="21"/>
  <c r="LS7" i="21"/>
  <c r="LS6" i="21"/>
  <c r="LR8" i="20"/>
  <c r="LR7" i="20"/>
  <c r="LR6" i="20"/>
  <c r="LR9" i="20"/>
  <c r="LR10" i="20"/>
  <c r="LQ33" i="20"/>
  <c r="LR32" i="20"/>
  <c r="LR31" i="20"/>
  <c r="LR28" i="20"/>
  <c r="LR29" i="20"/>
  <c r="LR30" i="20"/>
  <c r="LQ41" i="20"/>
  <c r="LP43" i="20"/>
  <c r="LQ42" i="20"/>
  <c r="LQ40" i="20"/>
  <c r="LQ39" i="20"/>
  <c r="LQ38" i="20"/>
  <c r="LQ43" i="21" l="1"/>
  <c r="LR42" i="21"/>
  <c r="LR41" i="21"/>
  <c r="LR39" i="21"/>
  <c r="LR40" i="21"/>
  <c r="LR38" i="21"/>
  <c r="LS31" i="21"/>
  <c r="LR33" i="21"/>
  <c r="LS32" i="21"/>
  <c r="LS29" i="21"/>
  <c r="LS28" i="21"/>
  <c r="LS30" i="21"/>
  <c r="LT10" i="21"/>
  <c r="LT9" i="21"/>
  <c r="LT8" i="21"/>
  <c r="LT7" i="21"/>
  <c r="LT6" i="21"/>
  <c r="LS8" i="20"/>
  <c r="LS7" i="20"/>
  <c r="LS6" i="20"/>
  <c r="LS9" i="20"/>
  <c r="LS10" i="20"/>
  <c r="LQ43" i="20"/>
  <c r="LR41" i="20"/>
  <c r="LR42" i="20"/>
  <c r="LR40" i="20"/>
  <c r="LR39" i="20"/>
  <c r="LR38" i="20"/>
  <c r="LR33" i="20"/>
  <c r="LS31" i="20"/>
  <c r="LS29" i="20"/>
  <c r="LS30" i="20"/>
  <c r="LS28" i="20"/>
  <c r="LS32" i="20"/>
  <c r="LS33" i="21" l="1"/>
  <c r="LT32" i="21"/>
  <c r="LT30" i="21"/>
  <c r="LT31" i="21"/>
  <c r="LT29" i="21"/>
  <c r="LT28" i="21"/>
  <c r="LS42" i="21"/>
  <c r="LR43" i="21"/>
  <c r="LS41" i="21"/>
  <c r="LS40" i="21"/>
  <c r="LS39" i="21"/>
  <c r="LS38" i="21"/>
  <c r="LU10" i="21"/>
  <c r="LU6" i="21"/>
  <c r="LU8" i="21"/>
  <c r="LU7" i="21"/>
  <c r="LU9" i="21"/>
  <c r="LT10" i="20"/>
  <c r="LT9" i="20"/>
  <c r="LT8" i="20"/>
  <c r="LT6" i="20"/>
  <c r="LT7" i="20"/>
  <c r="LS33" i="20"/>
  <c r="LT31" i="20"/>
  <c r="LT30" i="20"/>
  <c r="LT29" i="20"/>
  <c r="LT28" i="20"/>
  <c r="LT32" i="20"/>
  <c r="LS42" i="20"/>
  <c r="LR43" i="20"/>
  <c r="LS40" i="20"/>
  <c r="LS39" i="20"/>
  <c r="LS38" i="20"/>
  <c r="LS41" i="20"/>
  <c r="LS43" i="21" l="1"/>
  <c r="LT41" i="21"/>
  <c r="LT40" i="21"/>
  <c r="LT39" i="21"/>
  <c r="LT42" i="21"/>
  <c r="LT38" i="21"/>
  <c r="LV7" i="21"/>
  <c r="LV10" i="21"/>
  <c r="LV6" i="21"/>
  <c r="LV8" i="21"/>
  <c r="LV9" i="21"/>
  <c r="LU32" i="21"/>
  <c r="LU31" i="21"/>
  <c r="LU30" i="21"/>
  <c r="LT33" i="21"/>
  <c r="LU28" i="21"/>
  <c r="LU29" i="21"/>
  <c r="LT42" i="20"/>
  <c r="LS43" i="20"/>
  <c r="LT41" i="20"/>
  <c r="LT38" i="20"/>
  <c r="LT40" i="20"/>
  <c r="LT39" i="20"/>
  <c r="LU32" i="20"/>
  <c r="LU31" i="20"/>
  <c r="LU30" i="20"/>
  <c r="LU29" i="20"/>
  <c r="LU28" i="20"/>
  <c r="LT33" i="20"/>
  <c r="LU10" i="20"/>
  <c r="LU9" i="20"/>
  <c r="LU8" i="20"/>
  <c r="LU7" i="20"/>
  <c r="LU6" i="20"/>
  <c r="LU33" i="21" l="1"/>
  <c r="LV31" i="21"/>
  <c r="LV29" i="21"/>
  <c r="LV28" i="21"/>
  <c r="LV32" i="21"/>
  <c r="LV30" i="21"/>
  <c r="LT43" i="21"/>
  <c r="LU42" i="21"/>
  <c r="LU41" i="21"/>
  <c r="LU38" i="21"/>
  <c r="LU39" i="21"/>
  <c r="LU40" i="21"/>
  <c r="LW10" i="21"/>
  <c r="LW9" i="21"/>
  <c r="LW8" i="21"/>
  <c r="LW7" i="21"/>
  <c r="LW6" i="21"/>
  <c r="LT43" i="20"/>
  <c r="LU42" i="20"/>
  <c r="LU41" i="20"/>
  <c r="LU40" i="20"/>
  <c r="LU38" i="20"/>
  <c r="LU39" i="20"/>
  <c r="LV32" i="20"/>
  <c r="LV31" i="20"/>
  <c r="LU33" i="20"/>
  <c r="LV30" i="20"/>
  <c r="LV28" i="20"/>
  <c r="LV29" i="20"/>
  <c r="LV9" i="20"/>
  <c r="LV10" i="20"/>
  <c r="LV7" i="20"/>
  <c r="LV6" i="20"/>
  <c r="LV8" i="20"/>
  <c r="LV33" i="21" l="1"/>
  <c r="LW31" i="21"/>
  <c r="LW32" i="21"/>
  <c r="LW29" i="21"/>
  <c r="LW28" i="21"/>
  <c r="LW30" i="21"/>
  <c r="LU43" i="21"/>
  <c r="LV42" i="21"/>
  <c r="LV40" i="21"/>
  <c r="LV39" i="21"/>
  <c r="LV41" i="21"/>
  <c r="LV38" i="21"/>
  <c r="LX10" i="21"/>
  <c r="LX9" i="21"/>
  <c r="LX8" i="21"/>
  <c r="LX7" i="21"/>
  <c r="LX6" i="21"/>
  <c r="LW10" i="20"/>
  <c r="LW7" i="20"/>
  <c r="LW6" i="20"/>
  <c r="LW9" i="20"/>
  <c r="LW8" i="20"/>
  <c r="LV33" i="20"/>
  <c r="LW32" i="20"/>
  <c r="LW29" i="20"/>
  <c r="LW28" i="20"/>
  <c r="LW31" i="20"/>
  <c r="LW30" i="20"/>
  <c r="LU43" i="20"/>
  <c r="LV41" i="20"/>
  <c r="LV42" i="20"/>
  <c r="LV40" i="20"/>
  <c r="LV39" i="20"/>
  <c r="LV38" i="20"/>
  <c r="LW42" i="21" l="1"/>
  <c r="LW41" i="21"/>
  <c r="LW40" i="21"/>
  <c r="LV43" i="21"/>
  <c r="LW39" i="21"/>
  <c r="LW38" i="21"/>
  <c r="LY8" i="21"/>
  <c r="LY10" i="21"/>
  <c r="LY6" i="21"/>
  <c r="LY9" i="21"/>
  <c r="LY7" i="21"/>
  <c r="LX30" i="21"/>
  <c r="LX32" i="21"/>
  <c r="LX28" i="21"/>
  <c r="LW33" i="21"/>
  <c r="LX31" i="21"/>
  <c r="LX29" i="21"/>
  <c r="LX10" i="20"/>
  <c r="LX9" i="20"/>
  <c r="LX8" i="20"/>
  <c r="LX7" i="20"/>
  <c r="LX6" i="20"/>
  <c r="LW42" i="20"/>
  <c r="LV43" i="20"/>
  <c r="LW41" i="20"/>
  <c r="LW39" i="20"/>
  <c r="LW38" i="20"/>
  <c r="LW40" i="20"/>
  <c r="LW33" i="20"/>
  <c r="LX32" i="20"/>
  <c r="LX30" i="20"/>
  <c r="LX29" i="20"/>
  <c r="LX28" i="20"/>
  <c r="LX31" i="20"/>
  <c r="LY32" i="21" l="1"/>
  <c r="LX33" i="21"/>
  <c r="LY31" i="21"/>
  <c r="LY30" i="21"/>
  <c r="LY29" i="21"/>
  <c r="LY28" i="21"/>
  <c r="LW43" i="21"/>
  <c r="LX42" i="21"/>
  <c r="LX41" i="21"/>
  <c r="LX40" i="21"/>
  <c r="LX39" i="21"/>
  <c r="LX38" i="21"/>
  <c r="LZ9" i="21"/>
  <c r="LZ8" i="21"/>
  <c r="LZ10" i="21"/>
  <c r="LZ6" i="21"/>
  <c r="LZ7" i="21"/>
  <c r="LX42" i="20"/>
  <c r="LW43" i="20"/>
  <c r="LX40" i="20"/>
  <c r="LX41" i="20"/>
  <c r="LX39" i="20"/>
  <c r="LX38" i="20"/>
  <c r="LX33" i="20"/>
  <c r="LY32" i="20"/>
  <c r="LY31" i="20"/>
  <c r="LY30" i="20"/>
  <c r="LY29" i="20"/>
  <c r="LY28" i="20"/>
  <c r="LY10" i="20"/>
  <c r="LY9" i="20"/>
  <c r="LY8" i="20"/>
  <c r="LY6" i="20"/>
  <c r="LY7" i="20"/>
  <c r="MA10" i="21" l="1"/>
  <c r="MA9" i="21"/>
  <c r="MA8" i="21"/>
  <c r="MA7" i="21"/>
  <c r="MA6" i="21"/>
  <c r="LX43" i="21"/>
  <c r="LY40" i="21"/>
  <c r="LY42" i="21"/>
  <c r="LY41" i="21"/>
  <c r="LY38" i="21"/>
  <c r="LY39" i="21"/>
  <c r="LY33" i="21"/>
  <c r="LZ32" i="21"/>
  <c r="LZ30" i="21"/>
  <c r="LZ29" i="21"/>
  <c r="LZ28" i="21"/>
  <c r="LZ31" i="21"/>
  <c r="LY33" i="20"/>
  <c r="LZ32" i="20"/>
  <c r="LZ31" i="20"/>
  <c r="LZ28" i="20"/>
  <c r="LZ30" i="20"/>
  <c r="LZ29" i="20"/>
  <c r="LX43" i="20"/>
  <c r="LY41" i="20"/>
  <c r="LY40" i="20"/>
  <c r="LY42" i="20"/>
  <c r="LY39" i="20"/>
  <c r="LY38" i="20"/>
  <c r="LZ8" i="20"/>
  <c r="LZ7" i="20"/>
  <c r="LZ6" i="20"/>
  <c r="LZ9" i="20"/>
  <c r="LZ10" i="20"/>
  <c r="MA31" i="21" l="1"/>
  <c r="LZ33" i="21"/>
  <c r="MA29" i="21"/>
  <c r="MA28" i="21"/>
  <c r="MA32" i="21"/>
  <c r="MA30" i="21"/>
  <c r="LY43" i="21"/>
  <c r="LZ42" i="21"/>
  <c r="LZ41" i="21"/>
  <c r="LZ39" i="21"/>
  <c r="LZ40" i="21"/>
  <c r="LZ38" i="21"/>
  <c r="MB10" i="21"/>
  <c r="MB9" i="21"/>
  <c r="MB8" i="21"/>
  <c r="MB7" i="21"/>
  <c r="MB6" i="21"/>
  <c r="MA8" i="20"/>
  <c r="MA7" i="20"/>
  <c r="MA6" i="20"/>
  <c r="MA9" i="20"/>
  <c r="MA10" i="20"/>
  <c r="LY43" i="20"/>
  <c r="LZ41" i="20"/>
  <c r="LZ42" i="20"/>
  <c r="LZ40" i="20"/>
  <c r="LZ39" i="20"/>
  <c r="LZ38" i="20"/>
  <c r="LZ33" i="20"/>
  <c r="MA31" i="20"/>
  <c r="MA29" i="20"/>
  <c r="MA32" i="20"/>
  <c r="MA30" i="20"/>
  <c r="MA28" i="20"/>
  <c r="MA42" i="21" l="1"/>
  <c r="LZ43" i="21"/>
  <c r="MA41" i="21"/>
  <c r="MA40" i="21"/>
  <c r="MA39" i="21"/>
  <c r="MA38" i="21"/>
  <c r="MB32" i="21"/>
  <c r="MB31" i="21"/>
  <c r="MA33" i="21"/>
  <c r="MB29" i="21"/>
  <c r="MB28" i="21"/>
  <c r="MB30" i="21"/>
  <c r="MC10" i="21"/>
  <c r="MC6" i="21"/>
  <c r="MC8" i="21"/>
  <c r="MC9" i="21"/>
  <c r="MC7" i="21"/>
  <c r="MB10" i="20"/>
  <c r="MB9" i="20"/>
  <c r="MB8" i="20"/>
  <c r="MB6" i="20"/>
  <c r="MB7" i="20"/>
  <c r="LZ43" i="20"/>
  <c r="MA42" i="20"/>
  <c r="MA40" i="20"/>
  <c r="MA39" i="20"/>
  <c r="MA38" i="20"/>
  <c r="MA41" i="20"/>
  <c r="MA33" i="20"/>
  <c r="MB31" i="20"/>
  <c r="MB30" i="20"/>
  <c r="MB29" i="20"/>
  <c r="MB28" i="20"/>
  <c r="MB32" i="20"/>
  <c r="MD7" i="21" l="1"/>
  <c r="MD9" i="21"/>
  <c r="MD10" i="21"/>
  <c r="MD6" i="21"/>
  <c r="MD8" i="21"/>
  <c r="MC32" i="21"/>
  <c r="MB33" i="21"/>
  <c r="MC31" i="21"/>
  <c r="MC30" i="21"/>
  <c r="MC28" i="21"/>
  <c r="MC29" i="21"/>
  <c r="MA43" i="21"/>
  <c r="MB41" i="21"/>
  <c r="MB40" i="21"/>
  <c r="MB42" i="21"/>
  <c r="MB39" i="21"/>
  <c r="MB38" i="21"/>
  <c r="MC32" i="20"/>
  <c r="MC31" i="20"/>
  <c r="MC30" i="20"/>
  <c r="MC29" i="20"/>
  <c r="MC28" i="20"/>
  <c r="MB33" i="20"/>
  <c r="MC10" i="20"/>
  <c r="MC9" i="20"/>
  <c r="MC8" i="20"/>
  <c r="MC6" i="20"/>
  <c r="MC7" i="20"/>
  <c r="MB42" i="20"/>
  <c r="MB41" i="20"/>
  <c r="MB40" i="20"/>
  <c r="MB38" i="20"/>
  <c r="MB39" i="20"/>
  <c r="MA43" i="20"/>
  <c r="MC33" i="21" l="1"/>
  <c r="MD32" i="21"/>
  <c r="MD31" i="21"/>
  <c r="MD30" i="21"/>
  <c r="MD29" i="21"/>
  <c r="MD28" i="21"/>
  <c r="ME10" i="21"/>
  <c r="ME9" i="21"/>
  <c r="ME8" i="21"/>
  <c r="ME7" i="21"/>
  <c r="ME6" i="21"/>
  <c r="MB43" i="21"/>
  <c r="MC42" i="21"/>
  <c r="MC41" i="21"/>
  <c r="MC40" i="21"/>
  <c r="MC38" i="21"/>
  <c r="MC39" i="21"/>
  <c r="MD9" i="20"/>
  <c r="MD10" i="20"/>
  <c r="MD7" i="20"/>
  <c r="MD6" i="20"/>
  <c r="MD8" i="20"/>
  <c r="MC42" i="20"/>
  <c r="MB43" i="20"/>
  <c r="MC41" i="20"/>
  <c r="MC40" i="20"/>
  <c r="MC38" i="20"/>
  <c r="MC39" i="20"/>
  <c r="MD32" i="20"/>
  <c r="MD31" i="20"/>
  <c r="MD30" i="20"/>
  <c r="MD28" i="20"/>
  <c r="MC33" i="20"/>
  <c r="MD29" i="20"/>
  <c r="MC43" i="21" l="1"/>
  <c r="MD42" i="21"/>
  <c r="MD40" i="21"/>
  <c r="MD41" i="21"/>
  <c r="MD39" i="21"/>
  <c r="MD38" i="21"/>
  <c r="MF10" i="21"/>
  <c r="MF9" i="21"/>
  <c r="MF8" i="21"/>
  <c r="MF7" i="21"/>
  <c r="MF6" i="21"/>
  <c r="MD33" i="21"/>
  <c r="ME32" i="21"/>
  <c r="ME31" i="21"/>
  <c r="ME30" i="21"/>
  <c r="ME29" i="21"/>
  <c r="ME28" i="21"/>
  <c r="MD33" i="20"/>
  <c r="ME32" i="20"/>
  <c r="ME29" i="20"/>
  <c r="ME31" i="20"/>
  <c r="ME28" i="20"/>
  <c r="ME30" i="20"/>
  <c r="MC43" i="20"/>
  <c r="MD41" i="20"/>
  <c r="MD40" i="20"/>
  <c r="MD39" i="20"/>
  <c r="MD38" i="20"/>
  <c r="MD42" i="20"/>
  <c r="ME10" i="20"/>
  <c r="ME7" i="20"/>
  <c r="ME6" i="20"/>
  <c r="ME9" i="20"/>
  <c r="ME8" i="20"/>
  <c r="MG8" i="21" l="1"/>
  <c r="MG10" i="21"/>
  <c r="MG6" i="21"/>
  <c r="MG7" i="21"/>
  <c r="MG9" i="21"/>
  <c r="ME42" i="21"/>
  <c r="MD43" i="21"/>
  <c r="ME41" i="21"/>
  <c r="ME40" i="21"/>
  <c r="ME39" i="21"/>
  <c r="ME38" i="21"/>
  <c r="ME33" i="21"/>
  <c r="MF28" i="21"/>
  <c r="MF32" i="21"/>
  <c r="MF31" i="21"/>
  <c r="MF29" i="21"/>
  <c r="MF30" i="21"/>
  <c r="MD43" i="20"/>
  <c r="ME42" i="20"/>
  <c r="ME41" i="20"/>
  <c r="ME39" i="20"/>
  <c r="ME38" i="20"/>
  <c r="ME40" i="20"/>
  <c r="MF10" i="20"/>
  <c r="MF9" i="20"/>
  <c r="MF8" i="20"/>
  <c r="MF7" i="20"/>
  <c r="MF6" i="20"/>
  <c r="ME33" i="20"/>
  <c r="MF32" i="20"/>
  <c r="MF30" i="20"/>
  <c r="MF29" i="20"/>
  <c r="MF28" i="20"/>
  <c r="MF31" i="20"/>
  <c r="ME43" i="21" l="1"/>
  <c r="MF42" i="21"/>
  <c r="MF41" i="21"/>
  <c r="MF40" i="21"/>
  <c r="MF39" i="21"/>
  <c r="MF38" i="21"/>
  <c r="MH9" i="21"/>
  <c r="MH8" i="21"/>
  <c r="MH10" i="21"/>
  <c r="MH6" i="21"/>
  <c r="MH7" i="21"/>
  <c r="MG32" i="21"/>
  <c r="MF33" i="21"/>
  <c r="MG31" i="21"/>
  <c r="MG30" i="21"/>
  <c r="MG29" i="21"/>
  <c r="MG28" i="21"/>
  <c r="MF33" i="20"/>
  <c r="MG32" i="20"/>
  <c r="MG31" i="20"/>
  <c r="MG30" i="20"/>
  <c r="MG29" i="20"/>
  <c r="MG28" i="20"/>
  <c r="MG10" i="20"/>
  <c r="MG9" i="20"/>
  <c r="MG8" i="20"/>
  <c r="MG6" i="20"/>
  <c r="MG7" i="20"/>
  <c r="ME43" i="20"/>
  <c r="MF42" i="20"/>
  <c r="MF41" i="20"/>
  <c r="MF40" i="20"/>
  <c r="MF39" i="20"/>
  <c r="MF38" i="20"/>
  <c r="MI10" i="21" l="1"/>
  <c r="MI9" i="21"/>
  <c r="MI8" i="21"/>
  <c r="MI7" i="21"/>
  <c r="MI6" i="21"/>
  <c r="MG42" i="21"/>
  <c r="MG40" i="21"/>
  <c r="MG38" i="21"/>
  <c r="MG39" i="21"/>
  <c r="MG41" i="21"/>
  <c r="MF43" i="21"/>
  <c r="MG33" i="21"/>
  <c r="MH32" i="21"/>
  <c r="MH29" i="21"/>
  <c r="MH28" i="21"/>
  <c r="MH30" i="21"/>
  <c r="MH31" i="21"/>
  <c r="MH8" i="20"/>
  <c r="MH7" i="20"/>
  <c r="MH6" i="20"/>
  <c r="MH9" i="20"/>
  <c r="MH10" i="20"/>
  <c r="MG33" i="20"/>
  <c r="MH32" i="20"/>
  <c r="MH31" i="20"/>
  <c r="MH28" i="20"/>
  <c r="MH29" i="20"/>
  <c r="MH30" i="20"/>
  <c r="MF43" i="20"/>
  <c r="MG41" i="20"/>
  <c r="MG42" i="20"/>
  <c r="MG40" i="20"/>
  <c r="MG39" i="20"/>
  <c r="MG38" i="20"/>
  <c r="MG43" i="21" l="1"/>
  <c r="MH42" i="21"/>
  <c r="MH41" i="21"/>
  <c r="MH39" i="21"/>
  <c r="MH40" i="21"/>
  <c r="MH38" i="21"/>
  <c r="MI31" i="21"/>
  <c r="MH33" i="21"/>
  <c r="MI29" i="21"/>
  <c r="MI28" i="21"/>
  <c r="MI30" i="21"/>
  <c r="MI32" i="21"/>
  <c r="MJ10" i="21"/>
  <c r="MJ9" i="21"/>
  <c r="MJ8" i="21"/>
  <c r="MJ7" i="21"/>
  <c r="MJ6" i="21"/>
  <c r="MI8" i="20"/>
  <c r="MI7" i="20"/>
  <c r="MI6" i="20"/>
  <c r="MI9" i="20"/>
  <c r="MI10" i="20"/>
  <c r="MG43" i="20"/>
  <c r="MH41" i="20"/>
  <c r="MH42" i="20"/>
  <c r="MH40" i="20"/>
  <c r="MH39" i="20"/>
  <c r="MH38" i="20"/>
  <c r="MH33" i="20"/>
  <c r="MI31" i="20"/>
  <c r="MI29" i="20"/>
  <c r="MI30" i="20"/>
  <c r="MI32" i="20"/>
  <c r="MI28" i="20"/>
  <c r="MI42" i="21" l="1"/>
  <c r="MH43" i="21"/>
  <c r="MI41" i="21"/>
  <c r="MI40" i="21"/>
  <c r="MI39" i="21"/>
  <c r="MI38" i="21"/>
  <c r="MI33" i="21"/>
  <c r="MJ32" i="21"/>
  <c r="MJ30" i="21"/>
  <c r="MJ31" i="21"/>
  <c r="MJ29" i="21"/>
  <c r="MJ28" i="21"/>
  <c r="MK10" i="21"/>
  <c r="MK6" i="21"/>
  <c r="MK8" i="21"/>
  <c r="MK7" i="21"/>
  <c r="MK9" i="21"/>
  <c r="MJ10" i="20"/>
  <c r="MJ9" i="20"/>
  <c r="MJ8" i="20"/>
  <c r="MJ6" i="20"/>
  <c r="MJ7" i="20"/>
  <c r="MI42" i="20"/>
  <c r="MI40" i="20"/>
  <c r="MI39" i="20"/>
  <c r="MI38" i="20"/>
  <c r="MH43" i="20"/>
  <c r="MI41" i="20"/>
  <c r="MI33" i="20"/>
  <c r="MJ31" i="20"/>
  <c r="MJ30" i="20"/>
  <c r="MJ29" i="20"/>
  <c r="MJ28" i="20"/>
  <c r="MJ32" i="20"/>
  <c r="ML7" i="21" l="1"/>
  <c r="ML8" i="21"/>
  <c r="ML9" i="21"/>
  <c r="ML10" i="21"/>
  <c r="ML6" i="21"/>
  <c r="MK32" i="21"/>
  <c r="MJ33" i="21"/>
  <c r="MK31" i="21"/>
  <c r="MK30" i="21"/>
  <c r="MK28" i="21"/>
  <c r="MK29" i="21"/>
  <c r="MI43" i="21"/>
  <c r="MJ41" i="21"/>
  <c r="MJ40" i="21"/>
  <c r="MJ42" i="21"/>
  <c r="MJ39" i="21"/>
  <c r="MJ38" i="21"/>
  <c r="MK10" i="20"/>
  <c r="MK9" i="20"/>
  <c r="MK8" i="20"/>
  <c r="MK7" i="20"/>
  <c r="MK6" i="20"/>
  <c r="MK32" i="20"/>
  <c r="MK31" i="20"/>
  <c r="MK30" i="20"/>
  <c r="MK29" i="20"/>
  <c r="MK28" i="20"/>
  <c r="MJ33" i="20"/>
  <c r="MJ42" i="20"/>
  <c r="MI43" i="20"/>
  <c r="MJ41" i="20"/>
  <c r="MJ38" i="20"/>
  <c r="MJ40" i="20"/>
  <c r="MJ39" i="20"/>
  <c r="MK33" i="21" l="1"/>
  <c r="ML31" i="21"/>
  <c r="ML32" i="21"/>
  <c r="ML29" i="21"/>
  <c r="ML28" i="21"/>
  <c r="ML30" i="21"/>
  <c r="MJ43" i="21"/>
  <c r="MK42" i="21"/>
  <c r="MK41" i="21"/>
  <c r="MK38" i="21"/>
  <c r="MK40" i="21"/>
  <c r="MK39" i="21"/>
  <c r="MM10" i="21"/>
  <c r="MM9" i="21"/>
  <c r="MM8" i="21"/>
  <c r="MM7" i="21"/>
  <c r="MM6" i="21"/>
  <c r="ML32" i="20"/>
  <c r="ML31" i="20"/>
  <c r="MK33" i="20"/>
  <c r="ML30" i="20"/>
  <c r="ML28" i="20"/>
  <c r="ML29" i="20"/>
  <c r="MJ43" i="20"/>
  <c r="MK42" i="20"/>
  <c r="MK41" i="20"/>
  <c r="MK40" i="20"/>
  <c r="MK38" i="20"/>
  <c r="MK39" i="20"/>
  <c r="ML9" i="20"/>
  <c r="ML10" i="20"/>
  <c r="ML7" i="20"/>
  <c r="ML6" i="20"/>
  <c r="ML8" i="20"/>
  <c r="MK43" i="21" l="1"/>
  <c r="ML42" i="21"/>
  <c r="ML40" i="21"/>
  <c r="ML41" i="21"/>
  <c r="ML39" i="21"/>
  <c r="ML38" i="21"/>
  <c r="MM31" i="21"/>
  <c r="B51" i="21" s="1"/>
  <c r="E51" i="21" s="1"/>
  <c r="MM32" i="21"/>
  <c r="B52" i="21" s="1"/>
  <c r="E52" i="21" s="1"/>
  <c r="MM29" i="21"/>
  <c r="B49" i="21" s="1"/>
  <c r="E49" i="21" s="1"/>
  <c r="MM28" i="21"/>
  <c r="MM30" i="21"/>
  <c r="B50" i="21" s="1"/>
  <c r="E50" i="21" s="1"/>
  <c r="ML33" i="21"/>
  <c r="MM10" i="20"/>
  <c r="MM7" i="20"/>
  <c r="MM6" i="20"/>
  <c r="MM8" i="20"/>
  <c r="MM9" i="20"/>
  <c r="MK43" i="20"/>
  <c r="ML41" i="20"/>
  <c r="ML42" i="20"/>
  <c r="ML40" i="20"/>
  <c r="ML39" i="20"/>
  <c r="ML38" i="20"/>
  <c r="ML33" i="20"/>
  <c r="MM32" i="20"/>
  <c r="B52" i="20" s="1"/>
  <c r="E52" i="20" s="1"/>
  <c r="MM29" i="20"/>
  <c r="B49" i="20" s="1"/>
  <c r="E49" i="20" s="1"/>
  <c r="MM28" i="20"/>
  <c r="MM31" i="20"/>
  <c r="B51" i="20" s="1"/>
  <c r="E51" i="20" s="1"/>
  <c r="MM30" i="20"/>
  <c r="B50" i="20" s="1"/>
  <c r="E50" i="20" s="1"/>
  <c r="B48" i="21" l="1"/>
  <c r="E48" i="21" s="1"/>
  <c r="E53" i="21" s="1"/>
  <c r="E54" i="21" s="1"/>
  <c r="MM33" i="21"/>
  <c r="MM42" i="21"/>
  <c r="C52" i="21" s="1"/>
  <c r="F52" i="21" s="1"/>
  <c r="ML43" i="21"/>
  <c r="MM41" i="21"/>
  <c r="C51" i="21" s="1"/>
  <c r="MM40" i="21"/>
  <c r="C50" i="21" s="1"/>
  <c r="F50" i="21" s="1"/>
  <c r="MM39" i="21"/>
  <c r="C49" i="21" s="1"/>
  <c r="F49" i="21" s="1"/>
  <c r="MM38" i="21"/>
  <c r="MM42" i="20"/>
  <c r="C52" i="20" s="1"/>
  <c r="F52" i="20" s="1"/>
  <c r="MM41" i="20"/>
  <c r="C51" i="20" s="1"/>
  <c r="ML43" i="20"/>
  <c r="MM39" i="20"/>
  <c r="C49" i="20" s="1"/>
  <c r="F49" i="20" s="1"/>
  <c r="MM38" i="20"/>
  <c r="MM40" i="20"/>
  <c r="C50" i="20" s="1"/>
  <c r="F50" i="20" s="1"/>
  <c r="B48" i="20"/>
  <c r="E48" i="20" s="1"/>
  <c r="E53" i="20" s="1"/>
  <c r="MM33" i="20"/>
  <c r="MM43" i="21" l="1"/>
  <c r="C48" i="21"/>
  <c r="F48" i="21" s="1"/>
  <c r="F53" i="21" s="1"/>
  <c r="F54" i="21" s="1"/>
  <c r="C48" i="20"/>
  <c r="F48" i="20" s="1"/>
  <c r="F53" i="20" s="1"/>
  <c r="MM43" i="20"/>
  <c r="D52" i="19" l="1"/>
  <c r="D73" i="19" s="1"/>
  <c r="D51" i="19"/>
  <c r="D72" i="19" s="1"/>
  <c r="E72" i="19" s="1"/>
  <c r="L43" i="19"/>
  <c r="M42" i="19"/>
  <c r="M41" i="19"/>
  <c r="M40" i="19"/>
  <c r="M39" i="19"/>
  <c r="M38" i="19"/>
  <c r="L33" i="19"/>
  <c r="M32" i="19"/>
  <c r="M31" i="19"/>
  <c r="M30" i="19"/>
  <c r="M29" i="19"/>
  <c r="N28" i="19"/>
  <c r="M10" i="19"/>
  <c r="M9" i="19"/>
  <c r="M8" i="19"/>
  <c r="M7" i="19"/>
  <c r="M6" i="19"/>
  <c r="F73" i="19" l="1"/>
  <c r="F74" i="19" s="1"/>
  <c r="E73" i="19"/>
  <c r="N30" i="19"/>
  <c r="N29" i="19"/>
  <c r="N9" i="19"/>
  <c r="N6" i="19"/>
  <c r="N10" i="19"/>
  <c r="N8" i="19"/>
  <c r="N7" i="19"/>
  <c r="M33" i="19"/>
  <c r="N31" i="19"/>
  <c r="N32" i="19"/>
  <c r="M43" i="19"/>
  <c r="N41" i="19"/>
  <c r="N42" i="19"/>
  <c r="N39" i="19"/>
  <c r="N40" i="19"/>
  <c r="N38" i="19"/>
  <c r="O8" i="19" l="1"/>
  <c r="O32" i="19"/>
  <c r="O7" i="19"/>
  <c r="O9" i="19"/>
  <c r="O31" i="19"/>
  <c r="N43" i="19"/>
  <c r="O41" i="19"/>
  <c r="O42" i="19"/>
  <c r="O40" i="19"/>
  <c r="O39" i="19"/>
  <c r="O38" i="19"/>
  <c r="O10" i="19"/>
  <c r="O30" i="19"/>
  <c r="O6" i="19"/>
  <c r="O28" i="19"/>
  <c r="N33" i="19"/>
  <c r="O29" i="19"/>
  <c r="O33" i="19" l="1"/>
  <c r="P32" i="19"/>
  <c r="P29" i="19"/>
  <c r="P28" i="19"/>
  <c r="E69" i="19" s="1"/>
  <c r="E74" i="19" s="1"/>
  <c r="P31" i="19"/>
  <c r="P30" i="19"/>
  <c r="O43" i="19"/>
  <c r="P42" i="19"/>
  <c r="P41" i="19"/>
  <c r="P38" i="19"/>
  <c r="P39" i="19"/>
  <c r="P40" i="19"/>
  <c r="P10" i="19"/>
  <c r="P6" i="19"/>
  <c r="P7" i="19"/>
  <c r="P9" i="19"/>
  <c r="P8" i="19"/>
  <c r="Q31" i="19" l="1"/>
  <c r="P33" i="19"/>
  <c r="Q30" i="19"/>
  <c r="Q29" i="19"/>
  <c r="Q28" i="19"/>
  <c r="Q32" i="19"/>
  <c r="Q9" i="19"/>
  <c r="Q7" i="19"/>
  <c r="Q10" i="19"/>
  <c r="Q8" i="19"/>
  <c r="Q6" i="19"/>
  <c r="P43" i="19"/>
  <c r="Q42" i="19"/>
  <c r="Q41" i="19"/>
  <c r="Q40" i="19"/>
  <c r="Q39" i="19"/>
  <c r="Q38" i="19"/>
  <c r="Q43" i="19" l="1"/>
  <c r="R41" i="19"/>
  <c r="R42" i="19"/>
  <c r="R40" i="19"/>
  <c r="R39" i="19"/>
  <c r="R38" i="19"/>
  <c r="Q33" i="19"/>
  <c r="R31" i="19"/>
  <c r="R32" i="19"/>
  <c r="R30" i="19"/>
  <c r="R29" i="19"/>
  <c r="R28" i="19"/>
  <c r="R10" i="19"/>
  <c r="R8" i="19"/>
  <c r="R9" i="19"/>
  <c r="R6" i="19"/>
  <c r="R7" i="19"/>
  <c r="S10" i="19" l="1"/>
  <c r="S9" i="19"/>
  <c r="S8" i="19"/>
  <c r="S7" i="19"/>
  <c r="S6" i="19"/>
  <c r="S32" i="19"/>
  <c r="S31" i="19"/>
  <c r="S30" i="19"/>
  <c r="S28" i="19"/>
  <c r="R33" i="19"/>
  <c r="S29" i="19"/>
  <c r="R43" i="19"/>
  <c r="S41" i="19"/>
  <c r="S42" i="19"/>
  <c r="S40" i="19"/>
  <c r="S38" i="19"/>
  <c r="S39" i="19"/>
  <c r="S43" i="19" l="1"/>
  <c r="T42" i="19"/>
  <c r="T41" i="19"/>
  <c r="T40" i="19"/>
  <c r="T38" i="19"/>
  <c r="T39" i="19"/>
  <c r="S33" i="19"/>
  <c r="T32" i="19"/>
  <c r="T29" i="19"/>
  <c r="T30" i="19"/>
  <c r="T28" i="19"/>
  <c r="T31" i="19"/>
  <c r="T10" i="19"/>
  <c r="T6" i="19"/>
  <c r="T9" i="19"/>
  <c r="T7" i="19"/>
  <c r="T8" i="19"/>
  <c r="U9" i="19" l="1"/>
  <c r="U7" i="19"/>
  <c r="U10" i="19"/>
  <c r="U6" i="19"/>
  <c r="U8" i="19"/>
  <c r="T33" i="19"/>
  <c r="U31" i="19"/>
  <c r="U30" i="19"/>
  <c r="U32" i="19"/>
  <c r="U29" i="19"/>
  <c r="U28" i="19"/>
  <c r="U42" i="19"/>
  <c r="U41" i="19"/>
  <c r="T43" i="19"/>
  <c r="U40" i="19"/>
  <c r="U39" i="19"/>
  <c r="U38" i="19"/>
  <c r="V10" i="19" l="1"/>
  <c r="V8" i="19"/>
  <c r="V7" i="19"/>
  <c r="V9" i="19"/>
  <c r="V6" i="19"/>
  <c r="U33" i="19"/>
  <c r="V31" i="19"/>
  <c r="V32" i="19"/>
  <c r="V29" i="19"/>
  <c r="V28" i="19"/>
  <c r="V30" i="19"/>
  <c r="U43" i="19"/>
  <c r="V41" i="19"/>
  <c r="V42" i="19"/>
  <c r="V39" i="19"/>
  <c r="V38" i="19"/>
  <c r="V40" i="19"/>
  <c r="W32" i="19" l="1"/>
  <c r="W30" i="19"/>
  <c r="V33" i="19"/>
  <c r="W31" i="19"/>
  <c r="W28" i="19"/>
  <c r="W29" i="19"/>
  <c r="V43" i="19"/>
  <c r="W41" i="19"/>
  <c r="W42" i="19"/>
  <c r="W40" i="19"/>
  <c r="W39" i="19"/>
  <c r="W38" i="19"/>
  <c r="W10" i="19"/>
  <c r="W9" i="19"/>
  <c r="W8" i="19"/>
  <c r="W6" i="19"/>
  <c r="W7" i="19"/>
  <c r="W43" i="19" l="1"/>
  <c r="X42" i="19"/>
  <c r="X41" i="19"/>
  <c r="X39" i="19"/>
  <c r="X38" i="19"/>
  <c r="X40" i="19"/>
  <c r="X10" i="19"/>
  <c r="X6" i="19"/>
  <c r="X8" i="19"/>
  <c r="X9" i="19"/>
  <c r="X7" i="19"/>
  <c r="X32" i="19"/>
  <c r="X29" i="19"/>
  <c r="X28" i="19"/>
  <c r="W33" i="19"/>
  <c r="X31" i="19"/>
  <c r="X30" i="19"/>
  <c r="X33" i="19" l="1"/>
  <c r="Y31" i="19"/>
  <c r="Y30" i="19"/>
  <c r="Y32" i="19"/>
  <c r="Y28" i="19"/>
  <c r="Y29" i="19"/>
  <c r="Y9" i="19"/>
  <c r="Y7" i="19"/>
  <c r="Y10" i="19"/>
  <c r="Y6" i="19"/>
  <c r="Y8" i="19"/>
  <c r="X43" i="19"/>
  <c r="Y42" i="19"/>
  <c r="Y41" i="19"/>
  <c r="Y40" i="19"/>
  <c r="Y39" i="19"/>
  <c r="Y38" i="19"/>
  <c r="Z10" i="19" l="1"/>
  <c r="Z8" i="19"/>
  <c r="Z6" i="19"/>
  <c r="Z9" i="19"/>
  <c r="Z7" i="19"/>
  <c r="Z41" i="19"/>
  <c r="Z42" i="19"/>
  <c r="Y43" i="19"/>
  <c r="Z40" i="19"/>
  <c r="Z39" i="19"/>
  <c r="Z38" i="19"/>
  <c r="Y33" i="19"/>
  <c r="Z31" i="19"/>
  <c r="Z32" i="19"/>
  <c r="Z30" i="19"/>
  <c r="Z29" i="19"/>
  <c r="Z28" i="19"/>
  <c r="Z43" i="19" l="1"/>
  <c r="AA41" i="19"/>
  <c r="AA42" i="19"/>
  <c r="AA39" i="19"/>
  <c r="AA40" i="19"/>
  <c r="AA38" i="19"/>
  <c r="AA10" i="19"/>
  <c r="AA9" i="19"/>
  <c r="AA7" i="19"/>
  <c r="AA8" i="19"/>
  <c r="AA6" i="19"/>
  <c r="Z33" i="19"/>
  <c r="AA32" i="19"/>
  <c r="AA31" i="19"/>
  <c r="AA30" i="19"/>
  <c r="AA29" i="19"/>
  <c r="AA28" i="19"/>
  <c r="AB10" i="19" l="1"/>
  <c r="AB6" i="19"/>
  <c r="AB9" i="19"/>
  <c r="AB8" i="19"/>
  <c r="AB7" i="19"/>
  <c r="AA43" i="19"/>
  <c r="AB42" i="19"/>
  <c r="AB41" i="19"/>
  <c r="AB40" i="19"/>
  <c r="AB39" i="19"/>
  <c r="AB38" i="19"/>
  <c r="AA33" i="19"/>
  <c r="AB32" i="19"/>
  <c r="AB29" i="19"/>
  <c r="AB31" i="19"/>
  <c r="AB30" i="19"/>
  <c r="AB28" i="19"/>
  <c r="AB43" i="19" l="1"/>
  <c r="AC42" i="19"/>
  <c r="AC41" i="19"/>
  <c r="AC40" i="19"/>
  <c r="AC39" i="19"/>
  <c r="AC38" i="19"/>
  <c r="AC9" i="19"/>
  <c r="AC7" i="19"/>
  <c r="AC10" i="19"/>
  <c r="AC8" i="19"/>
  <c r="AC6" i="19"/>
  <c r="AC31" i="19"/>
  <c r="AC30" i="19"/>
  <c r="AB33" i="19"/>
  <c r="AC32" i="19"/>
  <c r="AC29" i="19"/>
  <c r="AC28" i="19"/>
  <c r="AD10" i="19" l="1"/>
  <c r="AD8" i="19"/>
  <c r="AD7" i="19"/>
  <c r="AD9" i="19"/>
  <c r="AD6" i="19"/>
  <c r="AC43" i="19"/>
  <c r="AD41" i="19"/>
  <c r="AD42" i="19"/>
  <c r="AD39" i="19"/>
  <c r="AD40" i="19"/>
  <c r="AD38" i="19"/>
  <c r="AC33" i="19"/>
  <c r="AD31" i="19"/>
  <c r="AD32" i="19"/>
  <c r="AD30" i="19"/>
  <c r="AD28" i="19"/>
  <c r="AD29" i="19"/>
  <c r="AE32" i="19" l="1"/>
  <c r="AD33" i="19"/>
  <c r="AE30" i="19"/>
  <c r="AE31" i="19"/>
  <c r="AE29" i="19"/>
  <c r="AE28" i="19"/>
  <c r="AD43" i="19"/>
  <c r="AE41" i="19"/>
  <c r="AE42" i="19"/>
  <c r="AE40" i="19"/>
  <c r="AE39" i="19"/>
  <c r="AE38" i="19"/>
  <c r="AE10" i="19"/>
  <c r="AE9" i="19"/>
  <c r="AE6" i="19"/>
  <c r="AE7" i="19"/>
  <c r="AE8" i="19"/>
  <c r="AE33" i="19" l="1"/>
  <c r="AF32" i="19"/>
  <c r="AF29" i="19"/>
  <c r="AF28" i="19"/>
  <c r="AF31" i="19"/>
  <c r="AF30" i="19"/>
  <c r="AE43" i="19"/>
  <c r="AF42" i="19"/>
  <c r="AF39" i="19"/>
  <c r="AF38" i="19"/>
  <c r="AF41" i="19"/>
  <c r="AF40" i="19"/>
  <c r="AF10" i="19"/>
  <c r="AF6" i="19"/>
  <c r="AF7" i="19"/>
  <c r="AF9" i="19"/>
  <c r="AF8" i="19"/>
  <c r="AG9" i="19" l="1"/>
  <c r="AG7" i="19"/>
  <c r="AG8" i="19"/>
  <c r="AG10" i="19"/>
  <c r="AG6" i="19"/>
  <c r="AG31" i="19"/>
  <c r="AF33" i="19"/>
  <c r="AG30" i="19"/>
  <c r="AG29" i="19"/>
  <c r="AG28" i="19"/>
  <c r="AG32" i="19"/>
  <c r="AF43" i="19"/>
  <c r="AG42" i="19"/>
  <c r="AG41" i="19"/>
  <c r="AG40" i="19"/>
  <c r="AG38" i="19"/>
  <c r="AG39" i="19"/>
  <c r="AG43" i="19" l="1"/>
  <c r="AH41" i="19"/>
  <c r="AH42" i="19"/>
  <c r="AH40" i="19"/>
  <c r="AH39" i="19"/>
  <c r="AH38" i="19"/>
  <c r="AG33" i="19"/>
  <c r="AH31" i="19"/>
  <c r="AH32" i="19"/>
  <c r="AH29" i="19"/>
  <c r="AH30" i="19"/>
  <c r="AH28" i="19"/>
  <c r="AH10" i="19"/>
  <c r="AH8" i="19"/>
  <c r="AH9" i="19"/>
  <c r="AH6" i="19"/>
  <c r="AH7" i="19"/>
  <c r="AI10" i="19" l="1"/>
  <c r="AI9" i="19"/>
  <c r="AI8" i="19"/>
  <c r="AI6" i="19"/>
  <c r="AI7" i="19"/>
  <c r="AI32" i="19"/>
  <c r="AI31" i="19"/>
  <c r="AI30" i="19"/>
  <c r="AI28" i="19"/>
  <c r="AH33" i="19"/>
  <c r="AI29" i="19"/>
  <c r="AH43" i="19"/>
  <c r="AI41" i="19"/>
  <c r="AI42" i="19"/>
  <c r="AI40" i="19"/>
  <c r="AI39" i="19"/>
  <c r="AI38" i="19"/>
  <c r="AJ10" i="19" l="1"/>
  <c r="AJ6" i="19"/>
  <c r="AJ9" i="19"/>
  <c r="AJ7" i="19"/>
  <c r="AJ8" i="19"/>
  <c r="AI43" i="19"/>
  <c r="AJ42" i="19"/>
  <c r="AJ41" i="19"/>
  <c r="AJ39" i="19"/>
  <c r="AJ40" i="19"/>
  <c r="AJ38" i="19"/>
  <c r="AI33" i="19"/>
  <c r="AJ32" i="19"/>
  <c r="AJ29" i="19"/>
  <c r="AJ30" i="19"/>
  <c r="AJ28" i="19"/>
  <c r="AJ31" i="19"/>
  <c r="AJ43" i="19" l="1"/>
  <c r="AK42" i="19"/>
  <c r="AK41" i="19"/>
  <c r="AK40" i="19"/>
  <c r="AK38" i="19"/>
  <c r="AK39" i="19"/>
  <c r="AJ33" i="19"/>
  <c r="AK31" i="19"/>
  <c r="AK30" i="19"/>
  <c r="AK32" i="19"/>
  <c r="AK28" i="19"/>
  <c r="AK29" i="19"/>
  <c r="AK9" i="19"/>
  <c r="AK7" i="19"/>
  <c r="AK10" i="19"/>
  <c r="AK6" i="19"/>
  <c r="AK8" i="19"/>
  <c r="AK33" i="19" l="1"/>
  <c r="AL31" i="19"/>
  <c r="AL32" i="19"/>
  <c r="AL29" i="19"/>
  <c r="AL30" i="19"/>
  <c r="AL28" i="19"/>
  <c r="AL10" i="19"/>
  <c r="AL8" i="19"/>
  <c r="AL7" i="19"/>
  <c r="AL9" i="19"/>
  <c r="AL6" i="19"/>
  <c r="AL41" i="19"/>
  <c r="AK43" i="19"/>
  <c r="AL42" i="19"/>
  <c r="AL39" i="19"/>
  <c r="AL38" i="19"/>
  <c r="AL40" i="19"/>
  <c r="AL43" i="19" l="1"/>
  <c r="AM41" i="19"/>
  <c r="AM42" i="19"/>
  <c r="AM40" i="19"/>
  <c r="AM39" i="19"/>
  <c r="AM38" i="19"/>
  <c r="AM10" i="19"/>
  <c r="AM9" i="19"/>
  <c r="AM8" i="19"/>
  <c r="AM6" i="19"/>
  <c r="AM7" i="19"/>
  <c r="AM32" i="19"/>
  <c r="AL33" i="19"/>
  <c r="AM30" i="19"/>
  <c r="AM31" i="19"/>
  <c r="AM29" i="19"/>
  <c r="AM28" i="19"/>
  <c r="AN10" i="19" l="1"/>
  <c r="AN6" i="19"/>
  <c r="AN8" i="19"/>
  <c r="AN9" i="19"/>
  <c r="AN7" i="19"/>
  <c r="AM43" i="19"/>
  <c r="AN42" i="19"/>
  <c r="AN39" i="19"/>
  <c r="AN41" i="19"/>
  <c r="AN40" i="19"/>
  <c r="AN38" i="19"/>
  <c r="AN32" i="19"/>
  <c r="AN29" i="19"/>
  <c r="AN28" i="19"/>
  <c r="AN31" i="19"/>
  <c r="AN30" i="19"/>
  <c r="AM33" i="19"/>
  <c r="AN33" i="19" l="1"/>
  <c r="AO31" i="19"/>
  <c r="AO30" i="19"/>
  <c r="AO32" i="19"/>
  <c r="AO29" i="19"/>
  <c r="AO28" i="19"/>
  <c r="AO9" i="19"/>
  <c r="AO7" i="19"/>
  <c r="AO10" i="19"/>
  <c r="AO8" i="19"/>
  <c r="AO6" i="19"/>
  <c r="AN43" i="19"/>
  <c r="AO42" i="19"/>
  <c r="AO41" i="19"/>
  <c r="AO40" i="19"/>
  <c r="AO39" i="19"/>
  <c r="AO38" i="19"/>
  <c r="AO33" i="19" l="1"/>
  <c r="AP31" i="19"/>
  <c r="AP32" i="19"/>
  <c r="AP29" i="19"/>
  <c r="AP30" i="19"/>
  <c r="AP28" i="19"/>
  <c r="AP10" i="19"/>
  <c r="AP8" i="19"/>
  <c r="AP6" i="19"/>
  <c r="AP9" i="19"/>
  <c r="AP7" i="19"/>
  <c r="AO43" i="19"/>
  <c r="AP41" i="19"/>
  <c r="AP42" i="19"/>
  <c r="AP40" i="19"/>
  <c r="AP39" i="19"/>
  <c r="AP38" i="19"/>
  <c r="AP33" i="19" l="1"/>
  <c r="AQ32" i="19"/>
  <c r="AQ31" i="19"/>
  <c r="AQ30" i="19"/>
  <c r="AQ28" i="19"/>
  <c r="AQ29" i="19"/>
  <c r="AP43" i="19"/>
  <c r="AQ41" i="19"/>
  <c r="AQ42" i="19"/>
  <c r="AQ39" i="19"/>
  <c r="AQ38" i="19"/>
  <c r="AQ40" i="19"/>
  <c r="AQ10" i="19"/>
  <c r="AQ9" i="19"/>
  <c r="AQ7" i="19"/>
  <c r="AQ8" i="19"/>
  <c r="AQ6" i="19"/>
  <c r="AQ43" i="19" l="1"/>
  <c r="AR42" i="19"/>
  <c r="AR41" i="19"/>
  <c r="AR40" i="19"/>
  <c r="AR39" i="19"/>
  <c r="AR38" i="19"/>
  <c r="AR10" i="19"/>
  <c r="AR6" i="19"/>
  <c r="AR9" i="19"/>
  <c r="AR8" i="19"/>
  <c r="AR7" i="19"/>
  <c r="AQ33" i="19"/>
  <c r="AR32" i="19"/>
  <c r="AR29" i="19"/>
  <c r="AR31" i="19"/>
  <c r="AR30" i="19"/>
  <c r="AR28" i="19"/>
  <c r="AR43" i="19" l="1"/>
  <c r="AS42" i="19"/>
  <c r="AS41" i="19"/>
  <c r="AS40" i="19"/>
  <c r="AS39" i="19"/>
  <c r="AS38" i="19"/>
  <c r="AS9" i="19"/>
  <c r="AS7" i="19"/>
  <c r="AS10" i="19"/>
  <c r="AS8" i="19"/>
  <c r="AS6" i="19"/>
  <c r="AS31" i="19"/>
  <c r="AS30" i="19"/>
  <c r="AR33" i="19"/>
  <c r="AS32" i="19"/>
  <c r="AS28" i="19"/>
  <c r="AS29" i="19"/>
  <c r="AS33" i="19" l="1"/>
  <c r="AT31" i="19"/>
  <c r="AT32" i="19"/>
  <c r="AT29" i="19"/>
  <c r="AT30" i="19"/>
  <c r="AT28" i="19"/>
  <c r="AT10" i="19"/>
  <c r="AT8" i="19"/>
  <c r="AT6" i="19"/>
  <c r="AT7" i="19"/>
  <c r="AT9" i="19"/>
  <c r="AS43" i="19"/>
  <c r="AT41" i="19"/>
  <c r="AT42" i="19"/>
  <c r="AT39" i="19"/>
  <c r="AT40" i="19"/>
  <c r="AT38" i="19"/>
  <c r="AU32" i="19" l="1"/>
  <c r="AT33" i="19"/>
  <c r="AU30" i="19"/>
  <c r="AU31" i="19"/>
  <c r="AU29" i="19"/>
  <c r="AU28" i="19"/>
  <c r="AT43" i="19"/>
  <c r="AU41" i="19"/>
  <c r="AU42" i="19"/>
  <c r="AU40" i="19"/>
  <c r="AU39" i="19"/>
  <c r="AU38" i="19"/>
  <c r="AU10" i="19"/>
  <c r="AU9" i="19"/>
  <c r="AU6" i="19"/>
  <c r="AU7" i="19"/>
  <c r="AU8" i="19"/>
  <c r="AU33" i="19" l="1"/>
  <c r="AV32" i="19"/>
  <c r="AV29" i="19"/>
  <c r="AV28" i="19"/>
  <c r="AV31" i="19"/>
  <c r="AV30" i="19"/>
  <c r="AU43" i="19"/>
  <c r="AV42" i="19"/>
  <c r="AV39" i="19"/>
  <c r="AV38" i="19"/>
  <c r="AV41" i="19"/>
  <c r="AV40" i="19"/>
  <c r="AV10" i="19"/>
  <c r="AV6" i="19"/>
  <c r="AV7" i="19"/>
  <c r="AV9" i="19"/>
  <c r="AV8" i="19"/>
  <c r="AW9" i="19" l="1"/>
  <c r="AW7" i="19"/>
  <c r="AW10" i="19"/>
  <c r="AW8" i="19"/>
  <c r="AW6" i="19"/>
  <c r="AW31" i="19"/>
  <c r="AV33" i="19"/>
  <c r="AW30" i="19"/>
  <c r="AW29" i="19"/>
  <c r="AW28" i="19"/>
  <c r="AW32" i="19"/>
  <c r="AV43" i="19"/>
  <c r="AW42" i="19"/>
  <c r="AW41" i="19"/>
  <c r="AW40" i="19"/>
  <c r="AW38" i="19"/>
  <c r="AW39" i="19"/>
  <c r="AW33" i="19" l="1"/>
  <c r="AX31" i="19"/>
  <c r="AX32" i="19"/>
  <c r="AX29" i="19"/>
  <c r="AX30" i="19"/>
  <c r="AX28" i="19"/>
  <c r="AW43" i="19"/>
  <c r="AX41" i="19"/>
  <c r="AX42" i="19"/>
  <c r="AX40" i="19"/>
  <c r="AX39" i="19"/>
  <c r="AX38" i="19"/>
  <c r="AX10" i="19"/>
  <c r="AX8" i="19"/>
  <c r="AX9" i="19"/>
  <c r="AX6" i="19"/>
  <c r="AX7" i="19"/>
  <c r="AY10" i="19" l="1"/>
  <c r="AY9" i="19"/>
  <c r="AY8" i="19"/>
  <c r="AY7" i="19"/>
  <c r="AY6" i="19"/>
  <c r="AX43" i="19"/>
  <c r="AY41" i="19"/>
  <c r="AY42" i="19"/>
  <c r="AY40" i="19"/>
  <c r="AY39" i="19"/>
  <c r="AY38" i="19"/>
  <c r="AY32" i="19"/>
  <c r="AY31" i="19"/>
  <c r="AY30" i="19"/>
  <c r="AX33" i="19"/>
  <c r="AY28" i="19"/>
  <c r="AY29" i="19"/>
  <c r="AY33" i="19" l="1"/>
  <c r="AZ32" i="19"/>
  <c r="AZ29" i="19"/>
  <c r="AZ30" i="19"/>
  <c r="AZ28" i="19"/>
  <c r="AZ31" i="19"/>
  <c r="AY43" i="19"/>
  <c r="AZ42" i="19"/>
  <c r="AZ41" i="19"/>
  <c r="AZ39" i="19"/>
  <c r="AZ40" i="19"/>
  <c r="AZ38" i="19"/>
  <c r="AZ10" i="19"/>
  <c r="AZ6" i="19"/>
  <c r="AZ9" i="19"/>
  <c r="AZ7" i="19"/>
  <c r="AZ8" i="19"/>
  <c r="AZ43" i="19" l="1"/>
  <c r="BA42" i="19"/>
  <c r="BA41" i="19"/>
  <c r="BA40" i="19"/>
  <c r="BA39" i="19"/>
  <c r="BA38" i="19"/>
  <c r="BA9" i="19"/>
  <c r="BA7" i="19"/>
  <c r="BA10" i="19"/>
  <c r="BA6" i="19"/>
  <c r="BA8" i="19"/>
  <c r="AZ33" i="19"/>
  <c r="BA31" i="19"/>
  <c r="BA30" i="19"/>
  <c r="BA32" i="19"/>
  <c r="BA28" i="19"/>
  <c r="BA29" i="19"/>
  <c r="BA43" i="19" l="1"/>
  <c r="BB41" i="19"/>
  <c r="BB42" i="19"/>
  <c r="BB39" i="19"/>
  <c r="BB38" i="19"/>
  <c r="BB40" i="19"/>
  <c r="BA33" i="19"/>
  <c r="BB31" i="19"/>
  <c r="BB32" i="19"/>
  <c r="BB29" i="19"/>
  <c r="BB30" i="19"/>
  <c r="BB28" i="19"/>
  <c r="BB10" i="19"/>
  <c r="BB8" i="19"/>
  <c r="BB7" i="19"/>
  <c r="BB9" i="19"/>
  <c r="BB6" i="19"/>
  <c r="BC32" i="19" l="1"/>
  <c r="BC30" i="19"/>
  <c r="BB33" i="19"/>
  <c r="BC31" i="19"/>
  <c r="BC29" i="19"/>
  <c r="BC28" i="19"/>
  <c r="BC10" i="19"/>
  <c r="BC9" i="19"/>
  <c r="BC8" i="19"/>
  <c r="BC6" i="19"/>
  <c r="BC7" i="19"/>
  <c r="BB43" i="19"/>
  <c r="BC41" i="19"/>
  <c r="BC42" i="19"/>
  <c r="BC40" i="19"/>
  <c r="BC39" i="19"/>
  <c r="BC38" i="19"/>
  <c r="BD10" i="19" l="1"/>
  <c r="BD6" i="19"/>
  <c r="BD8" i="19"/>
  <c r="BD9" i="19"/>
  <c r="BD7" i="19"/>
  <c r="BD32" i="19"/>
  <c r="BD29" i="19"/>
  <c r="BD28" i="19"/>
  <c r="BD31" i="19"/>
  <c r="BD30" i="19"/>
  <c r="BC33" i="19"/>
  <c r="BC43" i="19"/>
  <c r="BD42" i="19"/>
  <c r="BD41" i="19"/>
  <c r="BD39" i="19"/>
  <c r="BD38" i="19"/>
  <c r="BD40" i="19"/>
  <c r="BD43" i="19" l="1"/>
  <c r="BE42" i="19"/>
  <c r="BE41" i="19"/>
  <c r="BE40" i="19"/>
  <c r="BE39" i="19"/>
  <c r="BE38" i="19"/>
  <c r="BD33" i="19"/>
  <c r="BE31" i="19"/>
  <c r="BE30" i="19"/>
  <c r="BE32" i="19"/>
  <c r="BE29" i="19"/>
  <c r="BE28" i="19"/>
  <c r="BE9" i="19"/>
  <c r="BE7" i="19"/>
  <c r="BE10" i="19"/>
  <c r="BE6" i="19"/>
  <c r="BE8" i="19"/>
  <c r="BE33" i="19" l="1"/>
  <c r="BF31" i="19"/>
  <c r="BF32" i="19"/>
  <c r="BF29" i="19"/>
  <c r="BF30" i="19"/>
  <c r="BF28" i="19"/>
  <c r="BE43" i="19"/>
  <c r="BF41" i="19"/>
  <c r="BF42" i="19"/>
  <c r="BF40" i="19"/>
  <c r="BF39" i="19"/>
  <c r="BF38" i="19"/>
  <c r="BF10" i="19"/>
  <c r="BF8" i="19"/>
  <c r="BF6" i="19"/>
  <c r="BF9" i="19"/>
  <c r="BF7" i="19"/>
  <c r="BG41" i="19" l="1"/>
  <c r="BG42" i="19"/>
  <c r="BF43" i="19"/>
  <c r="BG39" i="19"/>
  <c r="BG38" i="19"/>
  <c r="BG40" i="19"/>
  <c r="BF33" i="19"/>
  <c r="BG32" i="19"/>
  <c r="BG31" i="19"/>
  <c r="BG30" i="19"/>
  <c r="BG28" i="19"/>
  <c r="BG29" i="19"/>
  <c r="BG10" i="19"/>
  <c r="BG9" i="19"/>
  <c r="BG7" i="19"/>
  <c r="BG8" i="19"/>
  <c r="BG6" i="19"/>
  <c r="BG33" i="19" l="1"/>
  <c r="BH32" i="19"/>
  <c r="BH29" i="19"/>
  <c r="BH31" i="19"/>
  <c r="BH30" i="19"/>
  <c r="BH28" i="19"/>
  <c r="BH10" i="19"/>
  <c r="BH6" i="19"/>
  <c r="BH9" i="19"/>
  <c r="BH8" i="19"/>
  <c r="BH7" i="19"/>
  <c r="BG43" i="19"/>
  <c r="BH42" i="19"/>
  <c r="BH41" i="19"/>
  <c r="BH40" i="19"/>
  <c r="BH39" i="19"/>
  <c r="BH38" i="19"/>
  <c r="BI9" i="19" l="1"/>
  <c r="BI7" i="19"/>
  <c r="BI10" i="19"/>
  <c r="BI8" i="19"/>
  <c r="BI6" i="19"/>
  <c r="BI31" i="19"/>
  <c r="BI30" i="19"/>
  <c r="BI32" i="19"/>
  <c r="BI28" i="19"/>
  <c r="BH33" i="19"/>
  <c r="BI29" i="19"/>
  <c r="BH43" i="19"/>
  <c r="BI42" i="19"/>
  <c r="BI41" i="19"/>
  <c r="BI40" i="19"/>
  <c r="BI39" i="19"/>
  <c r="BI38" i="19"/>
  <c r="BI43" i="19" l="1"/>
  <c r="BJ42" i="19"/>
  <c r="BJ41" i="19"/>
  <c r="BJ39" i="19"/>
  <c r="BJ40" i="19"/>
  <c r="BJ38" i="19"/>
  <c r="BI33" i="19"/>
  <c r="BJ31" i="19"/>
  <c r="BJ32" i="19"/>
  <c r="BJ29" i="19"/>
  <c r="BJ30" i="19"/>
  <c r="BJ28" i="19"/>
  <c r="BJ10" i="19"/>
  <c r="BJ8" i="19"/>
  <c r="BJ7" i="19"/>
  <c r="BJ9" i="19"/>
  <c r="BJ6" i="19"/>
  <c r="BJ43" i="19" l="1"/>
  <c r="BK41" i="19"/>
  <c r="BK42" i="19"/>
  <c r="BK40" i="19"/>
  <c r="BK39" i="19"/>
  <c r="BK38" i="19"/>
  <c r="BK32" i="19"/>
  <c r="BJ33" i="19"/>
  <c r="BK30" i="19"/>
  <c r="BK31" i="19"/>
  <c r="BK29" i="19"/>
  <c r="BK28" i="19"/>
  <c r="BK10" i="19"/>
  <c r="BK9" i="19"/>
  <c r="BK6" i="19"/>
  <c r="BK7" i="19"/>
  <c r="BK8" i="19"/>
  <c r="BK33" i="19" l="1"/>
  <c r="BL32" i="19"/>
  <c r="BL29" i="19"/>
  <c r="BL28" i="19"/>
  <c r="BL31" i="19"/>
  <c r="BL30" i="19"/>
  <c r="BL10" i="19"/>
  <c r="BL6" i="19"/>
  <c r="BL7" i="19"/>
  <c r="BL9" i="19"/>
  <c r="BL8" i="19"/>
  <c r="BK43" i="19"/>
  <c r="BL42" i="19"/>
  <c r="BL39" i="19"/>
  <c r="BL38" i="19"/>
  <c r="BL41" i="19"/>
  <c r="BL40" i="19"/>
  <c r="BM9" i="19" l="1"/>
  <c r="BM7" i="19"/>
  <c r="BM8" i="19"/>
  <c r="BM10" i="19"/>
  <c r="BM6" i="19"/>
  <c r="BL43" i="19"/>
  <c r="BM42" i="19"/>
  <c r="BM41" i="19"/>
  <c r="BM40" i="19"/>
  <c r="BM38" i="19"/>
  <c r="BM39" i="19"/>
  <c r="BM31" i="19"/>
  <c r="BL33" i="19"/>
  <c r="BM30" i="19"/>
  <c r="BM29" i="19"/>
  <c r="BM28" i="19"/>
  <c r="BM32" i="19"/>
  <c r="BM33" i="19" l="1"/>
  <c r="BN31" i="19"/>
  <c r="BN32" i="19"/>
  <c r="BN29" i="19"/>
  <c r="BN30" i="19"/>
  <c r="BN28" i="19"/>
  <c r="BN42" i="19"/>
  <c r="BN41" i="19"/>
  <c r="BM43" i="19"/>
  <c r="BN40" i="19"/>
  <c r="BN39" i="19"/>
  <c r="BN38" i="19"/>
  <c r="BN10" i="19"/>
  <c r="BN8" i="19"/>
  <c r="BN9" i="19"/>
  <c r="BN6" i="19"/>
  <c r="BN7" i="19"/>
  <c r="BO10" i="19" l="1"/>
  <c r="BO9" i="19"/>
  <c r="BO8" i="19"/>
  <c r="BO6" i="19"/>
  <c r="BO7" i="19"/>
  <c r="BN43" i="19"/>
  <c r="BO42" i="19"/>
  <c r="BO41" i="19"/>
  <c r="BO40" i="19"/>
  <c r="BO39" i="19"/>
  <c r="BO38" i="19"/>
  <c r="BO32" i="19"/>
  <c r="BO31" i="19"/>
  <c r="BO30" i="19"/>
  <c r="BN33" i="19"/>
  <c r="BO28" i="19"/>
  <c r="BO29" i="19"/>
  <c r="BP10" i="19" l="1"/>
  <c r="BP6" i="19"/>
  <c r="BP9" i="19"/>
  <c r="BP7" i="19"/>
  <c r="BP8" i="19"/>
  <c r="BO43" i="19"/>
  <c r="BP42" i="19"/>
  <c r="BP41" i="19"/>
  <c r="BP39" i="19"/>
  <c r="BP40" i="19"/>
  <c r="BP38" i="19"/>
  <c r="BO33" i="19"/>
  <c r="BP32" i="19"/>
  <c r="BP29" i="19"/>
  <c r="BP30" i="19"/>
  <c r="BP28" i="19"/>
  <c r="BP31" i="19"/>
  <c r="BP43" i="19" l="1"/>
  <c r="BQ42" i="19"/>
  <c r="BQ41" i="19"/>
  <c r="BQ40" i="19"/>
  <c r="BQ38" i="19"/>
  <c r="BQ39" i="19"/>
  <c r="BQ9" i="19"/>
  <c r="BQ7" i="19"/>
  <c r="BQ10" i="19"/>
  <c r="BQ6" i="19"/>
  <c r="BQ8" i="19"/>
  <c r="BP33" i="19"/>
  <c r="BQ31" i="19"/>
  <c r="BQ30" i="19"/>
  <c r="BQ32" i="19"/>
  <c r="BQ28" i="19"/>
  <c r="BQ29" i="19"/>
  <c r="BQ33" i="19" l="1"/>
  <c r="BR31" i="19"/>
  <c r="BR32" i="19"/>
  <c r="BR29" i="19"/>
  <c r="BR30" i="19"/>
  <c r="BR28" i="19"/>
  <c r="BR10" i="19"/>
  <c r="BR8" i="19"/>
  <c r="BR7" i="19"/>
  <c r="BR9" i="19"/>
  <c r="BR6" i="19"/>
  <c r="BQ43" i="19"/>
  <c r="BR41" i="19"/>
  <c r="BR42" i="19"/>
  <c r="BR39" i="19"/>
  <c r="BR38" i="19"/>
  <c r="BR40" i="19"/>
  <c r="BR43" i="19" l="1"/>
  <c r="BS41" i="19"/>
  <c r="BS42" i="19"/>
  <c r="BS40" i="19"/>
  <c r="BS39" i="19"/>
  <c r="BS38" i="19"/>
  <c r="BS10" i="19"/>
  <c r="BS9" i="19"/>
  <c r="BS8" i="19"/>
  <c r="BS6" i="19"/>
  <c r="BS7" i="19"/>
  <c r="BS32" i="19"/>
  <c r="BR33" i="19"/>
  <c r="BS30" i="19"/>
  <c r="BS31" i="19"/>
  <c r="BS29" i="19"/>
  <c r="BS28" i="19"/>
  <c r="BT10" i="19" l="1"/>
  <c r="BT6" i="19"/>
  <c r="BT8" i="19"/>
  <c r="BT9" i="19"/>
  <c r="BT7" i="19"/>
  <c r="BS43" i="19"/>
  <c r="BT42" i="19"/>
  <c r="BT39" i="19"/>
  <c r="BT41" i="19"/>
  <c r="BT40" i="19"/>
  <c r="BT38" i="19"/>
  <c r="BT32" i="19"/>
  <c r="BT29" i="19"/>
  <c r="BS33" i="19"/>
  <c r="BT28" i="19"/>
  <c r="BT31" i="19"/>
  <c r="BT30" i="19"/>
  <c r="BT33" i="19" l="1"/>
  <c r="BU31" i="19"/>
  <c r="BU30" i="19"/>
  <c r="BU32" i="19"/>
  <c r="BU29" i="19"/>
  <c r="BU28" i="19"/>
  <c r="BT43" i="19"/>
  <c r="BU42" i="19"/>
  <c r="BU41" i="19"/>
  <c r="BU40" i="19"/>
  <c r="BU39" i="19"/>
  <c r="BU38" i="19"/>
  <c r="BU9" i="19"/>
  <c r="BU7" i="19"/>
  <c r="BU10" i="19"/>
  <c r="BU8" i="19"/>
  <c r="BU6" i="19"/>
  <c r="BU33" i="19" l="1"/>
  <c r="BV31" i="19"/>
  <c r="BV32" i="19"/>
  <c r="BV29" i="19"/>
  <c r="BV30" i="19"/>
  <c r="BV28" i="19"/>
  <c r="BU43" i="19"/>
  <c r="BV41" i="19"/>
  <c r="BV42" i="19"/>
  <c r="BV40" i="19"/>
  <c r="BV39" i="19"/>
  <c r="BV38" i="19"/>
  <c r="BV10" i="19"/>
  <c r="BV8" i="19"/>
  <c r="BV6" i="19"/>
  <c r="BV9" i="19"/>
  <c r="BV7" i="19"/>
  <c r="BW10" i="19" l="1"/>
  <c r="BW9" i="19"/>
  <c r="BW7" i="19"/>
  <c r="BW8" i="19"/>
  <c r="BW6" i="19"/>
  <c r="BV33" i="19"/>
  <c r="BW32" i="19"/>
  <c r="BW31" i="19"/>
  <c r="BW30" i="19"/>
  <c r="BW28" i="19"/>
  <c r="BW29" i="19"/>
  <c r="BV43" i="19"/>
  <c r="BW41" i="19"/>
  <c r="BW42" i="19"/>
  <c r="BW39" i="19"/>
  <c r="BW38" i="19"/>
  <c r="BW40" i="19"/>
  <c r="BW43" i="19" l="1"/>
  <c r="BX42" i="19"/>
  <c r="BX41" i="19"/>
  <c r="BX40" i="19"/>
  <c r="BX39" i="19"/>
  <c r="BX38" i="19"/>
  <c r="BW33" i="19"/>
  <c r="BX32" i="19"/>
  <c r="BX29" i="19"/>
  <c r="BX31" i="19"/>
  <c r="BX30" i="19"/>
  <c r="BX28" i="19"/>
  <c r="BX10" i="19"/>
  <c r="BX6" i="19"/>
  <c r="BX9" i="19"/>
  <c r="BX8" i="19"/>
  <c r="BX7" i="19"/>
  <c r="BY31" i="19" l="1"/>
  <c r="BY30" i="19"/>
  <c r="BX33" i="19"/>
  <c r="BY32" i="19"/>
  <c r="BY28" i="19"/>
  <c r="BY29" i="19"/>
  <c r="BY9" i="19"/>
  <c r="BY7" i="19"/>
  <c r="BY10" i="19"/>
  <c r="BY8" i="19"/>
  <c r="BY6" i="19"/>
  <c r="BY42" i="19"/>
  <c r="BX43" i="19"/>
  <c r="BY41" i="19"/>
  <c r="BY40" i="19"/>
  <c r="BY39" i="19"/>
  <c r="BY38" i="19"/>
  <c r="BZ10" i="19" l="1"/>
  <c r="BZ8" i="19"/>
  <c r="BZ6" i="19"/>
  <c r="BZ7" i="19"/>
  <c r="BZ9" i="19"/>
  <c r="BY43" i="19"/>
  <c r="BZ42" i="19"/>
  <c r="BZ41" i="19"/>
  <c r="BZ39" i="19"/>
  <c r="BZ40" i="19"/>
  <c r="BZ38" i="19"/>
  <c r="BY33" i="19"/>
  <c r="BZ31" i="19"/>
  <c r="BZ32" i="19"/>
  <c r="BZ29" i="19"/>
  <c r="BZ30" i="19"/>
  <c r="BZ28" i="19"/>
  <c r="BZ43" i="19" l="1"/>
  <c r="CA41" i="19"/>
  <c r="CA42" i="19"/>
  <c r="CA40" i="19"/>
  <c r="CA39" i="19"/>
  <c r="CA38" i="19"/>
  <c r="CA10" i="19"/>
  <c r="CA9" i="19"/>
  <c r="CA6" i="19"/>
  <c r="CA7" i="19"/>
  <c r="CA8" i="19"/>
  <c r="CA32" i="19"/>
  <c r="BZ33" i="19"/>
  <c r="CA30" i="19"/>
  <c r="CA31" i="19"/>
  <c r="CA29" i="19"/>
  <c r="CA28" i="19"/>
  <c r="CA43" i="19" l="1"/>
  <c r="CB42" i="19"/>
  <c r="CB39" i="19"/>
  <c r="CB41" i="19"/>
  <c r="CB38" i="19"/>
  <c r="CB40" i="19"/>
  <c r="CA33" i="19"/>
  <c r="CB32" i="19"/>
  <c r="CB29" i="19"/>
  <c r="CB28" i="19"/>
  <c r="CB31" i="19"/>
  <c r="CB30" i="19"/>
  <c r="CB10" i="19"/>
  <c r="CB6" i="19"/>
  <c r="CB7" i="19"/>
  <c r="CB9" i="19"/>
  <c r="CB8" i="19"/>
  <c r="CC9" i="19" l="1"/>
  <c r="CC7" i="19"/>
  <c r="CC10" i="19"/>
  <c r="CC8" i="19"/>
  <c r="CC6" i="19"/>
  <c r="CC31" i="19"/>
  <c r="CB33" i="19"/>
  <c r="CC30" i="19"/>
  <c r="CC29" i="19"/>
  <c r="CC28" i="19"/>
  <c r="CC32" i="19"/>
  <c r="CC42" i="19"/>
  <c r="CB43" i="19"/>
  <c r="CC41" i="19"/>
  <c r="CC40" i="19"/>
  <c r="CC38" i="19"/>
  <c r="CC39" i="19"/>
  <c r="CC43" i="19" l="1"/>
  <c r="CD42" i="19"/>
  <c r="CD41" i="19"/>
  <c r="CD40" i="19"/>
  <c r="CD39" i="19"/>
  <c r="CD38" i="19"/>
  <c r="CC33" i="19"/>
  <c r="CD31" i="19"/>
  <c r="CD32" i="19"/>
  <c r="CD29" i="19"/>
  <c r="CD30" i="19"/>
  <c r="CD28" i="19"/>
  <c r="CD10" i="19"/>
  <c r="CD8" i="19"/>
  <c r="CD9" i="19"/>
  <c r="CD6" i="19"/>
  <c r="CD7" i="19"/>
  <c r="CE10" i="19" l="1"/>
  <c r="CE9" i="19"/>
  <c r="CE8" i="19"/>
  <c r="CE7" i="19"/>
  <c r="CE6" i="19"/>
  <c r="CE32" i="19"/>
  <c r="CE31" i="19"/>
  <c r="CE30" i="19"/>
  <c r="CE28" i="19"/>
  <c r="CE29" i="19"/>
  <c r="CD33" i="19"/>
  <c r="CD43" i="19"/>
  <c r="CE42" i="19"/>
  <c r="CE41" i="19"/>
  <c r="CE40" i="19"/>
  <c r="CE39" i="19"/>
  <c r="CE38" i="19"/>
  <c r="CE43" i="19" l="1"/>
  <c r="CF42" i="19"/>
  <c r="CF41" i="19"/>
  <c r="CF39" i="19"/>
  <c r="CF40" i="19"/>
  <c r="CF38" i="19"/>
  <c r="CE33" i="19"/>
  <c r="CF32" i="19"/>
  <c r="CF29" i="19"/>
  <c r="CF30" i="19"/>
  <c r="CF28" i="19"/>
  <c r="CF31" i="19"/>
  <c r="CF10" i="19"/>
  <c r="CF6" i="19"/>
  <c r="CF9" i="19"/>
  <c r="CF7" i="19"/>
  <c r="CF8" i="19"/>
  <c r="CG9" i="19" l="1"/>
  <c r="CG7" i="19"/>
  <c r="CG10" i="19"/>
  <c r="CG6" i="19"/>
  <c r="CG8" i="19"/>
  <c r="CF33" i="19"/>
  <c r="CG31" i="19"/>
  <c r="CG30" i="19"/>
  <c r="CG32" i="19"/>
  <c r="CG28" i="19"/>
  <c r="CG29" i="19"/>
  <c r="CF43" i="19"/>
  <c r="CG42" i="19"/>
  <c r="CG41" i="19"/>
  <c r="CG40" i="19"/>
  <c r="CG39" i="19"/>
  <c r="CG38" i="19"/>
  <c r="CH10" i="19" l="1"/>
  <c r="CH8" i="19"/>
  <c r="CH7" i="19"/>
  <c r="CH9" i="19"/>
  <c r="CH6" i="19"/>
  <c r="CG33" i="19"/>
  <c r="CH31" i="19"/>
  <c r="CH32" i="19"/>
  <c r="CH29" i="19"/>
  <c r="CH28" i="19"/>
  <c r="CH30" i="19"/>
  <c r="CG43" i="19"/>
  <c r="CH41" i="19"/>
  <c r="CH42" i="19"/>
  <c r="CH39" i="19"/>
  <c r="CH38" i="19"/>
  <c r="CH40" i="19"/>
  <c r="CI32" i="19" l="1"/>
  <c r="CI30" i="19"/>
  <c r="CH33" i="19"/>
  <c r="CI31" i="19"/>
  <c r="CI29" i="19"/>
  <c r="CI28" i="19"/>
  <c r="CI41" i="19"/>
  <c r="CI42" i="19"/>
  <c r="CH43" i="19"/>
  <c r="CI40" i="19"/>
  <c r="CI39" i="19"/>
  <c r="CI38" i="19"/>
  <c r="CI10" i="19"/>
  <c r="CI9" i="19"/>
  <c r="CI8" i="19"/>
  <c r="CI6" i="19"/>
  <c r="CI7" i="19"/>
  <c r="CJ10" i="19" l="1"/>
  <c r="CJ6" i="19"/>
  <c r="CJ8" i="19"/>
  <c r="CJ9" i="19"/>
  <c r="CJ7" i="19"/>
  <c r="CI43" i="19"/>
  <c r="CJ42" i="19"/>
  <c r="CJ41" i="19"/>
  <c r="CJ39" i="19"/>
  <c r="CJ38" i="19"/>
  <c r="CJ40" i="19"/>
  <c r="CJ32" i="19"/>
  <c r="CJ29" i="19"/>
  <c r="CJ28" i="19"/>
  <c r="CI33" i="19"/>
  <c r="CJ31" i="19"/>
  <c r="CJ30" i="19"/>
  <c r="CJ43" i="19" l="1"/>
  <c r="CK42" i="19"/>
  <c r="CK41" i="19"/>
  <c r="CK40" i="19"/>
  <c r="CK39" i="19"/>
  <c r="CK38" i="19"/>
  <c r="CJ33" i="19"/>
  <c r="CK31" i="19"/>
  <c r="CK30" i="19"/>
  <c r="CK32" i="19"/>
  <c r="CK29" i="19"/>
  <c r="CK28" i="19"/>
  <c r="CK9" i="19"/>
  <c r="CK7" i="19"/>
  <c r="CK10" i="19"/>
  <c r="CK6" i="19"/>
  <c r="CK8" i="19"/>
  <c r="CK33" i="19" l="1"/>
  <c r="CL31" i="19"/>
  <c r="CL32" i="19"/>
  <c r="CL29" i="19"/>
  <c r="CL30" i="19"/>
  <c r="CL28" i="19"/>
  <c r="CK43" i="19"/>
  <c r="CL41" i="19"/>
  <c r="CL42" i="19"/>
  <c r="CL40" i="19"/>
  <c r="CL39" i="19"/>
  <c r="CL38" i="19"/>
  <c r="CL10" i="19"/>
  <c r="CL8" i="19"/>
  <c r="CL6" i="19"/>
  <c r="CL9" i="19"/>
  <c r="CL7" i="19"/>
  <c r="CL33" i="19" l="1"/>
  <c r="CM32" i="19"/>
  <c r="CM31" i="19"/>
  <c r="CM30" i="19"/>
  <c r="CM28" i="19"/>
  <c r="CM29" i="19"/>
  <c r="CM41" i="19"/>
  <c r="CL43" i="19"/>
  <c r="CM42" i="19"/>
  <c r="CM39" i="19"/>
  <c r="CM40" i="19"/>
  <c r="CM38" i="19"/>
  <c r="CM10" i="19"/>
  <c r="CM9" i="19"/>
  <c r="CM7" i="19"/>
  <c r="CM8" i="19"/>
  <c r="CM6" i="19"/>
  <c r="CM43" i="19" l="1"/>
  <c r="CN42" i="19"/>
  <c r="CN41" i="19"/>
  <c r="CN40" i="19"/>
  <c r="CN39" i="19"/>
  <c r="CN38" i="19"/>
  <c r="CN10" i="19"/>
  <c r="CN6" i="19"/>
  <c r="CN9" i="19"/>
  <c r="CN8" i="19"/>
  <c r="CN7" i="19"/>
  <c r="CM33" i="19"/>
  <c r="CN32" i="19"/>
  <c r="CN29" i="19"/>
  <c r="CN31" i="19"/>
  <c r="CN30" i="19"/>
  <c r="CN28" i="19"/>
  <c r="CN43" i="19" l="1"/>
  <c r="CO42" i="19"/>
  <c r="CO41" i="19"/>
  <c r="CO40" i="19"/>
  <c r="CO39" i="19"/>
  <c r="CO38" i="19"/>
  <c r="CO9" i="19"/>
  <c r="CO7" i="19"/>
  <c r="CO10" i="19"/>
  <c r="CO8" i="19"/>
  <c r="CO6" i="19"/>
  <c r="CO31" i="19"/>
  <c r="CO30" i="19"/>
  <c r="CN33" i="19"/>
  <c r="CO32" i="19"/>
  <c r="CO28" i="19"/>
  <c r="CO29" i="19"/>
  <c r="CO33" i="19" l="1"/>
  <c r="CP31" i="19"/>
  <c r="CP32" i="19"/>
  <c r="CP29" i="19"/>
  <c r="CP30" i="19"/>
  <c r="CP28" i="19"/>
  <c r="CP10" i="19"/>
  <c r="CP8" i="19"/>
  <c r="CP7" i="19"/>
  <c r="CP9" i="19"/>
  <c r="CP6" i="19"/>
  <c r="CO43" i="19"/>
  <c r="CP42" i="19"/>
  <c r="CP41" i="19"/>
  <c r="CP39" i="19"/>
  <c r="CP40" i="19"/>
  <c r="CP38" i="19"/>
  <c r="CQ10" i="19" l="1"/>
  <c r="CQ9" i="19"/>
  <c r="CQ6" i="19"/>
  <c r="CQ7" i="19"/>
  <c r="CQ8" i="19"/>
  <c r="CQ32" i="19"/>
  <c r="CP33" i="19"/>
  <c r="CQ30" i="19"/>
  <c r="CQ31" i="19"/>
  <c r="CQ29" i="19"/>
  <c r="CQ28" i="19"/>
  <c r="CP43" i="19"/>
  <c r="CQ41" i="19"/>
  <c r="CQ42" i="19"/>
  <c r="CQ40" i="19"/>
  <c r="CQ39" i="19"/>
  <c r="CQ38" i="19"/>
  <c r="CQ33" i="19" l="1"/>
  <c r="CR32" i="19"/>
  <c r="CR29" i="19"/>
  <c r="CR28" i="19"/>
  <c r="CR31" i="19"/>
  <c r="CR30" i="19"/>
  <c r="CR10" i="19"/>
  <c r="CR6" i="19"/>
  <c r="CR7" i="19"/>
  <c r="CR9" i="19"/>
  <c r="CR8" i="19"/>
  <c r="CQ43" i="19"/>
  <c r="CR42" i="19"/>
  <c r="CR39" i="19"/>
  <c r="CR38" i="19"/>
  <c r="CR40" i="19"/>
  <c r="CR41" i="19"/>
  <c r="CS9" i="19" l="1"/>
  <c r="CS7" i="19"/>
  <c r="CS8" i="19"/>
  <c r="CS10" i="19"/>
  <c r="CS6" i="19"/>
  <c r="CS31" i="19"/>
  <c r="CR33" i="19"/>
  <c r="CS30" i="19"/>
  <c r="CS29" i="19"/>
  <c r="CS28" i="19"/>
  <c r="CS32" i="19"/>
  <c r="CR43" i="19"/>
  <c r="CS42" i="19"/>
  <c r="CS41" i="19"/>
  <c r="CS40" i="19"/>
  <c r="CS38" i="19"/>
  <c r="CS39" i="19"/>
  <c r="CS43" i="19" l="1"/>
  <c r="CT42" i="19"/>
  <c r="CT41" i="19"/>
  <c r="CT40" i="19"/>
  <c r="CT39" i="19"/>
  <c r="CT38" i="19"/>
  <c r="CS33" i="19"/>
  <c r="CT31" i="19"/>
  <c r="CT32" i="19"/>
  <c r="CT29" i="19"/>
  <c r="CT30" i="19"/>
  <c r="CT28" i="19"/>
  <c r="CT10" i="19"/>
  <c r="CT8" i="19"/>
  <c r="CT9" i="19"/>
  <c r="CT6" i="19"/>
  <c r="CT7" i="19"/>
  <c r="CU10" i="19" l="1"/>
  <c r="CU9" i="19"/>
  <c r="CU8" i="19"/>
  <c r="CU6" i="19"/>
  <c r="CU7" i="19"/>
  <c r="CU32" i="19"/>
  <c r="CU31" i="19"/>
  <c r="CU30" i="19"/>
  <c r="CU28" i="19"/>
  <c r="CU29" i="19"/>
  <c r="CT33" i="19"/>
  <c r="CT43" i="19"/>
  <c r="CU42" i="19"/>
  <c r="CU41" i="19"/>
  <c r="CU40" i="19"/>
  <c r="CU39" i="19"/>
  <c r="CU38" i="19"/>
  <c r="CV10" i="19" l="1"/>
  <c r="CV6" i="19"/>
  <c r="CV9" i="19"/>
  <c r="CV7" i="19"/>
  <c r="CV8" i="19"/>
  <c r="CU43" i="19"/>
  <c r="CV42" i="19"/>
  <c r="CV41" i="19"/>
  <c r="CV39" i="19"/>
  <c r="CV40" i="19"/>
  <c r="CV38" i="19"/>
  <c r="CU33" i="19"/>
  <c r="CV32" i="19"/>
  <c r="CV29" i="19"/>
  <c r="CV30" i="19"/>
  <c r="CV28" i="19"/>
  <c r="CV31" i="19"/>
  <c r="CV43" i="19" l="1"/>
  <c r="CW42" i="19"/>
  <c r="CW41" i="19"/>
  <c r="CW40" i="19"/>
  <c r="CW38" i="19"/>
  <c r="CW39" i="19"/>
  <c r="CW9" i="19"/>
  <c r="CW7" i="19"/>
  <c r="CW10" i="19"/>
  <c r="CW6" i="19"/>
  <c r="CW8" i="19"/>
  <c r="CV33" i="19"/>
  <c r="CW31" i="19"/>
  <c r="CW30" i="19"/>
  <c r="CW32" i="19"/>
  <c r="CW28" i="19"/>
  <c r="CW29" i="19"/>
  <c r="CW33" i="19" l="1"/>
  <c r="CX31" i="19"/>
  <c r="CX32" i="19"/>
  <c r="CX29" i="19"/>
  <c r="CX30" i="19"/>
  <c r="CX28" i="19"/>
  <c r="CX10" i="19"/>
  <c r="CX8" i="19"/>
  <c r="CX9" i="19"/>
  <c r="CX7" i="19"/>
  <c r="CX6" i="19"/>
  <c r="CX41" i="19"/>
  <c r="CX42" i="19"/>
  <c r="CW43" i="19"/>
  <c r="CX39" i="19"/>
  <c r="CX38" i="19"/>
  <c r="CX40" i="19"/>
  <c r="CX43" i="19" l="1"/>
  <c r="CY41" i="19"/>
  <c r="CY42" i="19"/>
  <c r="CY40" i="19"/>
  <c r="CY39" i="19"/>
  <c r="CY38" i="19"/>
  <c r="CY10" i="19"/>
  <c r="CY9" i="19"/>
  <c r="CY8" i="19"/>
  <c r="CY6" i="19"/>
  <c r="CY7" i="19"/>
  <c r="CY32" i="19"/>
  <c r="CX33" i="19"/>
  <c r="CY30" i="19"/>
  <c r="CY31" i="19"/>
  <c r="CY29" i="19"/>
  <c r="CY28" i="19"/>
  <c r="CZ10" i="19" l="1"/>
  <c r="CZ6" i="19"/>
  <c r="CZ8" i="19"/>
  <c r="CZ7" i="19"/>
  <c r="CZ9" i="19"/>
  <c r="CY43" i="19"/>
  <c r="CZ42" i="19"/>
  <c r="CZ39" i="19"/>
  <c r="CZ41" i="19"/>
  <c r="CZ40" i="19"/>
  <c r="CZ38" i="19"/>
  <c r="CZ32" i="19"/>
  <c r="CZ29" i="19"/>
  <c r="CZ28" i="19"/>
  <c r="CZ31" i="19"/>
  <c r="CZ30" i="19"/>
  <c r="CY33" i="19"/>
  <c r="CZ33" i="19" l="1"/>
  <c r="DA31" i="19"/>
  <c r="DA30" i="19"/>
  <c r="DA32" i="19"/>
  <c r="DA29" i="19"/>
  <c r="DA28" i="19"/>
  <c r="DA9" i="19"/>
  <c r="DA7" i="19"/>
  <c r="DA10" i="19"/>
  <c r="DA8" i="19"/>
  <c r="DA6" i="19"/>
  <c r="CZ43" i="19"/>
  <c r="DA42" i="19"/>
  <c r="DA41" i="19"/>
  <c r="DA40" i="19"/>
  <c r="DA39" i="19"/>
  <c r="DA38" i="19"/>
  <c r="DA33" i="19" l="1"/>
  <c r="DB31" i="19"/>
  <c r="DB32" i="19"/>
  <c r="DB29" i="19"/>
  <c r="DB30" i="19"/>
  <c r="DB28" i="19"/>
  <c r="DB10" i="19"/>
  <c r="DB8" i="19"/>
  <c r="DB9" i="19"/>
  <c r="DB6" i="19"/>
  <c r="DB7" i="19"/>
  <c r="DA43" i="19"/>
  <c r="DB41" i="19"/>
  <c r="DB42" i="19"/>
  <c r="DB40" i="19"/>
  <c r="DB39" i="19"/>
  <c r="DB38" i="19"/>
  <c r="DB33" i="19" l="1"/>
  <c r="DC32" i="19"/>
  <c r="DC31" i="19"/>
  <c r="DC30" i="19"/>
  <c r="DC28" i="19"/>
  <c r="DC29" i="19"/>
  <c r="DC10" i="19"/>
  <c r="DC9" i="19"/>
  <c r="DC7" i="19"/>
  <c r="DC8" i="19"/>
  <c r="DC6" i="19"/>
  <c r="DB43" i="19"/>
  <c r="DC41" i="19"/>
  <c r="DC42" i="19"/>
  <c r="DC39" i="19"/>
  <c r="DC38" i="19"/>
  <c r="DC40" i="19"/>
  <c r="DC43" i="19" l="1"/>
  <c r="DD42" i="19"/>
  <c r="DD41" i="19"/>
  <c r="DD40" i="19"/>
  <c r="DD39" i="19"/>
  <c r="DD38" i="19"/>
  <c r="DD10" i="19"/>
  <c r="DD6" i="19"/>
  <c r="DD8" i="19"/>
  <c r="DD9" i="19"/>
  <c r="DD7" i="19"/>
  <c r="DC33" i="19"/>
  <c r="DD32" i="19"/>
  <c r="DD29" i="19"/>
  <c r="DD31" i="19"/>
  <c r="DD30" i="19"/>
  <c r="DD28" i="19"/>
  <c r="DE9" i="19" l="1"/>
  <c r="DE7" i="19"/>
  <c r="DE10" i="19"/>
  <c r="DE8" i="19"/>
  <c r="DE6" i="19"/>
  <c r="DE42" i="19"/>
  <c r="DE41" i="19"/>
  <c r="DD43" i="19"/>
  <c r="DE40" i="19"/>
  <c r="DE39" i="19"/>
  <c r="DE38" i="19"/>
  <c r="DE31" i="19"/>
  <c r="DE30" i="19"/>
  <c r="DD33" i="19"/>
  <c r="DE32" i="19"/>
  <c r="DE28" i="19"/>
  <c r="DE29" i="19"/>
  <c r="DE33" i="19" l="1"/>
  <c r="DF31" i="19"/>
  <c r="DF32" i="19"/>
  <c r="DF29" i="19"/>
  <c r="DF30" i="19"/>
  <c r="DF28" i="19"/>
  <c r="DE43" i="19"/>
  <c r="DF42" i="19"/>
  <c r="DF41" i="19"/>
  <c r="DF39" i="19"/>
  <c r="DF40" i="19"/>
  <c r="DF38" i="19"/>
  <c r="DF10" i="19"/>
  <c r="DF8" i="19"/>
  <c r="DF9" i="19"/>
  <c r="DF6" i="19"/>
  <c r="DF7" i="19"/>
  <c r="DG10" i="19" l="1"/>
  <c r="DG9" i="19"/>
  <c r="DG6" i="19"/>
  <c r="DG7" i="19"/>
  <c r="DG8" i="19"/>
  <c r="DG32" i="19"/>
  <c r="DF33" i="19"/>
  <c r="DG30" i="19"/>
  <c r="DG31" i="19"/>
  <c r="DG29" i="19"/>
  <c r="DG28" i="19"/>
  <c r="DF43" i="19"/>
  <c r="DG41" i="19"/>
  <c r="DG42" i="19"/>
  <c r="DG40" i="19"/>
  <c r="DG39" i="19"/>
  <c r="DG38" i="19"/>
  <c r="DG33" i="19" l="1"/>
  <c r="DH32" i="19"/>
  <c r="DH29" i="19"/>
  <c r="DH28" i="19"/>
  <c r="DH31" i="19"/>
  <c r="DH30" i="19"/>
  <c r="DH10" i="19"/>
  <c r="DH6" i="19"/>
  <c r="DH7" i="19"/>
  <c r="DH9" i="19"/>
  <c r="DH8" i="19"/>
  <c r="DG43" i="19"/>
  <c r="DH42" i="19"/>
  <c r="DH39" i="19"/>
  <c r="DH38" i="19"/>
  <c r="DH41" i="19"/>
  <c r="DH40" i="19"/>
  <c r="DI9" i="19" l="1"/>
  <c r="DI7" i="19"/>
  <c r="DI10" i="19"/>
  <c r="DI8" i="19"/>
  <c r="DI6" i="19"/>
  <c r="DI31" i="19"/>
  <c r="DH33" i="19"/>
  <c r="DI30" i="19"/>
  <c r="DI29" i="19"/>
  <c r="DI28" i="19"/>
  <c r="DI32" i="19"/>
  <c r="DH43" i="19"/>
  <c r="DI42" i="19"/>
  <c r="DI41" i="19"/>
  <c r="DI40" i="19"/>
  <c r="DI38" i="19"/>
  <c r="DI39" i="19"/>
  <c r="DI43" i="19" l="1"/>
  <c r="DJ42" i="19"/>
  <c r="DJ41" i="19"/>
  <c r="DJ40" i="19"/>
  <c r="DJ39" i="19"/>
  <c r="DJ38" i="19"/>
  <c r="DI33" i="19"/>
  <c r="DJ31" i="19"/>
  <c r="DJ32" i="19"/>
  <c r="DJ29" i="19"/>
  <c r="DJ30" i="19"/>
  <c r="DJ28" i="19"/>
  <c r="DJ10" i="19"/>
  <c r="DJ8" i="19"/>
  <c r="DJ9" i="19"/>
  <c r="DJ6" i="19"/>
  <c r="DJ7" i="19"/>
  <c r="DK32" i="19" l="1"/>
  <c r="DK31" i="19"/>
  <c r="DK30" i="19"/>
  <c r="DJ33" i="19"/>
  <c r="DK28" i="19"/>
  <c r="DK29" i="19"/>
  <c r="DJ43" i="19"/>
  <c r="DK42" i="19"/>
  <c r="DK41" i="19"/>
  <c r="DK40" i="19"/>
  <c r="DK39" i="19"/>
  <c r="DK38" i="19"/>
  <c r="DK10" i="19"/>
  <c r="DK9" i="19"/>
  <c r="DK8" i="19"/>
  <c r="DK7" i="19"/>
  <c r="DK6" i="19"/>
  <c r="DK43" i="19" l="1"/>
  <c r="DL42" i="19"/>
  <c r="DL41" i="19"/>
  <c r="DL39" i="19"/>
  <c r="DL40" i="19"/>
  <c r="DL38" i="19"/>
  <c r="DL10" i="19"/>
  <c r="DL6" i="19"/>
  <c r="DL9" i="19"/>
  <c r="DL7" i="19"/>
  <c r="DL8" i="19"/>
  <c r="DK33" i="19"/>
  <c r="DL32" i="19"/>
  <c r="DL29" i="19"/>
  <c r="DL30" i="19"/>
  <c r="DL28" i="19"/>
  <c r="DL31" i="19"/>
  <c r="DL33" i="19" l="1"/>
  <c r="DM31" i="19"/>
  <c r="DM30" i="19"/>
  <c r="DM32" i="19"/>
  <c r="DM28" i="19"/>
  <c r="DM29" i="19"/>
  <c r="DM9" i="19"/>
  <c r="DM7" i="19"/>
  <c r="DM10" i="19"/>
  <c r="DM6" i="19"/>
  <c r="DM8" i="19"/>
  <c r="DL43" i="19"/>
  <c r="DM42" i="19"/>
  <c r="DM41" i="19"/>
  <c r="DM40" i="19"/>
  <c r="DM39" i="19"/>
  <c r="DM38" i="19"/>
  <c r="DN10" i="19" l="1"/>
  <c r="DN8" i="19"/>
  <c r="DN9" i="19"/>
  <c r="DN7" i="19"/>
  <c r="DN6" i="19"/>
  <c r="DM43" i="19"/>
  <c r="DN42" i="19"/>
  <c r="DN41" i="19"/>
  <c r="DN39" i="19"/>
  <c r="DN38" i="19"/>
  <c r="DN40" i="19"/>
  <c r="DM33" i="19"/>
  <c r="DN31" i="19"/>
  <c r="DN32" i="19"/>
  <c r="DN29" i="19"/>
  <c r="DN30" i="19"/>
  <c r="DN28" i="19"/>
  <c r="DN43" i="19" l="1"/>
  <c r="DO41" i="19"/>
  <c r="DO42" i="19"/>
  <c r="DO40" i="19"/>
  <c r="DO39" i="19"/>
  <c r="DO38" i="19"/>
  <c r="DO32" i="19"/>
  <c r="DO30" i="19"/>
  <c r="DN33" i="19"/>
  <c r="DO31" i="19"/>
  <c r="DO29" i="19"/>
  <c r="DO28" i="19"/>
  <c r="DO10" i="19"/>
  <c r="DO9" i="19"/>
  <c r="DO8" i="19"/>
  <c r="DO6" i="19"/>
  <c r="DO7" i="19"/>
  <c r="DO43" i="19" l="1"/>
  <c r="DP42" i="19"/>
  <c r="DP41" i="19"/>
  <c r="DP39" i="19"/>
  <c r="DP38" i="19"/>
  <c r="DP40" i="19"/>
  <c r="DP8" i="19"/>
  <c r="DP10" i="19"/>
  <c r="DP6" i="19"/>
  <c r="DP7" i="19"/>
  <c r="DP9" i="19"/>
  <c r="DP32" i="19"/>
  <c r="DP29" i="19"/>
  <c r="DP28" i="19"/>
  <c r="DP31" i="19"/>
  <c r="DO33" i="19"/>
  <c r="DP30" i="19"/>
  <c r="DP33" i="19" l="1"/>
  <c r="DQ31" i="19"/>
  <c r="DQ30" i="19"/>
  <c r="DQ32" i="19"/>
  <c r="DQ29" i="19"/>
  <c r="DQ28" i="19"/>
  <c r="DQ9" i="19"/>
  <c r="DQ7" i="19"/>
  <c r="DQ10" i="19"/>
  <c r="DQ8" i="19"/>
  <c r="DQ6" i="19"/>
  <c r="DP43" i="19"/>
  <c r="DQ42" i="19"/>
  <c r="DQ41" i="19"/>
  <c r="DQ40" i="19"/>
  <c r="DQ39" i="19"/>
  <c r="DQ38" i="19"/>
  <c r="DQ33" i="19" l="1"/>
  <c r="DR31" i="19"/>
  <c r="DR32" i="19"/>
  <c r="DR29" i="19"/>
  <c r="DR30" i="19"/>
  <c r="DR28" i="19"/>
  <c r="DR10" i="19"/>
  <c r="DR8" i="19"/>
  <c r="DR9" i="19"/>
  <c r="DR6" i="19"/>
  <c r="DR7" i="19"/>
  <c r="DQ43" i="19"/>
  <c r="DR42" i="19"/>
  <c r="DR41" i="19"/>
  <c r="DR40" i="19"/>
  <c r="DR39" i="19"/>
  <c r="DR38" i="19"/>
  <c r="DS10" i="19" l="1"/>
  <c r="DS9" i="19"/>
  <c r="DS7" i="19"/>
  <c r="DS8" i="19"/>
  <c r="DS6" i="19"/>
  <c r="DR33" i="19"/>
  <c r="DS32" i="19"/>
  <c r="DS31" i="19"/>
  <c r="DS30" i="19"/>
  <c r="DS28" i="19"/>
  <c r="DS29" i="19"/>
  <c r="DR43" i="19"/>
  <c r="DS42" i="19"/>
  <c r="DS41" i="19"/>
  <c r="DS39" i="19"/>
  <c r="DS38" i="19"/>
  <c r="DS40" i="19"/>
  <c r="DS33" i="19" l="1"/>
  <c r="DT32" i="19"/>
  <c r="DT29" i="19"/>
  <c r="DT31" i="19"/>
  <c r="DT30" i="19"/>
  <c r="DT28" i="19"/>
  <c r="DS43" i="19"/>
  <c r="DT42" i="19"/>
  <c r="DT41" i="19"/>
  <c r="DT40" i="19"/>
  <c r="DT39" i="19"/>
  <c r="DT38" i="19"/>
  <c r="DT10" i="19"/>
  <c r="DT8" i="19"/>
  <c r="DT6" i="19"/>
  <c r="DT9" i="19"/>
  <c r="DT7" i="19"/>
  <c r="DU9" i="19" l="1"/>
  <c r="DU7" i="19"/>
  <c r="DU10" i="19"/>
  <c r="DU8" i="19"/>
  <c r="DU6" i="19"/>
  <c r="DU31" i="19"/>
  <c r="DU30" i="19"/>
  <c r="DU32" i="19"/>
  <c r="DU28" i="19"/>
  <c r="DT33" i="19"/>
  <c r="DU29" i="19"/>
  <c r="DT43" i="19"/>
  <c r="DU42" i="19"/>
  <c r="DU41" i="19"/>
  <c r="DU40" i="19"/>
  <c r="DU39" i="19"/>
  <c r="DU38" i="19"/>
  <c r="DU43" i="19" l="1"/>
  <c r="DV42" i="19"/>
  <c r="DV41" i="19"/>
  <c r="DV39" i="19"/>
  <c r="DV40" i="19"/>
  <c r="DV38" i="19"/>
  <c r="DU33" i="19"/>
  <c r="DV31" i="19"/>
  <c r="DV32" i="19"/>
  <c r="DV29" i="19"/>
  <c r="DV30" i="19"/>
  <c r="DV28" i="19"/>
  <c r="DV10" i="19"/>
  <c r="DV8" i="19"/>
  <c r="DV9" i="19"/>
  <c r="DV7" i="19"/>
  <c r="DV6" i="19"/>
  <c r="DW32" i="19" l="1"/>
  <c r="DV33" i="19"/>
  <c r="DW30" i="19"/>
  <c r="DW31" i="19"/>
  <c r="DW29" i="19"/>
  <c r="DW28" i="19"/>
  <c r="DV43" i="19"/>
  <c r="DW41" i="19"/>
  <c r="DW42" i="19"/>
  <c r="DW40" i="19"/>
  <c r="DW39" i="19"/>
  <c r="DW38" i="19"/>
  <c r="DW10" i="19"/>
  <c r="DW9" i="19"/>
  <c r="DW6" i="19"/>
  <c r="DW8" i="19"/>
  <c r="DW7" i="19"/>
  <c r="DW43" i="19" l="1"/>
  <c r="DX42" i="19"/>
  <c r="DX39" i="19"/>
  <c r="DX38" i="19"/>
  <c r="DX40" i="19"/>
  <c r="DX41" i="19"/>
  <c r="DX8" i="19"/>
  <c r="DX10" i="19"/>
  <c r="DX6" i="19"/>
  <c r="DX7" i="19"/>
  <c r="DX9" i="19"/>
  <c r="DW33" i="19"/>
  <c r="DX32" i="19"/>
  <c r="DX29" i="19"/>
  <c r="DX28" i="19"/>
  <c r="DX31" i="19"/>
  <c r="DX30" i="19"/>
  <c r="DX43" i="19" l="1"/>
  <c r="DY42" i="19"/>
  <c r="DY41" i="19"/>
  <c r="DY40" i="19"/>
  <c r="DY38" i="19"/>
  <c r="DY39" i="19"/>
  <c r="DY31" i="19"/>
  <c r="DX33" i="19"/>
  <c r="DY30" i="19"/>
  <c r="DY29" i="19"/>
  <c r="DY28" i="19"/>
  <c r="DY32" i="19"/>
  <c r="DY9" i="19"/>
  <c r="DY7" i="19"/>
  <c r="DY8" i="19"/>
  <c r="DY10" i="19"/>
  <c r="DY6" i="19"/>
  <c r="DY33" i="19" l="1"/>
  <c r="DZ31" i="19"/>
  <c r="DZ32" i="19"/>
  <c r="DZ29" i="19"/>
  <c r="DZ30" i="19"/>
  <c r="DZ28" i="19"/>
  <c r="DZ10" i="19"/>
  <c r="DZ8" i="19"/>
  <c r="DZ9" i="19"/>
  <c r="DZ6" i="19"/>
  <c r="DZ7" i="19"/>
  <c r="DZ42" i="19"/>
  <c r="DZ41" i="19"/>
  <c r="DY43" i="19"/>
  <c r="DZ40" i="19"/>
  <c r="DZ39" i="19"/>
  <c r="DZ38" i="19"/>
  <c r="EA10" i="19" l="1"/>
  <c r="EA9" i="19"/>
  <c r="EA6" i="19"/>
  <c r="EA7" i="19"/>
  <c r="EA8" i="19"/>
  <c r="EA32" i="19"/>
  <c r="EA31" i="19"/>
  <c r="EA30" i="19"/>
  <c r="DZ33" i="19"/>
  <c r="EA28" i="19"/>
  <c r="EA29" i="19"/>
  <c r="DZ43" i="19"/>
  <c r="EA42" i="19"/>
  <c r="EA41" i="19"/>
  <c r="EA40" i="19"/>
  <c r="EA39" i="19"/>
  <c r="EA38" i="19"/>
  <c r="EB10" i="19" l="1"/>
  <c r="EB8" i="19"/>
  <c r="EB6" i="19"/>
  <c r="EB9" i="19"/>
  <c r="EB7" i="19"/>
  <c r="EA33" i="19"/>
  <c r="EB32" i="19"/>
  <c r="EB29" i="19"/>
  <c r="EB30" i="19"/>
  <c r="EB28" i="19"/>
  <c r="EB31" i="19"/>
  <c r="EA43" i="19"/>
  <c r="EB42" i="19"/>
  <c r="EB41" i="19"/>
  <c r="EB39" i="19"/>
  <c r="EB40" i="19"/>
  <c r="EB38" i="19"/>
  <c r="EC9" i="19" l="1"/>
  <c r="EC7" i="19"/>
  <c r="EC10" i="19"/>
  <c r="EC6" i="19"/>
  <c r="EC8" i="19"/>
  <c r="EB33" i="19"/>
  <c r="EC31" i="19"/>
  <c r="EC30" i="19"/>
  <c r="EC32" i="19"/>
  <c r="EC28" i="19"/>
  <c r="EC29" i="19"/>
  <c r="EB43" i="19"/>
  <c r="EC42" i="19"/>
  <c r="EC41" i="19"/>
  <c r="EC40" i="19"/>
  <c r="EC38" i="19"/>
  <c r="EC39" i="19"/>
  <c r="EC33" i="19" l="1"/>
  <c r="ED31" i="19"/>
  <c r="ED32" i="19"/>
  <c r="ED29" i="19"/>
  <c r="ED30" i="19"/>
  <c r="ED28" i="19"/>
  <c r="EC43" i="19"/>
  <c r="ED42" i="19"/>
  <c r="ED41" i="19"/>
  <c r="ED39" i="19"/>
  <c r="ED38" i="19"/>
  <c r="ED40" i="19"/>
  <c r="ED10" i="19"/>
  <c r="ED8" i="19"/>
  <c r="ED9" i="19"/>
  <c r="ED7" i="19"/>
  <c r="ED6" i="19"/>
  <c r="EE32" i="19" l="1"/>
  <c r="ED33" i="19"/>
  <c r="EE30" i="19"/>
  <c r="EE31" i="19"/>
  <c r="EE29" i="19"/>
  <c r="EE28" i="19"/>
  <c r="ED43" i="19"/>
  <c r="EE41" i="19"/>
  <c r="EE42" i="19"/>
  <c r="EE40" i="19"/>
  <c r="EE39" i="19"/>
  <c r="EE38" i="19"/>
  <c r="EE10" i="19"/>
  <c r="EE9" i="19"/>
  <c r="EE8" i="19"/>
  <c r="EE6" i="19"/>
  <c r="EE7" i="19"/>
  <c r="EE43" i="19" l="1"/>
  <c r="EF42" i="19"/>
  <c r="EF39" i="19"/>
  <c r="EF41" i="19"/>
  <c r="EF40" i="19"/>
  <c r="EF38" i="19"/>
  <c r="EF32" i="19"/>
  <c r="EF29" i="19"/>
  <c r="EE33" i="19"/>
  <c r="EF28" i="19"/>
  <c r="EF31" i="19"/>
  <c r="EF30" i="19"/>
  <c r="EF8" i="19"/>
  <c r="EF10" i="19"/>
  <c r="EF6" i="19"/>
  <c r="EF7" i="19"/>
  <c r="EF9" i="19"/>
  <c r="EF33" i="19" l="1"/>
  <c r="EG31" i="19"/>
  <c r="EG30" i="19"/>
  <c r="EG32" i="19"/>
  <c r="EG29" i="19"/>
  <c r="EG28" i="19"/>
  <c r="EF43" i="19"/>
  <c r="EG42" i="19"/>
  <c r="EG41" i="19"/>
  <c r="EG40" i="19"/>
  <c r="EG39" i="19"/>
  <c r="EG38" i="19"/>
  <c r="EG9" i="19"/>
  <c r="EG7" i="19"/>
  <c r="EG8" i="19"/>
  <c r="EG10" i="19"/>
  <c r="EG6" i="19"/>
  <c r="EG33" i="19" l="1"/>
  <c r="EH31" i="19"/>
  <c r="EH32" i="19"/>
  <c r="EH29" i="19"/>
  <c r="EH30" i="19"/>
  <c r="EH28" i="19"/>
  <c r="EG43" i="19"/>
  <c r="EH42" i="19"/>
  <c r="EH41" i="19"/>
  <c r="EH40" i="19"/>
  <c r="EH39" i="19"/>
  <c r="EH38" i="19"/>
  <c r="EH10" i="19"/>
  <c r="EH8" i="19"/>
  <c r="EH9" i="19"/>
  <c r="EH6" i="19"/>
  <c r="EH7" i="19"/>
  <c r="EI10" i="19" l="1"/>
  <c r="EI9" i="19"/>
  <c r="EI7" i="19"/>
  <c r="EI8" i="19"/>
  <c r="EI6" i="19"/>
  <c r="EI42" i="19"/>
  <c r="EI41" i="19"/>
  <c r="EH43" i="19"/>
  <c r="EI39" i="19"/>
  <c r="EI38" i="19"/>
  <c r="EI40" i="19"/>
  <c r="EH33" i="19"/>
  <c r="EI32" i="19"/>
  <c r="EI31" i="19"/>
  <c r="EI30" i="19"/>
  <c r="EI28" i="19"/>
  <c r="EI29" i="19"/>
  <c r="EI33" i="19" l="1"/>
  <c r="EJ32" i="19"/>
  <c r="EJ29" i="19"/>
  <c r="EJ31" i="19"/>
  <c r="EJ30" i="19"/>
  <c r="EJ28" i="19"/>
  <c r="EI43" i="19"/>
  <c r="EJ42" i="19"/>
  <c r="EJ41" i="19"/>
  <c r="EJ40" i="19"/>
  <c r="EJ39" i="19"/>
  <c r="EJ38" i="19"/>
  <c r="EJ10" i="19"/>
  <c r="EJ8" i="19"/>
  <c r="EJ6" i="19"/>
  <c r="EJ9" i="19"/>
  <c r="EJ7" i="19"/>
  <c r="EJ43" i="19" l="1"/>
  <c r="EK42" i="19"/>
  <c r="EK41" i="19"/>
  <c r="EK40" i="19"/>
  <c r="EK39" i="19"/>
  <c r="EK38" i="19"/>
  <c r="EK9" i="19"/>
  <c r="EK7" i="19"/>
  <c r="EK10" i="19"/>
  <c r="EK8" i="19"/>
  <c r="EK6" i="19"/>
  <c r="EK31" i="19"/>
  <c r="EK30" i="19"/>
  <c r="EK32" i="19"/>
  <c r="EJ33" i="19"/>
  <c r="EK28" i="19"/>
  <c r="EK29" i="19"/>
  <c r="EK43" i="19" l="1"/>
  <c r="EL42" i="19"/>
  <c r="EL41" i="19"/>
  <c r="EL39" i="19"/>
  <c r="EL40" i="19"/>
  <c r="EL38" i="19"/>
  <c r="EK33" i="19"/>
  <c r="EL31" i="19"/>
  <c r="EL32" i="19"/>
  <c r="EL29" i="19"/>
  <c r="EL30" i="19"/>
  <c r="EL28" i="19"/>
  <c r="EL10" i="19"/>
  <c r="EL8" i="19"/>
  <c r="EL9" i="19"/>
  <c r="EL6" i="19"/>
  <c r="EL7" i="19"/>
  <c r="EM10" i="19" l="1"/>
  <c r="EM9" i="19"/>
  <c r="EM6" i="19"/>
  <c r="EM8" i="19"/>
  <c r="EM7" i="19"/>
  <c r="EL43" i="19"/>
  <c r="EM41" i="19"/>
  <c r="EM42" i="19"/>
  <c r="EM40" i="19"/>
  <c r="EM39" i="19"/>
  <c r="EM38" i="19"/>
  <c r="EM32" i="19"/>
  <c r="EL33" i="19"/>
  <c r="EM30" i="19"/>
  <c r="EM31" i="19"/>
  <c r="EM29" i="19"/>
  <c r="EM28" i="19"/>
  <c r="EM43" i="19" l="1"/>
  <c r="EN42" i="19"/>
  <c r="EN39" i="19"/>
  <c r="EN41" i="19"/>
  <c r="EN38" i="19"/>
  <c r="EN40" i="19"/>
  <c r="EN8" i="19"/>
  <c r="EN10" i="19"/>
  <c r="EN6" i="19"/>
  <c r="EN7" i="19"/>
  <c r="EN9" i="19"/>
  <c r="EM33" i="19"/>
  <c r="EN32" i="19"/>
  <c r="EN29" i="19"/>
  <c r="EN28" i="19"/>
  <c r="EN31" i="19"/>
  <c r="EN30" i="19"/>
  <c r="EO31" i="19" l="1"/>
  <c r="EN33" i="19"/>
  <c r="EO30" i="19"/>
  <c r="EO29" i="19"/>
  <c r="EO28" i="19"/>
  <c r="EO32" i="19"/>
  <c r="EO9" i="19"/>
  <c r="EO7" i="19"/>
  <c r="EO8" i="19"/>
  <c r="EO10" i="19"/>
  <c r="EO6" i="19"/>
  <c r="EN43" i="19"/>
  <c r="EO42" i="19"/>
  <c r="EO41" i="19"/>
  <c r="EO40" i="19"/>
  <c r="EO38" i="19"/>
  <c r="EO39" i="19"/>
  <c r="EP42" i="19" l="1"/>
  <c r="EO43" i="19"/>
  <c r="EP41" i="19"/>
  <c r="EP40" i="19"/>
  <c r="EP39" i="19"/>
  <c r="EP38" i="19"/>
  <c r="EP10" i="19"/>
  <c r="EP8" i="19"/>
  <c r="EP9" i="19"/>
  <c r="EP6" i="19"/>
  <c r="EP7" i="19"/>
  <c r="EO33" i="19"/>
  <c r="EP31" i="19"/>
  <c r="EP32" i="19"/>
  <c r="EP29" i="19"/>
  <c r="EP30" i="19"/>
  <c r="EP28" i="19"/>
  <c r="EP43" i="19" l="1"/>
  <c r="EQ42" i="19"/>
  <c r="EQ41" i="19"/>
  <c r="EQ40" i="19"/>
  <c r="EQ39" i="19"/>
  <c r="EQ38" i="19"/>
  <c r="EQ10" i="19"/>
  <c r="EQ9" i="19"/>
  <c r="EQ7" i="19"/>
  <c r="EQ8" i="19"/>
  <c r="EQ6" i="19"/>
  <c r="EQ32" i="19"/>
  <c r="EQ31" i="19"/>
  <c r="EQ30" i="19"/>
  <c r="EQ28" i="19"/>
  <c r="EQ29" i="19"/>
  <c r="EP33" i="19"/>
  <c r="EQ33" i="19" l="1"/>
  <c r="ER32" i="19"/>
  <c r="ER29" i="19"/>
  <c r="ER30" i="19"/>
  <c r="ER28" i="19"/>
  <c r="ER31" i="19"/>
  <c r="ER10" i="19"/>
  <c r="ER8" i="19"/>
  <c r="ER6" i="19"/>
  <c r="ER9" i="19"/>
  <c r="ER7" i="19"/>
  <c r="EQ43" i="19"/>
  <c r="ER42" i="19"/>
  <c r="ER41" i="19"/>
  <c r="ER39" i="19"/>
  <c r="ER40" i="19"/>
  <c r="ER38" i="19"/>
  <c r="ER43" i="19" l="1"/>
  <c r="ES42" i="19"/>
  <c r="ES41" i="19"/>
  <c r="ES40" i="19"/>
  <c r="ES39" i="19"/>
  <c r="ES38" i="19"/>
  <c r="ES9" i="19"/>
  <c r="ES7" i="19"/>
  <c r="ES10" i="19"/>
  <c r="ES6" i="19"/>
  <c r="ES8" i="19"/>
  <c r="ER33" i="19"/>
  <c r="ES31" i="19"/>
  <c r="ES30" i="19"/>
  <c r="ES32" i="19"/>
  <c r="ES28" i="19"/>
  <c r="ES29" i="19"/>
  <c r="ES33" i="19" l="1"/>
  <c r="ET31" i="19"/>
  <c r="ET32" i="19"/>
  <c r="ET29" i="19"/>
  <c r="ET28" i="19"/>
  <c r="ET30" i="19"/>
  <c r="ET10" i="19"/>
  <c r="ET8" i="19"/>
  <c r="ET9" i="19"/>
  <c r="ET7" i="19"/>
  <c r="ET6" i="19"/>
  <c r="ES43" i="19"/>
  <c r="ET42" i="19"/>
  <c r="ET41" i="19"/>
  <c r="ET39" i="19"/>
  <c r="ET38" i="19"/>
  <c r="ET40" i="19"/>
  <c r="ET43" i="19" l="1"/>
  <c r="EU41" i="19"/>
  <c r="EU42" i="19"/>
  <c r="EU40" i="19"/>
  <c r="EU39" i="19"/>
  <c r="EU38" i="19"/>
  <c r="EU10" i="19"/>
  <c r="EU9" i="19"/>
  <c r="EU8" i="19"/>
  <c r="EU6" i="19"/>
  <c r="EU7" i="19"/>
  <c r="EU32" i="19"/>
  <c r="EU30" i="19"/>
  <c r="ET33" i="19"/>
  <c r="EU31" i="19"/>
  <c r="EU29" i="19"/>
  <c r="EU28" i="19"/>
  <c r="EU43" i="19" l="1"/>
  <c r="EV42" i="19"/>
  <c r="EV41" i="19"/>
  <c r="EV39" i="19"/>
  <c r="EV38" i="19"/>
  <c r="EV40" i="19"/>
  <c r="EV8" i="19"/>
  <c r="EV10" i="19"/>
  <c r="EV6" i="19"/>
  <c r="EV7" i="19"/>
  <c r="EV9" i="19"/>
  <c r="EV32" i="19"/>
  <c r="EV29" i="19"/>
  <c r="EV28" i="19"/>
  <c r="EU33" i="19"/>
  <c r="EV31" i="19"/>
  <c r="EV30" i="19"/>
  <c r="EV33" i="19" l="1"/>
  <c r="EW31" i="19"/>
  <c r="EW30" i="19"/>
  <c r="EW32" i="19"/>
  <c r="EW29" i="19"/>
  <c r="EW28" i="19"/>
  <c r="EW9" i="19"/>
  <c r="EW7" i="19"/>
  <c r="EW10" i="19"/>
  <c r="EW8" i="19"/>
  <c r="EW6" i="19"/>
  <c r="EV43" i="19"/>
  <c r="EW42" i="19"/>
  <c r="EW41" i="19"/>
  <c r="EW40" i="19"/>
  <c r="EW39" i="19"/>
  <c r="EW38" i="19"/>
  <c r="EX10" i="19" l="1"/>
  <c r="EX8" i="19"/>
  <c r="EX9" i="19"/>
  <c r="EX6" i="19"/>
  <c r="EX7" i="19"/>
  <c r="EW33" i="19"/>
  <c r="EX31" i="19"/>
  <c r="EX32" i="19"/>
  <c r="EX29" i="19"/>
  <c r="EX30" i="19"/>
  <c r="EX28" i="19"/>
  <c r="EW43" i="19"/>
  <c r="EX42" i="19"/>
  <c r="EX41" i="19"/>
  <c r="EX40" i="19"/>
  <c r="EX39" i="19"/>
  <c r="EX38" i="19"/>
  <c r="EY10" i="19" l="1"/>
  <c r="EY9" i="19"/>
  <c r="EY7" i="19"/>
  <c r="EY8" i="19"/>
  <c r="EY6" i="19"/>
  <c r="EX33" i="19"/>
  <c r="EY32" i="19"/>
  <c r="EY31" i="19"/>
  <c r="EY30" i="19"/>
  <c r="EY28" i="19"/>
  <c r="EY29" i="19"/>
  <c r="EX43" i="19"/>
  <c r="EY42" i="19"/>
  <c r="EY41" i="19"/>
  <c r="EY39" i="19"/>
  <c r="EY40" i="19"/>
  <c r="EY38" i="19"/>
  <c r="EY33" i="19" l="1"/>
  <c r="EZ32" i="19"/>
  <c r="EZ29" i="19"/>
  <c r="EZ31" i="19"/>
  <c r="EZ30" i="19"/>
  <c r="EZ28" i="19"/>
  <c r="EY43" i="19"/>
  <c r="EZ42" i="19"/>
  <c r="EZ41" i="19"/>
  <c r="EZ40" i="19"/>
  <c r="EZ39" i="19"/>
  <c r="EZ38" i="19"/>
  <c r="EZ10" i="19"/>
  <c r="EZ8" i="19"/>
  <c r="EZ6" i="19"/>
  <c r="EZ9" i="19"/>
  <c r="EZ7" i="19"/>
  <c r="EZ43" i="19" l="1"/>
  <c r="FA42" i="19"/>
  <c r="FA41" i="19"/>
  <c r="FA40" i="19"/>
  <c r="FA39" i="19"/>
  <c r="FA38" i="19"/>
  <c r="FA9" i="19"/>
  <c r="FA7" i="19"/>
  <c r="FA10" i="19"/>
  <c r="FA8" i="19"/>
  <c r="FA6" i="19"/>
  <c r="FA31" i="19"/>
  <c r="FA30" i="19"/>
  <c r="EZ33" i="19"/>
  <c r="FA32" i="19"/>
  <c r="FA28" i="19"/>
  <c r="FA29" i="19"/>
  <c r="FA43" i="19" l="1"/>
  <c r="FB42" i="19"/>
  <c r="FB41" i="19"/>
  <c r="FB39" i="19"/>
  <c r="FB40" i="19"/>
  <c r="FB38" i="19"/>
  <c r="FA33" i="19"/>
  <c r="FB31" i="19"/>
  <c r="FB32" i="19"/>
  <c r="FB29" i="19"/>
  <c r="FB30" i="19"/>
  <c r="FB28" i="19"/>
  <c r="FB10" i="19"/>
  <c r="FB8" i="19"/>
  <c r="FB9" i="19"/>
  <c r="FB7" i="19"/>
  <c r="FB6" i="19"/>
  <c r="FC32" i="19" l="1"/>
  <c r="FB33" i="19"/>
  <c r="FC30" i="19"/>
  <c r="FC31" i="19"/>
  <c r="FC29" i="19"/>
  <c r="FC28" i="19"/>
  <c r="FB43" i="19"/>
  <c r="FC41" i="19"/>
  <c r="FC42" i="19"/>
  <c r="FC40" i="19"/>
  <c r="FC39" i="19"/>
  <c r="FC38" i="19"/>
  <c r="FC10" i="19"/>
  <c r="FC9" i="19"/>
  <c r="FC6" i="19"/>
  <c r="FC8" i="19"/>
  <c r="FC7" i="19"/>
  <c r="FC43" i="19" l="1"/>
  <c r="FD42" i="19"/>
  <c r="FD39" i="19"/>
  <c r="FD38" i="19"/>
  <c r="FD41" i="19"/>
  <c r="FD40" i="19"/>
  <c r="FD8" i="19"/>
  <c r="FD10" i="19"/>
  <c r="FD6" i="19"/>
  <c r="FD7" i="19"/>
  <c r="FD9" i="19"/>
  <c r="FC33" i="19"/>
  <c r="FD32" i="19"/>
  <c r="FD29" i="19"/>
  <c r="FD28" i="19"/>
  <c r="FD31" i="19"/>
  <c r="FD30" i="19"/>
  <c r="FD43" i="19" l="1"/>
  <c r="FE42" i="19"/>
  <c r="FE41" i="19"/>
  <c r="FE40" i="19"/>
  <c r="FE38" i="19"/>
  <c r="FE39" i="19"/>
  <c r="FE31" i="19"/>
  <c r="FD33" i="19"/>
  <c r="FE30" i="19"/>
  <c r="FE29" i="19"/>
  <c r="FE28" i="19"/>
  <c r="FE32" i="19"/>
  <c r="FE9" i="19"/>
  <c r="FE7" i="19"/>
  <c r="FE8" i="19"/>
  <c r="FE10" i="19"/>
  <c r="FE6" i="19"/>
  <c r="FE33" i="19" l="1"/>
  <c r="FF31" i="19"/>
  <c r="FF32" i="19"/>
  <c r="FF29" i="19"/>
  <c r="FF30" i="19"/>
  <c r="FF28" i="19"/>
  <c r="FF10" i="19"/>
  <c r="FF8" i="19"/>
  <c r="FF9" i="19"/>
  <c r="FF6" i="19"/>
  <c r="FF7" i="19"/>
  <c r="FF42" i="19"/>
  <c r="FF41" i="19"/>
  <c r="FE43" i="19"/>
  <c r="FF40" i="19"/>
  <c r="FF39" i="19"/>
  <c r="FF38" i="19"/>
  <c r="FG10" i="19" l="1"/>
  <c r="FG9" i="19"/>
  <c r="FG6" i="19"/>
  <c r="FG7" i="19"/>
  <c r="FG8" i="19"/>
  <c r="FG32" i="19"/>
  <c r="FG31" i="19"/>
  <c r="FG30" i="19"/>
  <c r="FG28" i="19"/>
  <c r="FF33" i="19"/>
  <c r="FG29" i="19"/>
  <c r="FF43" i="19"/>
  <c r="FG42" i="19"/>
  <c r="FG41" i="19"/>
  <c r="FG40" i="19"/>
  <c r="FG39" i="19"/>
  <c r="FG38" i="19"/>
  <c r="FH10" i="19" l="1"/>
  <c r="FH8" i="19"/>
  <c r="FH6" i="19"/>
  <c r="FH9" i="19"/>
  <c r="FH7" i="19"/>
  <c r="FG43" i="19"/>
  <c r="FH42" i="19"/>
  <c r="FH41" i="19"/>
  <c r="FH39" i="19"/>
  <c r="FH40" i="19"/>
  <c r="FH38" i="19"/>
  <c r="FG33" i="19"/>
  <c r="FH32" i="19"/>
  <c r="FH29" i="19"/>
  <c r="FH30" i="19"/>
  <c r="FH28" i="19"/>
  <c r="FH31" i="19"/>
  <c r="FH33" i="19" l="1"/>
  <c r="FI31" i="19"/>
  <c r="FI30" i="19"/>
  <c r="FI32" i="19"/>
  <c r="FI28" i="19"/>
  <c r="FI29" i="19"/>
  <c r="FH43" i="19"/>
  <c r="FI42" i="19"/>
  <c r="FI41" i="19"/>
  <c r="FI40" i="19"/>
  <c r="FI38" i="19"/>
  <c r="FI39" i="19"/>
  <c r="FI9" i="19"/>
  <c r="FI7" i="19"/>
  <c r="FI10" i="19"/>
  <c r="FI6" i="19"/>
  <c r="FI8" i="19"/>
  <c r="FJ10" i="19" l="1"/>
  <c r="FJ8" i="19"/>
  <c r="FJ9" i="19"/>
  <c r="FJ7" i="19"/>
  <c r="FJ6" i="19"/>
  <c r="FI43" i="19"/>
  <c r="FJ42" i="19"/>
  <c r="FJ41" i="19"/>
  <c r="FJ39" i="19"/>
  <c r="FJ38" i="19"/>
  <c r="FJ40" i="19"/>
  <c r="FI33" i="19"/>
  <c r="FJ31" i="19"/>
  <c r="FJ32" i="19"/>
  <c r="FJ29" i="19"/>
  <c r="FJ30" i="19"/>
  <c r="FJ28" i="19"/>
  <c r="FJ43" i="19" l="1"/>
  <c r="FK41" i="19"/>
  <c r="FK42" i="19"/>
  <c r="FK40" i="19"/>
  <c r="FK39" i="19"/>
  <c r="FK38" i="19"/>
  <c r="FK32" i="19"/>
  <c r="FJ33" i="19"/>
  <c r="FK30" i="19"/>
  <c r="FK31" i="19"/>
  <c r="FK29" i="19"/>
  <c r="FK28" i="19"/>
  <c r="FK10" i="19"/>
  <c r="FK9" i="19"/>
  <c r="FK8" i="19"/>
  <c r="FK6" i="19"/>
  <c r="FK7" i="19"/>
  <c r="FL8" i="19" l="1"/>
  <c r="FL10" i="19"/>
  <c r="FL6" i="19"/>
  <c r="FL7" i="19"/>
  <c r="FL9" i="19"/>
  <c r="FK43" i="19"/>
  <c r="FL42" i="19"/>
  <c r="FL39" i="19"/>
  <c r="FL41" i="19"/>
  <c r="FL40" i="19"/>
  <c r="FL38" i="19"/>
  <c r="FL32" i="19"/>
  <c r="FL29" i="19"/>
  <c r="FL28" i="19"/>
  <c r="FL31" i="19"/>
  <c r="FL30" i="19"/>
  <c r="FK33" i="19"/>
  <c r="FL43" i="19" l="1"/>
  <c r="FM42" i="19"/>
  <c r="FM41" i="19"/>
  <c r="FM40" i="19"/>
  <c r="FM39" i="19"/>
  <c r="FM38" i="19"/>
  <c r="FM9" i="19"/>
  <c r="FM7" i="19"/>
  <c r="FM8" i="19"/>
  <c r="FM10" i="19"/>
  <c r="FM6" i="19"/>
  <c r="FL33" i="19"/>
  <c r="FM31" i="19"/>
  <c r="FM30" i="19"/>
  <c r="FM32" i="19"/>
  <c r="FM29" i="19"/>
  <c r="FM28" i="19"/>
  <c r="FN10" i="19" l="1"/>
  <c r="FN8" i="19"/>
  <c r="FN9" i="19"/>
  <c r="FN6" i="19"/>
  <c r="FN7" i="19"/>
  <c r="FM43" i="19"/>
  <c r="FN42" i="19"/>
  <c r="FN41" i="19"/>
  <c r="FN40" i="19"/>
  <c r="FN39" i="19"/>
  <c r="FN38" i="19"/>
  <c r="FM33" i="19"/>
  <c r="FN31" i="19"/>
  <c r="FN32" i="19"/>
  <c r="FN29" i="19"/>
  <c r="FN30" i="19"/>
  <c r="FN28" i="19"/>
  <c r="FO42" i="19" l="1"/>
  <c r="FO41" i="19"/>
  <c r="FN43" i="19"/>
  <c r="FO39" i="19"/>
  <c r="FO38" i="19"/>
  <c r="FO40" i="19"/>
  <c r="FO10" i="19"/>
  <c r="FO9" i="19"/>
  <c r="FO7" i="19"/>
  <c r="FO8" i="19"/>
  <c r="FO6" i="19"/>
  <c r="FN33" i="19"/>
  <c r="FO32" i="19"/>
  <c r="FO31" i="19"/>
  <c r="FO30" i="19"/>
  <c r="FO28" i="19"/>
  <c r="FO29" i="19"/>
  <c r="FO33" i="19" l="1"/>
  <c r="FP32" i="19"/>
  <c r="FP29" i="19"/>
  <c r="FP31" i="19"/>
  <c r="FP30" i="19"/>
  <c r="FP28" i="19"/>
  <c r="FP10" i="19"/>
  <c r="FP8" i="19"/>
  <c r="FP6" i="19"/>
  <c r="FP9" i="19"/>
  <c r="FP7" i="19"/>
  <c r="FO43" i="19"/>
  <c r="FP42" i="19"/>
  <c r="FP41" i="19"/>
  <c r="FP40" i="19"/>
  <c r="FP39" i="19"/>
  <c r="FP38" i="19"/>
  <c r="FQ31" i="19" l="1"/>
  <c r="FQ30" i="19"/>
  <c r="FP33" i="19"/>
  <c r="FQ32" i="19"/>
  <c r="FQ28" i="19"/>
  <c r="FQ29" i="19"/>
  <c r="FP43" i="19"/>
  <c r="FQ42" i="19"/>
  <c r="FQ41" i="19"/>
  <c r="FQ40" i="19"/>
  <c r="FQ39" i="19"/>
  <c r="FQ38" i="19"/>
  <c r="FQ9" i="19"/>
  <c r="FQ7" i="19"/>
  <c r="FQ10" i="19"/>
  <c r="FQ8" i="19"/>
  <c r="FQ6" i="19"/>
  <c r="FQ43" i="19" l="1"/>
  <c r="FR42" i="19"/>
  <c r="FR41" i="19"/>
  <c r="FR39" i="19"/>
  <c r="FR40" i="19"/>
  <c r="FR38" i="19"/>
  <c r="FR10" i="19"/>
  <c r="FR8" i="19"/>
  <c r="FR9" i="19"/>
  <c r="FR6" i="19"/>
  <c r="FR7" i="19"/>
  <c r="FQ33" i="19"/>
  <c r="FR31" i="19"/>
  <c r="FR32" i="19"/>
  <c r="FR29" i="19"/>
  <c r="FR30" i="19"/>
  <c r="FR28" i="19"/>
  <c r="FS10" i="19" l="1"/>
  <c r="FS9" i="19"/>
  <c r="FS6" i="19"/>
  <c r="FS8" i="19"/>
  <c r="FS7" i="19"/>
  <c r="FR43" i="19"/>
  <c r="FS41" i="19"/>
  <c r="FS42" i="19"/>
  <c r="FS40" i="19"/>
  <c r="FS39" i="19"/>
  <c r="FS38" i="19"/>
  <c r="FS32" i="19"/>
  <c r="FR33" i="19"/>
  <c r="FS30" i="19"/>
  <c r="FS31" i="19"/>
  <c r="FS29" i="19"/>
  <c r="FS28" i="19"/>
  <c r="FS43" i="19" l="1"/>
  <c r="FT42" i="19"/>
  <c r="FT39" i="19"/>
  <c r="FT38" i="19"/>
  <c r="FT41" i="19"/>
  <c r="FT40" i="19"/>
  <c r="FT8" i="19"/>
  <c r="FT10" i="19"/>
  <c r="FT6" i="19"/>
  <c r="FT7" i="19"/>
  <c r="FT9" i="19"/>
  <c r="FS33" i="19"/>
  <c r="FT32" i="19"/>
  <c r="FT29" i="19"/>
  <c r="FT28" i="19"/>
  <c r="FT31" i="19"/>
  <c r="FT30" i="19"/>
  <c r="FU31" i="19" l="1"/>
  <c r="FT33" i="19"/>
  <c r="FU30" i="19"/>
  <c r="FU29" i="19"/>
  <c r="FU28" i="19"/>
  <c r="FU32" i="19"/>
  <c r="FT43" i="19"/>
  <c r="FU42" i="19"/>
  <c r="FU41" i="19"/>
  <c r="FU40" i="19"/>
  <c r="FU38" i="19"/>
  <c r="FU39" i="19"/>
  <c r="FU9" i="19"/>
  <c r="FU7" i="19"/>
  <c r="FU8" i="19"/>
  <c r="FU10" i="19"/>
  <c r="FU6" i="19"/>
  <c r="FV42" i="19" l="1"/>
  <c r="FU43" i="19"/>
  <c r="FV41" i="19"/>
  <c r="FV40" i="19"/>
  <c r="FV39" i="19"/>
  <c r="FV38" i="19"/>
  <c r="FV10" i="19"/>
  <c r="FV8" i="19"/>
  <c r="FV9" i="19"/>
  <c r="FV6" i="19"/>
  <c r="FV7" i="19"/>
  <c r="FU33" i="19"/>
  <c r="FV31" i="19"/>
  <c r="FV32" i="19"/>
  <c r="FV29" i="19"/>
  <c r="FV30" i="19"/>
  <c r="FV28" i="19"/>
  <c r="FW10" i="19" l="1"/>
  <c r="FW9" i="19"/>
  <c r="FW7" i="19"/>
  <c r="FW8" i="19"/>
  <c r="FW6" i="19"/>
  <c r="FV43" i="19"/>
  <c r="FW42" i="19"/>
  <c r="FW41" i="19"/>
  <c r="FW40" i="19"/>
  <c r="FW39" i="19"/>
  <c r="FW38" i="19"/>
  <c r="FW32" i="19"/>
  <c r="FW31" i="19"/>
  <c r="FW30" i="19"/>
  <c r="FV33" i="19"/>
  <c r="FW28" i="19"/>
  <c r="FW29" i="19"/>
  <c r="FW33" i="19" l="1"/>
  <c r="FX32" i="19"/>
  <c r="FX29" i="19"/>
  <c r="FX30" i="19"/>
  <c r="FX28" i="19"/>
  <c r="FX31" i="19"/>
  <c r="FW43" i="19"/>
  <c r="FX42" i="19"/>
  <c r="FX41" i="19"/>
  <c r="FX39" i="19"/>
  <c r="FX40" i="19"/>
  <c r="FX38" i="19"/>
  <c r="FX10" i="19"/>
  <c r="FX8" i="19"/>
  <c r="FX6" i="19"/>
  <c r="FX9" i="19"/>
  <c r="FX7" i="19"/>
  <c r="FX43" i="19" l="1"/>
  <c r="FY42" i="19"/>
  <c r="FY41" i="19"/>
  <c r="FY40" i="19"/>
  <c r="FY39" i="19"/>
  <c r="FY38" i="19"/>
  <c r="FY9" i="19"/>
  <c r="FY7" i="19"/>
  <c r="FY10" i="19"/>
  <c r="FY6" i="19"/>
  <c r="FY8" i="19"/>
  <c r="FX33" i="19"/>
  <c r="FY31" i="19"/>
  <c r="FY30" i="19"/>
  <c r="FY32" i="19"/>
  <c r="FY28" i="19"/>
  <c r="FY29" i="19"/>
  <c r="FY33" i="19" l="1"/>
  <c r="FZ31" i="19"/>
  <c r="FZ32" i="19"/>
  <c r="FZ29" i="19"/>
  <c r="FZ30" i="19"/>
  <c r="FZ28" i="19"/>
  <c r="FZ10" i="19"/>
  <c r="FZ8" i="19"/>
  <c r="FZ9" i="19"/>
  <c r="FZ7" i="19"/>
  <c r="FZ6" i="19"/>
  <c r="FY43" i="19"/>
  <c r="FZ42" i="19"/>
  <c r="FZ41" i="19"/>
  <c r="FZ39" i="19"/>
  <c r="FZ38" i="19"/>
  <c r="FZ40" i="19"/>
  <c r="GA10" i="19" l="1"/>
  <c r="GA9" i="19"/>
  <c r="GA8" i="19"/>
  <c r="GA6" i="19"/>
  <c r="GA7" i="19"/>
  <c r="GA32" i="19"/>
  <c r="GA30" i="19"/>
  <c r="FZ33" i="19"/>
  <c r="GA31" i="19"/>
  <c r="GA29" i="19"/>
  <c r="GA28" i="19"/>
  <c r="FZ43" i="19"/>
  <c r="GA41" i="19"/>
  <c r="GA42" i="19"/>
  <c r="GA40" i="19"/>
  <c r="GA39" i="19"/>
  <c r="GA38" i="19"/>
  <c r="GB8" i="19" l="1"/>
  <c r="GB10" i="19"/>
  <c r="GB6" i="19"/>
  <c r="GB7" i="19"/>
  <c r="GB9" i="19"/>
  <c r="GB32" i="19"/>
  <c r="GB29" i="19"/>
  <c r="GB28" i="19"/>
  <c r="GB31" i="19"/>
  <c r="GB30" i="19"/>
  <c r="GA33" i="19"/>
  <c r="GA43" i="19"/>
  <c r="GB42" i="19"/>
  <c r="GB41" i="19"/>
  <c r="GB39" i="19"/>
  <c r="GB38" i="19"/>
  <c r="GB40" i="19"/>
  <c r="GB43" i="19" l="1"/>
  <c r="GC42" i="19"/>
  <c r="GC41" i="19"/>
  <c r="GC40" i="19"/>
  <c r="GC39" i="19"/>
  <c r="GC38" i="19"/>
  <c r="GC9" i="19"/>
  <c r="GC7" i="19"/>
  <c r="GC10" i="19"/>
  <c r="GC8" i="19"/>
  <c r="GC6" i="19"/>
  <c r="GB33" i="19"/>
  <c r="GC31" i="19"/>
  <c r="GC30" i="19"/>
  <c r="GC32" i="19"/>
  <c r="GC29" i="19"/>
  <c r="GC28" i="19"/>
  <c r="GD10" i="19" l="1"/>
  <c r="GD8" i="19"/>
  <c r="GD9" i="19"/>
  <c r="GD6" i="19"/>
  <c r="GD7" i="19"/>
  <c r="GC43" i="19"/>
  <c r="GD42" i="19"/>
  <c r="GD41" i="19"/>
  <c r="GD40" i="19"/>
  <c r="GD39" i="19"/>
  <c r="GD38" i="19"/>
  <c r="GC33" i="19"/>
  <c r="GD31" i="19"/>
  <c r="GD32" i="19"/>
  <c r="GD29" i="19"/>
  <c r="GD30" i="19"/>
  <c r="GD28" i="19"/>
  <c r="GE10" i="19" l="1"/>
  <c r="GE9" i="19"/>
  <c r="GE7" i="19"/>
  <c r="GE8" i="19"/>
  <c r="GE6" i="19"/>
  <c r="GD43" i="19"/>
  <c r="GE42" i="19"/>
  <c r="GE41" i="19"/>
  <c r="GE39" i="19"/>
  <c r="GE38" i="19"/>
  <c r="GE40" i="19"/>
  <c r="GD33" i="19"/>
  <c r="GE32" i="19"/>
  <c r="GE31" i="19"/>
  <c r="GE30" i="19"/>
  <c r="GE28" i="19"/>
  <c r="GE29" i="19"/>
  <c r="GE33" i="19" l="1"/>
  <c r="GF32" i="19"/>
  <c r="GF29" i="19"/>
  <c r="GF31" i="19"/>
  <c r="GF30" i="19"/>
  <c r="GF28" i="19"/>
  <c r="GE43" i="19"/>
  <c r="GF42" i="19"/>
  <c r="GF41" i="19"/>
  <c r="GF40" i="19"/>
  <c r="GF39" i="19"/>
  <c r="GF38" i="19"/>
  <c r="GF10" i="19"/>
  <c r="GF8" i="19"/>
  <c r="GF6" i="19"/>
  <c r="GF9" i="19"/>
  <c r="GF7" i="19"/>
  <c r="GF43" i="19" l="1"/>
  <c r="GG42" i="19"/>
  <c r="GG41" i="19"/>
  <c r="GG40" i="19"/>
  <c r="GG39" i="19"/>
  <c r="GG38" i="19"/>
  <c r="GG9" i="19"/>
  <c r="GG7" i="19"/>
  <c r="GG10" i="19"/>
  <c r="GG8" i="19"/>
  <c r="GG6" i="19"/>
  <c r="GG31" i="19"/>
  <c r="GG30" i="19"/>
  <c r="GG32" i="19"/>
  <c r="GG28" i="19"/>
  <c r="GF33" i="19"/>
  <c r="GG29" i="19"/>
  <c r="GG43" i="19" l="1"/>
  <c r="GH42" i="19"/>
  <c r="GH41" i="19"/>
  <c r="GH39" i="19"/>
  <c r="GH40" i="19"/>
  <c r="GH38" i="19"/>
  <c r="GG33" i="19"/>
  <c r="GH31" i="19"/>
  <c r="GH32" i="19"/>
  <c r="GH29" i="19"/>
  <c r="GH30" i="19"/>
  <c r="GH28" i="19"/>
  <c r="GH10" i="19"/>
  <c r="GH8" i="19"/>
  <c r="GH9" i="19"/>
  <c r="GH7" i="19"/>
  <c r="GH6" i="19"/>
  <c r="GI32" i="19" l="1"/>
  <c r="GH33" i="19"/>
  <c r="GI30" i="19"/>
  <c r="GI31" i="19"/>
  <c r="GI29" i="19"/>
  <c r="GI28" i="19"/>
  <c r="GH43" i="19"/>
  <c r="GI41" i="19"/>
  <c r="GI42" i="19"/>
  <c r="GI40" i="19"/>
  <c r="GI39" i="19"/>
  <c r="GI38" i="19"/>
  <c r="GI10" i="19"/>
  <c r="GI9" i="19"/>
  <c r="GI6" i="19"/>
  <c r="GI8" i="19"/>
  <c r="GI7" i="19"/>
  <c r="GI43" i="19" l="1"/>
  <c r="GJ42" i="19"/>
  <c r="GJ39" i="19"/>
  <c r="GJ38" i="19"/>
  <c r="GJ41" i="19"/>
  <c r="GJ40" i="19"/>
  <c r="GJ8" i="19"/>
  <c r="GJ10" i="19"/>
  <c r="GJ6" i="19"/>
  <c r="GJ7" i="19"/>
  <c r="GJ9" i="19"/>
  <c r="GI33" i="19"/>
  <c r="GJ32" i="19"/>
  <c r="GJ29" i="19"/>
  <c r="GJ28" i="19"/>
  <c r="GJ31" i="19"/>
  <c r="GJ30" i="19"/>
  <c r="GJ43" i="19" l="1"/>
  <c r="GK42" i="19"/>
  <c r="GK41" i="19"/>
  <c r="GK40" i="19"/>
  <c r="GK38" i="19"/>
  <c r="GK39" i="19"/>
  <c r="GK31" i="19"/>
  <c r="GJ33" i="19"/>
  <c r="GK30" i="19"/>
  <c r="GK29" i="19"/>
  <c r="GK28" i="19"/>
  <c r="GK32" i="19"/>
  <c r="GK9" i="19"/>
  <c r="GK7" i="19"/>
  <c r="GK8" i="19"/>
  <c r="GK10" i="19"/>
  <c r="GK6" i="19"/>
  <c r="GK33" i="19" l="1"/>
  <c r="GL31" i="19"/>
  <c r="GL32" i="19"/>
  <c r="GL29" i="19"/>
  <c r="GL30" i="19"/>
  <c r="GL28" i="19"/>
  <c r="GL10" i="19"/>
  <c r="GL8" i="19"/>
  <c r="GL9" i="19"/>
  <c r="GL6" i="19"/>
  <c r="GL7" i="19"/>
  <c r="GL42" i="19"/>
  <c r="GL41" i="19"/>
  <c r="GK43" i="19"/>
  <c r="GL40" i="19"/>
  <c r="GL39" i="19"/>
  <c r="GL38" i="19"/>
  <c r="GM10" i="19" l="1"/>
  <c r="GM9" i="19"/>
  <c r="GM6" i="19"/>
  <c r="GM7" i="19"/>
  <c r="GM8" i="19"/>
  <c r="GM32" i="19"/>
  <c r="GM31" i="19"/>
  <c r="GM30" i="19"/>
  <c r="GL33" i="19"/>
  <c r="GM28" i="19"/>
  <c r="GM29" i="19"/>
  <c r="GL43" i="19"/>
  <c r="GM42" i="19"/>
  <c r="GM41" i="19"/>
  <c r="GM40" i="19"/>
  <c r="GM39" i="19"/>
  <c r="GM38" i="19"/>
  <c r="GN10" i="19" l="1"/>
  <c r="GN8" i="19"/>
  <c r="GN6" i="19"/>
  <c r="GN9" i="19"/>
  <c r="GN7" i="19"/>
  <c r="GM33" i="19"/>
  <c r="GN32" i="19"/>
  <c r="GN29" i="19"/>
  <c r="GN30" i="19"/>
  <c r="GN28" i="19"/>
  <c r="GN31" i="19"/>
  <c r="GM43" i="19"/>
  <c r="GN42" i="19"/>
  <c r="GN41" i="19"/>
  <c r="GN39" i="19"/>
  <c r="GN40" i="19"/>
  <c r="GN38" i="19"/>
  <c r="GN33" i="19" l="1"/>
  <c r="GO31" i="19"/>
  <c r="GO30" i="19"/>
  <c r="GO32" i="19"/>
  <c r="GO28" i="19"/>
  <c r="GO29" i="19"/>
  <c r="GO9" i="19"/>
  <c r="GO7" i="19"/>
  <c r="GO10" i="19"/>
  <c r="GO6" i="19"/>
  <c r="GO8" i="19"/>
  <c r="GN43" i="19"/>
  <c r="GO42" i="19"/>
  <c r="GO41" i="19"/>
  <c r="GO40" i="19"/>
  <c r="GO38" i="19"/>
  <c r="GO39" i="19"/>
  <c r="GP10" i="19" l="1"/>
  <c r="GP8" i="19"/>
  <c r="GP9" i="19"/>
  <c r="GP7" i="19"/>
  <c r="GP6" i="19"/>
  <c r="GO43" i="19"/>
  <c r="GP42" i="19"/>
  <c r="GP41" i="19"/>
  <c r="GP39" i="19"/>
  <c r="GP38" i="19"/>
  <c r="GP40" i="19"/>
  <c r="GO33" i="19"/>
  <c r="GP31" i="19"/>
  <c r="GP32" i="19"/>
  <c r="GP29" i="19"/>
  <c r="GP30" i="19"/>
  <c r="GP28" i="19"/>
  <c r="GP43" i="19" l="1"/>
  <c r="GQ41" i="19"/>
  <c r="GQ42" i="19"/>
  <c r="GQ40" i="19"/>
  <c r="GQ39" i="19"/>
  <c r="GQ38" i="19"/>
  <c r="GQ32" i="19"/>
  <c r="GP33" i="19"/>
  <c r="GQ30" i="19"/>
  <c r="GQ31" i="19"/>
  <c r="GQ28" i="19"/>
  <c r="GQ29" i="19"/>
  <c r="GQ10" i="19"/>
  <c r="GQ9" i="19"/>
  <c r="GQ8" i="19"/>
  <c r="GQ6" i="19"/>
  <c r="GQ7" i="19"/>
  <c r="GR8" i="19" l="1"/>
  <c r="GR10" i="19"/>
  <c r="GR6" i="19"/>
  <c r="GR7" i="19"/>
  <c r="GR9" i="19"/>
  <c r="GR32" i="19"/>
  <c r="GR29" i="19"/>
  <c r="GQ33" i="19"/>
  <c r="GR31" i="19"/>
  <c r="GR28" i="19"/>
  <c r="GR30" i="19"/>
  <c r="GQ43" i="19"/>
  <c r="GR42" i="19"/>
  <c r="GR39" i="19"/>
  <c r="GR41" i="19"/>
  <c r="GR40" i="19"/>
  <c r="GR38" i="19"/>
  <c r="GR33" i="19" l="1"/>
  <c r="GS31" i="19"/>
  <c r="GS30" i="19"/>
  <c r="GS32" i="19"/>
  <c r="GS29" i="19"/>
  <c r="GS28" i="19"/>
  <c r="GS9" i="19"/>
  <c r="GS7" i="19"/>
  <c r="GS8" i="19"/>
  <c r="GS10" i="19"/>
  <c r="GS6" i="19"/>
  <c r="GR43" i="19"/>
  <c r="GS42" i="19"/>
  <c r="GS41" i="19"/>
  <c r="GS40" i="19"/>
  <c r="GS39" i="19"/>
  <c r="GS38" i="19"/>
  <c r="GS33" i="19" l="1"/>
  <c r="GT31" i="19"/>
  <c r="GT32" i="19"/>
  <c r="GT29" i="19"/>
  <c r="GT30" i="19"/>
  <c r="GT28" i="19"/>
  <c r="GT10" i="19"/>
  <c r="GT8" i="19"/>
  <c r="GT9" i="19"/>
  <c r="GT6" i="19"/>
  <c r="GT7" i="19"/>
  <c r="GS43" i="19"/>
  <c r="GT42" i="19"/>
  <c r="GT41" i="19"/>
  <c r="GT40" i="19"/>
  <c r="GT39" i="19"/>
  <c r="GT38" i="19"/>
  <c r="GU10" i="19" l="1"/>
  <c r="GU9" i="19"/>
  <c r="GU7" i="19"/>
  <c r="GU8" i="19"/>
  <c r="GU6" i="19"/>
  <c r="GT33" i="19"/>
  <c r="GU32" i="19"/>
  <c r="GU31" i="19"/>
  <c r="GU30" i="19"/>
  <c r="GU28" i="19"/>
  <c r="GU29" i="19"/>
  <c r="GU42" i="19"/>
  <c r="GU41" i="19"/>
  <c r="GT43" i="19"/>
  <c r="GU39" i="19"/>
  <c r="GU38" i="19"/>
  <c r="GU40" i="19"/>
  <c r="GU43" i="19" l="1"/>
  <c r="GV42" i="19"/>
  <c r="GV41" i="19"/>
  <c r="GV40" i="19"/>
  <c r="GV39" i="19"/>
  <c r="GV38" i="19"/>
  <c r="GU33" i="19"/>
  <c r="GV32" i="19"/>
  <c r="GV29" i="19"/>
  <c r="GV31" i="19"/>
  <c r="GV30" i="19"/>
  <c r="GV28" i="19"/>
  <c r="GV10" i="19"/>
  <c r="GV8" i="19"/>
  <c r="GV6" i="19"/>
  <c r="GV9" i="19"/>
  <c r="GV7" i="19"/>
  <c r="GV43" i="19" l="1"/>
  <c r="GW42" i="19"/>
  <c r="GW41" i="19"/>
  <c r="GW40" i="19"/>
  <c r="GW39" i="19"/>
  <c r="GW38" i="19"/>
  <c r="GW31" i="19"/>
  <c r="GW30" i="19"/>
  <c r="GW28" i="19"/>
  <c r="GV33" i="19"/>
  <c r="GW32" i="19"/>
  <c r="GW29" i="19"/>
  <c r="GW9" i="19"/>
  <c r="GW7" i="19"/>
  <c r="GW10" i="19"/>
  <c r="GW8" i="19"/>
  <c r="GW6" i="19"/>
  <c r="GW43" i="19" l="1"/>
  <c r="GX42" i="19"/>
  <c r="GX41" i="19"/>
  <c r="GX39" i="19"/>
  <c r="GX40" i="19"/>
  <c r="GX38" i="19"/>
  <c r="GX10" i="19"/>
  <c r="GX8" i="19"/>
  <c r="GX9" i="19"/>
  <c r="GX6" i="19"/>
  <c r="GX7" i="19"/>
  <c r="GW33" i="19"/>
  <c r="GX31" i="19"/>
  <c r="GX32" i="19"/>
  <c r="GX29" i="19"/>
  <c r="GX28" i="19"/>
  <c r="GX30" i="19"/>
  <c r="GY10" i="19" l="1"/>
  <c r="GY9" i="19"/>
  <c r="GY6" i="19"/>
  <c r="GY8" i="19"/>
  <c r="GY7" i="19"/>
  <c r="GY32" i="19"/>
  <c r="GX33" i="19"/>
  <c r="GY30" i="19"/>
  <c r="GY31" i="19"/>
  <c r="GY28" i="19"/>
  <c r="GY29" i="19"/>
  <c r="GX43" i="19"/>
  <c r="GY41" i="19"/>
  <c r="GY42" i="19"/>
  <c r="GY40" i="19"/>
  <c r="GY39" i="19"/>
  <c r="GY38" i="19"/>
  <c r="GY33" i="19" l="1"/>
  <c r="GZ32" i="19"/>
  <c r="GZ29" i="19"/>
  <c r="GZ31" i="19"/>
  <c r="GZ30" i="19"/>
  <c r="GZ28" i="19"/>
  <c r="GZ8" i="19"/>
  <c r="GZ10" i="19"/>
  <c r="GZ6" i="19"/>
  <c r="GZ7" i="19"/>
  <c r="GZ9" i="19"/>
  <c r="GY43" i="19"/>
  <c r="GZ42" i="19"/>
  <c r="GZ39" i="19"/>
  <c r="GZ41" i="19"/>
  <c r="GZ38" i="19"/>
  <c r="GZ40" i="19"/>
  <c r="GZ43" i="19" l="1"/>
  <c r="HA42" i="19"/>
  <c r="HA41" i="19"/>
  <c r="HA40" i="19"/>
  <c r="HA38" i="19"/>
  <c r="HA39" i="19"/>
  <c r="HA31" i="19"/>
  <c r="GZ33" i="19"/>
  <c r="HA30" i="19"/>
  <c r="HA29" i="19"/>
  <c r="HA32" i="19"/>
  <c r="HA28" i="19"/>
  <c r="HA9" i="19"/>
  <c r="HA7" i="19"/>
  <c r="HA8" i="19"/>
  <c r="HA10" i="19"/>
  <c r="HA6" i="19"/>
  <c r="HA33" i="19" l="1"/>
  <c r="HB31" i="19"/>
  <c r="HB32" i="19"/>
  <c r="HB29" i="19"/>
  <c r="HB30" i="19"/>
  <c r="HB28" i="19"/>
  <c r="HB10" i="19"/>
  <c r="HB8" i="19"/>
  <c r="HB9" i="19"/>
  <c r="HB6" i="19"/>
  <c r="HB7" i="19"/>
  <c r="HB42" i="19"/>
  <c r="HA43" i="19"/>
  <c r="HB41" i="19"/>
  <c r="HB40" i="19"/>
  <c r="HB39" i="19"/>
  <c r="HB38" i="19"/>
  <c r="HC10" i="19" l="1"/>
  <c r="HC9" i="19"/>
  <c r="HC7" i="19"/>
  <c r="HC8" i="19"/>
  <c r="HC6" i="19"/>
  <c r="HC32" i="19"/>
  <c r="HC31" i="19"/>
  <c r="HC30" i="19"/>
  <c r="HC28" i="19"/>
  <c r="HC29" i="19"/>
  <c r="HB33" i="19"/>
  <c r="HB43" i="19"/>
  <c r="HC42" i="19"/>
  <c r="HC41" i="19"/>
  <c r="HC40" i="19"/>
  <c r="HC39" i="19"/>
  <c r="HC38" i="19"/>
  <c r="HC43" i="19" l="1"/>
  <c r="HD42" i="19"/>
  <c r="HD41" i="19"/>
  <c r="HD39" i="19"/>
  <c r="HD40" i="19"/>
  <c r="HD38" i="19"/>
  <c r="HC33" i="19"/>
  <c r="HD32" i="19"/>
  <c r="HD29" i="19"/>
  <c r="HD30" i="19"/>
  <c r="HD28" i="19"/>
  <c r="HD31" i="19"/>
  <c r="HD10" i="19"/>
  <c r="HD8" i="19"/>
  <c r="HD6" i="19"/>
  <c r="HD9" i="19"/>
  <c r="HD7" i="19"/>
  <c r="HE9" i="19" l="1"/>
  <c r="HE7" i="19"/>
  <c r="HE10" i="19"/>
  <c r="HE6" i="19"/>
  <c r="HE8" i="19"/>
  <c r="HD33" i="19"/>
  <c r="HE30" i="19"/>
  <c r="HE31" i="19"/>
  <c r="HE32" i="19"/>
  <c r="HE28" i="19"/>
  <c r="HE29" i="19"/>
  <c r="HD43" i="19"/>
  <c r="HE42" i="19"/>
  <c r="HE41" i="19"/>
  <c r="HE40" i="19"/>
  <c r="HE39" i="19"/>
  <c r="HE38" i="19"/>
  <c r="HE33" i="19" l="1"/>
  <c r="HF31" i="19"/>
  <c r="HF32" i="19"/>
  <c r="HF29" i="19"/>
  <c r="HF30" i="19"/>
  <c r="HF28" i="19"/>
  <c r="HF10" i="19"/>
  <c r="HF8" i="19"/>
  <c r="HF9" i="19"/>
  <c r="HF7" i="19"/>
  <c r="HF6" i="19"/>
  <c r="HE43" i="19"/>
  <c r="HF42" i="19"/>
  <c r="HF41" i="19"/>
  <c r="HF39" i="19"/>
  <c r="HF38" i="19"/>
  <c r="HF40" i="19"/>
  <c r="HG32" i="19" l="1"/>
  <c r="HF33" i="19"/>
  <c r="HG31" i="19"/>
  <c r="HG28" i="19"/>
  <c r="HG29" i="19"/>
  <c r="HG30" i="19"/>
  <c r="HF43" i="19"/>
  <c r="HG41" i="19"/>
  <c r="HG42" i="19"/>
  <c r="HG40" i="19"/>
  <c r="HG39" i="19"/>
  <c r="HG38" i="19"/>
  <c r="HG10" i="19"/>
  <c r="HG9" i="19"/>
  <c r="HG8" i="19"/>
  <c r="HG6" i="19"/>
  <c r="HG7" i="19"/>
  <c r="HH8" i="19" l="1"/>
  <c r="HH10" i="19"/>
  <c r="HH6" i="19"/>
  <c r="HH7" i="19"/>
  <c r="HH9" i="19"/>
  <c r="HG43" i="19"/>
  <c r="HH42" i="19"/>
  <c r="HH41" i="19"/>
  <c r="HH39" i="19"/>
  <c r="HH38" i="19"/>
  <c r="HH40" i="19"/>
  <c r="HH32" i="19"/>
  <c r="HH30" i="19"/>
  <c r="HH29" i="19"/>
  <c r="HG33" i="19"/>
  <c r="HH31" i="19"/>
  <c r="HH28" i="19"/>
  <c r="HH43" i="19" l="1"/>
  <c r="HI42" i="19"/>
  <c r="HI41" i="19"/>
  <c r="HI40" i="19"/>
  <c r="HI39" i="19"/>
  <c r="HI38" i="19"/>
  <c r="HI9" i="19"/>
  <c r="HI7" i="19"/>
  <c r="HI10" i="19"/>
  <c r="HI8" i="19"/>
  <c r="HI6" i="19"/>
  <c r="HI30" i="19"/>
  <c r="HH33" i="19"/>
  <c r="HI31" i="19"/>
  <c r="HI32" i="19"/>
  <c r="HI29" i="19"/>
  <c r="HI28" i="19"/>
  <c r="HI43" i="19" l="1"/>
  <c r="HJ42" i="19"/>
  <c r="HJ41" i="19"/>
  <c r="HJ40" i="19"/>
  <c r="HJ39" i="19"/>
  <c r="HJ38" i="19"/>
  <c r="HJ10" i="19"/>
  <c r="HJ8" i="19"/>
  <c r="HJ9" i="19"/>
  <c r="HJ6" i="19"/>
  <c r="HJ7" i="19"/>
  <c r="HI33" i="19"/>
  <c r="HJ31" i="19"/>
  <c r="HJ32" i="19"/>
  <c r="HJ29" i="19"/>
  <c r="HJ30" i="19"/>
  <c r="HJ28" i="19"/>
  <c r="HK10" i="19" l="1"/>
  <c r="HK9" i="19"/>
  <c r="HK7" i="19"/>
  <c r="HK8" i="19"/>
  <c r="HK6" i="19"/>
  <c r="HJ43" i="19"/>
  <c r="HK42" i="19"/>
  <c r="HK41" i="19"/>
  <c r="HK39" i="19"/>
  <c r="HK40" i="19"/>
  <c r="HK38" i="19"/>
  <c r="HJ33" i="19"/>
  <c r="HK32" i="19"/>
  <c r="HK31" i="19"/>
  <c r="HK30" i="19"/>
  <c r="HK28" i="19"/>
  <c r="HK29" i="19"/>
  <c r="HK43" i="19" l="1"/>
  <c r="HL42" i="19"/>
  <c r="HL41" i="19"/>
  <c r="HL40" i="19"/>
  <c r="HL39" i="19"/>
  <c r="HL38" i="19"/>
  <c r="HL30" i="19"/>
  <c r="HK33" i="19"/>
  <c r="HL32" i="19"/>
  <c r="HL29" i="19"/>
  <c r="HL31" i="19"/>
  <c r="HL28" i="19"/>
  <c r="HL10" i="19"/>
  <c r="HL8" i="19"/>
  <c r="HL6" i="19"/>
  <c r="HL9" i="19"/>
  <c r="HL7" i="19"/>
  <c r="HM30" i="19" l="1"/>
  <c r="HM31" i="19"/>
  <c r="HL33" i="19"/>
  <c r="HM28" i="19"/>
  <c r="HM32" i="19"/>
  <c r="HM29" i="19"/>
  <c r="HM9" i="19"/>
  <c r="HM7" i="19"/>
  <c r="HM10" i="19"/>
  <c r="HM8" i="19"/>
  <c r="HM6" i="19"/>
  <c r="HL43" i="19"/>
  <c r="HM42" i="19"/>
  <c r="HM41" i="19"/>
  <c r="HM40" i="19"/>
  <c r="HM39" i="19"/>
  <c r="HM38" i="19"/>
  <c r="HM33" i="19" l="1"/>
  <c r="HN31" i="19"/>
  <c r="HN32" i="19"/>
  <c r="HN29" i="19"/>
  <c r="HN28" i="19"/>
  <c r="HN30" i="19"/>
  <c r="HN10" i="19"/>
  <c r="HN8" i="19"/>
  <c r="HN9" i="19"/>
  <c r="HN7" i="19"/>
  <c r="HN6" i="19"/>
  <c r="HM43" i="19"/>
  <c r="HN42" i="19"/>
  <c r="HN41" i="19"/>
  <c r="HN39" i="19"/>
  <c r="HN40" i="19"/>
  <c r="HN38" i="19"/>
  <c r="HO10" i="19" l="1"/>
  <c r="HO9" i="19"/>
  <c r="HO6" i="19"/>
  <c r="HO8" i="19"/>
  <c r="HO7" i="19"/>
  <c r="HN43" i="19"/>
  <c r="HO41" i="19"/>
  <c r="HO42" i="19"/>
  <c r="HO40" i="19"/>
  <c r="HO39" i="19"/>
  <c r="HO38" i="19"/>
  <c r="HO32" i="19"/>
  <c r="HN33" i="19"/>
  <c r="HO30" i="19"/>
  <c r="HO31" i="19"/>
  <c r="HO28" i="19"/>
  <c r="HO29" i="19"/>
  <c r="HO33" i="19" l="1"/>
  <c r="HP30" i="19"/>
  <c r="HP32" i="19"/>
  <c r="HP29" i="19"/>
  <c r="HP31" i="19"/>
  <c r="HP28" i="19"/>
  <c r="HO43" i="19"/>
  <c r="HP42" i="19"/>
  <c r="HP39" i="19"/>
  <c r="HP38" i="19"/>
  <c r="HP41" i="19"/>
  <c r="HP40" i="19"/>
  <c r="HP8" i="19"/>
  <c r="HP10" i="19"/>
  <c r="HP6" i="19"/>
  <c r="HP7" i="19"/>
  <c r="HP9" i="19"/>
  <c r="HQ30" i="19" l="1"/>
  <c r="HQ31" i="19"/>
  <c r="HP33" i="19"/>
  <c r="HQ29" i="19"/>
  <c r="HQ28" i="19"/>
  <c r="HQ32" i="19"/>
  <c r="HQ9" i="19"/>
  <c r="HQ7" i="19"/>
  <c r="HQ8" i="19"/>
  <c r="HQ10" i="19"/>
  <c r="HQ6" i="19"/>
  <c r="HP43" i="19"/>
  <c r="HQ42" i="19"/>
  <c r="HQ41" i="19"/>
  <c r="HQ40" i="19"/>
  <c r="HQ38" i="19"/>
  <c r="HQ39" i="19"/>
  <c r="HR42" i="19" l="1"/>
  <c r="HR41" i="19"/>
  <c r="HQ43" i="19"/>
  <c r="HR40" i="19"/>
  <c r="HR39" i="19"/>
  <c r="HR38" i="19"/>
  <c r="HR10" i="19"/>
  <c r="HR8" i="19"/>
  <c r="HR9" i="19"/>
  <c r="HR6" i="19"/>
  <c r="HR7" i="19"/>
  <c r="HQ33" i="19"/>
  <c r="HR31" i="19"/>
  <c r="HR32" i="19"/>
  <c r="HR29" i="19"/>
  <c r="HR30" i="19"/>
  <c r="HR28" i="19"/>
  <c r="HS10" i="19" l="1"/>
  <c r="HS9" i="19"/>
  <c r="HS6" i="19"/>
  <c r="HS7" i="19"/>
  <c r="HS8" i="19"/>
  <c r="HS42" i="19"/>
  <c r="HR43" i="19"/>
  <c r="HS41" i="19"/>
  <c r="HS40" i="19"/>
  <c r="HS39" i="19"/>
  <c r="HS38" i="19"/>
  <c r="HS32" i="19"/>
  <c r="HS31" i="19"/>
  <c r="HS30" i="19"/>
  <c r="HS28" i="19"/>
  <c r="HS29" i="19"/>
  <c r="HR33" i="19"/>
  <c r="HS33" i="19" l="1"/>
  <c r="HT30" i="19"/>
  <c r="HT32" i="19"/>
  <c r="HT29" i="19"/>
  <c r="HT28" i="19"/>
  <c r="HT31" i="19"/>
  <c r="HS43" i="19"/>
  <c r="HT42" i="19"/>
  <c r="HT41" i="19"/>
  <c r="HT39" i="19"/>
  <c r="HT40" i="19"/>
  <c r="HT38" i="19"/>
  <c r="HT10" i="19"/>
  <c r="HT8" i="19"/>
  <c r="HT6" i="19"/>
  <c r="HT9" i="19"/>
  <c r="HT7" i="19"/>
  <c r="HT43" i="19" l="1"/>
  <c r="HU42" i="19"/>
  <c r="HU41" i="19"/>
  <c r="HU40" i="19"/>
  <c r="HU38" i="19"/>
  <c r="HU39" i="19"/>
  <c r="HU9" i="19"/>
  <c r="HU7" i="19"/>
  <c r="HU10" i="19"/>
  <c r="HU6" i="19"/>
  <c r="HU8" i="19"/>
  <c r="HT33" i="19"/>
  <c r="HU30" i="19"/>
  <c r="HU31" i="19"/>
  <c r="HU32" i="19"/>
  <c r="HU28" i="19"/>
  <c r="HU29" i="19"/>
  <c r="HV10" i="19" l="1"/>
  <c r="HV8" i="19"/>
  <c r="HV9" i="19"/>
  <c r="HV7" i="19"/>
  <c r="HV6" i="19"/>
  <c r="HU33" i="19"/>
  <c r="HV31" i="19"/>
  <c r="HV32" i="19"/>
  <c r="HV29" i="19"/>
  <c r="HV30" i="19"/>
  <c r="HV28" i="19"/>
  <c r="HU43" i="19"/>
  <c r="HV42" i="19"/>
  <c r="HV41" i="19"/>
  <c r="HV39" i="19"/>
  <c r="HV38" i="19"/>
  <c r="HV40" i="19"/>
  <c r="HV43" i="19" l="1"/>
  <c r="HW42" i="19"/>
  <c r="HW41" i="19"/>
  <c r="HW40" i="19"/>
  <c r="HW39" i="19"/>
  <c r="HW38" i="19"/>
  <c r="HW32" i="19"/>
  <c r="HV33" i="19"/>
  <c r="HW30" i="19"/>
  <c r="HW31" i="19"/>
  <c r="HW28" i="19"/>
  <c r="HW29" i="19"/>
  <c r="HW10" i="19"/>
  <c r="HW9" i="19"/>
  <c r="HW8" i="19"/>
  <c r="HW6" i="19"/>
  <c r="HW7" i="19"/>
  <c r="HX8" i="19" l="1"/>
  <c r="HX10" i="19"/>
  <c r="HX6" i="19"/>
  <c r="HX7" i="19"/>
  <c r="HX9" i="19"/>
  <c r="HX30" i="19"/>
  <c r="HX32" i="19"/>
  <c r="HX29" i="19"/>
  <c r="HX31" i="19"/>
  <c r="HX28" i="19"/>
  <c r="HW33" i="19"/>
  <c r="HW43" i="19"/>
  <c r="HX42" i="19"/>
  <c r="HX39" i="19"/>
  <c r="HX41" i="19"/>
  <c r="HX40" i="19"/>
  <c r="HX38" i="19"/>
  <c r="HY9" i="19" l="1"/>
  <c r="HY7" i="19"/>
  <c r="HY8" i="19"/>
  <c r="HY10" i="19"/>
  <c r="HY6" i="19"/>
  <c r="HY30" i="19"/>
  <c r="HX33" i="19"/>
  <c r="HY31" i="19"/>
  <c r="HY32" i="19"/>
  <c r="HY29" i="19"/>
  <c r="HY28" i="19"/>
  <c r="HX43" i="19"/>
  <c r="HY42" i="19"/>
  <c r="HY40" i="19"/>
  <c r="HY41" i="19"/>
  <c r="HY39" i="19"/>
  <c r="HY38" i="19"/>
  <c r="HY33" i="19" l="1"/>
  <c r="HZ31" i="19"/>
  <c r="HZ32" i="19"/>
  <c r="HZ29" i="19"/>
  <c r="HZ28" i="19"/>
  <c r="HZ30" i="19"/>
  <c r="HZ42" i="19"/>
  <c r="HY43" i="19"/>
  <c r="HZ41" i="19"/>
  <c r="HZ40" i="19"/>
  <c r="HZ39" i="19"/>
  <c r="HZ38" i="19"/>
  <c r="HZ10" i="19"/>
  <c r="HZ8" i="19"/>
  <c r="HZ9" i="19"/>
  <c r="HZ6" i="19"/>
  <c r="HZ7" i="19"/>
  <c r="IA10" i="19" l="1"/>
  <c r="IA9" i="19"/>
  <c r="IA7" i="19"/>
  <c r="IA8" i="19"/>
  <c r="IA6" i="19"/>
  <c r="IA42" i="19"/>
  <c r="IA41" i="19"/>
  <c r="HZ43" i="19"/>
  <c r="IA40" i="19"/>
  <c r="IA39" i="19"/>
  <c r="IA38" i="19"/>
  <c r="HZ33" i="19"/>
  <c r="IA32" i="19"/>
  <c r="IA31" i="19"/>
  <c r="IA30" i="19"/>
  <c r="IA28" i="19"/>
  <c r="IA29" i="19"/>
  <c r="IB30" i="19" l="1"/>
  <c r="IA33" i="19"/>
  <c r="IB32" i="19"/>
  <c r="IB29" i="19"/>
  <c r="IB31" i="19"/>
  <c r="IB28" i="19"/>
  <c r="IA43" i="19"/>
  <c r="IB42" i="19"/>
  <c r="IB41" i="19"/>
  <c r="IB39" i="19"/>
  <c r="IB38" i="19"/>
  <c r="IB40" i="19"/>
  <c r="IB10" i="19"/>
  <c r="IB8" i="19"/>
  <c r="IB6" i="19"/>
  <c r="IB9" i="19"/>
  <c r="IB7" i="19"/>
  <c r="IC9" i="19" l="1"/>
  <c r="IC7" i="19"/>
  <c r="IC10" i="19"/>
  <c r="IC8" i="19"/>
  <c r="IC6" i="19"/>
  <c r="IB43" i="19"/>
  <c r="IC40" i="19"/>
  <c r="IC41" i="19"/>
  <c r="IC42" i="19"/>
  <c r="IC39" i="19"/>
  <c r="IC38" i="19"/>
  <c r="IC30" i="19"/>
  <c r="IC31" i="19"/>
  <c r="IB33" i="19"/>
  <c r="IC28" i="19"/>
  <c r="IC32" i="19"/>
  <c r="IC29" i="19"/>
  <c r="IC33" i="19" l="1"/>
  <c r="ID31" i="19"/>
  <c r="ID32" i="19"/>
  <c r="ID29" i="19"/>
  <c r="ID28" i="19"/>
  <c r="ID30" i="19"/>
  <c r="IC43" i="19"/>
  <c r="ID42" i="19"/>
  <c r="ID41" i="19"/>
  <c r="ID40" i="19"/>
  <c r="ID39" i="19"/>
  <c r="ID38" i="19"/>
  <c r="ID10" i="19"/>
  <c r="ID8" i="19"/>
  <c r="ID9" i="19"/>
  <c r="ID6" i="19"/>
  <c r="ID7" i="19"/>
  <c r="IE10" i="19" l="1"/>
  <c r="IE9" i="19"/>
  <c r="IE6" i="19"/>
  <c r="IE8" i="19"/>
  <c r="IE7" i="19"/>
  <c r="ID43" i="19"/>
  <c r="IE42" i="19"/>
  <c r="IE41" i="19"/>
  <c r="IE40" i="19"/>
  <c r="IE39" i="19"/>
  <c r="IE38" i="19"/>
  <c r="IE32" i="19"/>
  <c r="ID33" i="19"/>
  <c r="IE30" i="19"/>
  <c r="IE31" i="19"/>
  <c r="IE28" i="19"/>
  <c r="IE29" i="19"/>
  <c r="IE33" i="19" l="1"/>
  <c r="IF30" i="19"/>
  <c r="IF32" i="19"/>
  <c r="IF29" i="19"/>
  <c r="IF31" i="19"/>
  <c r="IF28" i="19"/>
  <c r="IE43" i="19"/>
  <c r="IF42" i="19"/>
  <c r="IF39" i="19"/>
  <c r="IF38" i="19"/>
  <c r="IF41" i="19"/>
  <c r="IF40" i="19"/>
  <c r="IF8" i="19"/>
  <c r="IF10" i="19"/>
  <c r="IF6" i="19"/>
  <c r="IF7" i="19"/>
  <c r="IF9" i="19"/>
  <c r="IG30" i="19" l="1"/>
  <c r="IG31" i="19"/>
  <c r="IF33" i="19"/>
  <c r="IG29" i="19"/>
  <c r="IG32" i="19"/>
  <c r="IG28" i="19"/>
  <c r="IG9" i="19"/>
  <c r="IG7" i="19"/>
  <c r="IG8" i="19"/>
  <c r="IG10" i="19"/>
  <c r="IG6" i="19"/>
  <c r="IF43" i="19"/>
  <c r="IG42" i="19"/>
  <c r="IG40" i="19"/>
  <c r="IG41" i="19"/>
  <c r="IG38" i="19"/>
  <c r="IG39" i="19"/>
  <c r="IG33" i="19" l="1"/>
  <c r="IH31" i="19"/>
  <c r="IH32" i="19"/>
  <c r="IH29" i="19"/>
  <c r="IH30" i="19"/>
  <c r="IH28" i="19"/>
  <c r="IH42" i="19"/>
  <c r="IG43" i="19"/>
  <c r="IH41" i="19"/>
  <c r="IH40" i="19"/>
  <c r="IH39" i="19"/>
  <c r="IH38" i="19"/>
  <c r="IH9" i="19"/>
  <c r="IH10" i="19"/>
  <c r="IH8" i="19"/>
  <c r="IH6" i="19"/>
  <c r="IH7" i="19"/>
  <c r="II42" i="19" l="1"/>
  <c r="IH43" i="19"/>
  <c r="II41" i="19"/>
  <c r="II39" i="19"/>
  <c r="II40" i="19"/>
  <c r="II38" i="19"/>
  <c r="II32" i="19"/>
  <c r="II31" i="19"/>
  <c r="II30" i="19"/>
  <c r="II28" i="19"/>
  <c r="IH33" i="19"/>
  <c r="II29" i="19"/>
  <c r="II10" i="19"/>
  <c r="II9" i="19"/>
  <c r="II7" i="19"/>
  <c r="II8" i="19"/>
  <c r="II6" i="19"/>
  <c r="II43" i="19" l="1"/>
  <c r="IJ42" i="19"/>
  <c r="IJ41" i="19"/>
  <c r="IJ40" i="19"/>
  <c r="IJ39" i="19"/>
  <c r="IJ38" i="19"/>
  <c r="II33" i="19"/>
  <c r="IJ30" i="19"/>
  <c r="IJ32" i="19"/>
  <c r="IJ29" i="19"/>
  <c r="IJ28" i="19"/>
  <c r="IJ31" i="19"/>
  <c r="IJ10" i="19"/>
  <c r="IJ8" i="19"/>
  <c r="IJ9" i="19"/>
  <c r="IJ6" i="19"/>
  <c r="IJ7" i="19"/>
  <c r="IK7" i="19" l="1"/>
  <c r="IK10" i="19"/>
  <c r="IK9" i="19"/>
  <c r="IK6" i="19"/>
  <c r="IK8" i="19"/>
  <c r="IJ33" i="19"/>
  <c r="IK30" i="19"/>
  <c r="IK31" i="19"/>
  <c r="IK32" i="19"/>
  <c r="IK28" i="19"/>
  <c r="IK29" i="19"/>
  <c r="IJ43" i="19"/>
  <c r="IK42" i="19"/>
  <c r="IK40" i="19"/>
  <c r="IK41" i="19"/>
  <c r="IK39" i="19"/>
  <c r="IK38" i="19"/>
  <c r="IK33" i="19" l="1"/>
  <c r="IL31" i="19"/>
  <c r="IL32" i="19"/>
  <c r="IL29" i="19"/>
  <c r="IL28" i="19"/>
  <c r="IL30" i="19"/>
  <c r="IL9" i="19"/>
  <c r="IL10" i="19"/>
  <c r="IL8" i="19"/>
  <c r="IL7" i="19"/>
  <c r="IL6" i="19"/>
  <c r="IK43" i="19"/>
  <c r="IL42" i="19"/>
  <c r="IL41" i="19"/>
  <c r="IL40" i="19"/>
  <c r="IL39" i="19"/>
  <c r="IL38" i="19"/>
  <c r="IM10" i="19" l="1"/>
  <c r="IM9" i="19"/>
  <c r="IM8" i="19"/>
  <c r="IM6" i="19"/>
  <c r="IM7" i="19"/>
  <c r="IL43" i="19"/>
  <c r="IM42" i="19"/>
  <c r="IM41" i="19"/>
  <c r="IM40" i="19"/>
  <c r="IM39" i="19"/>
  <c r="IM38" i="19"/>
  <c r="IM32" i="19"/>
  <c r="IM30" i="19"/>
  <c r="IL33" i="19"/>
  <c r="IM31" i="19"/>
  <c r="IM28" i="19"/>
  <c r="IM29" i="19"/>
  <c r="IN8" i="19" l="1"/>
  <c r="IN10" i="19"/>
  <c r="IN6" i="19"/>
  <c r="IN9" i="19"/>
  <c r="IN7" i="19"/>
  <c r="IM43" i="19"/>
  <c r="IN42" i="19"/>
  <c r="IN41" i="19"/>
  <c r="IN39" i="19"/>
  <c r="IN40" i="19"/>
  <c r="IN38" i="19"/>
  <c r="IN30" i="19"/>
  <c r="IN32" i="19"/>
  <c r="IN29" i="19"/>
  <c r="IN31" i="19"/>
  <c r="IN28" i="19"/>
  <c r="IM33" i="19"/>
  <c r="IO30" i="19" l="1"/>
  <c r="IN33" i="19"/>
  <c r="IO31" i="19"/>
  <c r="IO32" i="19"/>
  <c r="IO29" i="19"/>
  <c r="IO28" i="19"/>
  <c r="IN43" i="19"/>
  <c r="IO42" i="19"/>
  <c r="IO40" i="19"/>
  <c r="IO41" i="19"/>
  <c r="IO39" i="19"/>
  <c r="IO38" i="19"/>
  <c r="IO9" i="19"/>
  <c r="IO7" i="19"/>
  <c r="IO10" i="19"/>
  <c r="IO8" i="19"/>
  <c r="IO6" i="19"/>
  <c r="IP42" i="19" l="1"/>
  <c r="IO43" i="19"/>
  <c r="IP41" i="19"/>
  <c r="IP40" i="19"/>
  <c r="IP39" i="19"/>
  <c r="IP38" i="19"/>
  <c r="IO33" i="19"/>
  <c r="IP31" i="19"/>
  <c r="IP32" i="19"/>
  <c r="IP29" i="19"/>
  <c r="IP30" i="19"/>
  <c r="IP28" i="19"/>
  <c r="IP9" i="19"/>
  <c r="IP10" i="19"/>
  <c r="IP8" i="19"/>
  <c r="IP6" i="19"/>
  <c r="IP7" i="19"/>
  <c r="IQ10" i="19" l="1"/>
  <c r="IQ9" i="19"/>
  <c r="IQ7" i="19"/>
  <c r="IQ8" i="19"/>
  <c r="IQ6" i="19"/>
  <c r="IQ42" i="19"/>
  <c r="IP43" i="19"/>
  <c r="IQ41" i="19"/>
  <c r="IQ39" i="19"/>
  <c r="IQ38" i="19"/>
  <c r="IQ40" i="19"/>
  <c r="IP33" i="19"/>
  <c r="IQ32" i="19"/>
  <c r="IQ31" i="19"/>
  <c r="IQ30" i="19"/>
  <c r="IQ28" i="19"/>
  <c r="IQ29" i="19"/>
  <c r="IR30" i="19" l="1"/>
  <c r="IQ33" i="19"/>
  <c r="IR32" i="19"/>
  <c r="IR29" i="19"/>
  <c r="IR31" i="19"/>
  <c r="IR28" i="19"/>
  <c r="IQ43" i="19"/>
  <c r="IR42" i="19"/>
  <c r="IR41" i="19"/>
  <c r="IR40" i="19"/>
  <c r="IR39" i="19"/>
  <c r="IR38" i="19"/>
  <c r="IR10" i="19"/>
  <c r="IR8" i="19"/>
  <c r="IR6" i="19"/>
  <c r="IR9" i="19"/>
  <c r="IR7" i="19"/>
  <c r="IS30" i="19" l="1"/>
  <c r="IS31" i="19"/>
  <c r="IS28" i="19"/>
  <c r="IS32" i="19"/>
  <c r="IR33" i="19"/>
  <c r="IS29" i="19"/>
  <c r="IR43" i="19"/>
  <c r="IS40" i="19"/>
  <c r="IS42" i="19"/>
  <c r="IS41" i="19"/>
  <c r="IS39" i="19"/>
  <c r="IS38" i="19"/>
  <c r="IS9" i="19"/>
  <c r="IS7" i="19"/>
  <c r="IS10" i="19"/>
  <c r="IS8" i="19"/>
  <c r="IS6" i="19"/>
  <c r="IS43" i="19" l="1"/>
  <c r="IT42" i="19"/>
  <c r="IT41" i="19"/>
  <c r="IT39" i="19"/>
  <c r="IT40" i="19"/>
  <c r="IT38" i="19"/>
  <c r="IS33" i="19"/>
  <c r="IT31" i="19"/>
  <c r="IT32" i="19"/>
  <c r="IT29" i="19"/>
  <c r="IT28" i="19"/>
  <c r="IT30" i="19"/>
  <c r="IT9" i="19"/>
  <c r="IT10" i="19"/>
  <c r="IT8" i="19"/>
  <c r="IT7" i="19"/>
  <c r="IT6" i="19"/>
  <c r="IT43" i="19" l="1"/>
  <c r="IU42" i="19"/>
  <c r="IU41" i="19"/>
  <c r="IU40" i="19"/>
  <c r="IU39" i="19"/>
  <c r="IU38" i="19"/>
  <c r="IU32" i="19"/>
  <c r="IT33" i="19"/>
  <c r="IU30" i="19"/>
  <c r="IU31" i="19"/>
  <c r="IU28" i="19"/>
  <c r="IU29" i="19"/>
  <c r="IU10" i="19"/>
  <c r="IU9" i="19"/>
  <c r="IU6" i="19"/>
  <c r="IU8" i="19"/>
  <c r="IU7" i="19"/>
  <c r="IV8" i="19" l="1"/>
  <c r="IV10" i="19"/>
  <c r="IV6" i="19"/>
  <c r="IV9" i="19"/>
  <c r="IV7" i="19"/>
  <c r="IU33" i="19"/>
  <c r="IV30" i="19"/>
  <c r="IV32" i="19"/>
  <c r="IV29" i="19"/>
  <c r="IV31" i="19"/>
  <c r="IV28" i="19"/>
  <c r="IU43" i="19"/>
  <c r="IV42" i="19"/>
  <c r="IV39" i="19"/>
  <c r="IV40" i="19"/>
  <c r="IV38" i="19"/>
  <c r="IV41" i="19"/>
  <c r="IV43" i="19" l="1"/>
  <c r="IW42" i="19"/>
  <c r="IW40" i="19"/>
  <c r="IW41" i="19"/>
  <c r="IW38" i="19"/>
  <c r="IW39" i="19"/>
  <c r="IW30" i="19"/>
  <c r="IW31" i="19"/>
  <c r="IV33" i="19"/>
  <c r="IW29" i="19"/>
  <c r="IW28" i="19"/>
  <c r="IW32" i="19"/>
  <c r="IW9" i="19"/>
  <c r="IW7" i="19"/>
  <c r="IW8" i="19"/>
  <c r="IW10" i="19"/>
  <c r="IW6" i="19"/>
  <c r="IW33" i="19" l="1"/>
  <c r="IX31" i="19"/>
  <c r="IX32" i="19"/>
  <c r="IX29" i="19"/>
  <c r="IX30" i="19"/>
  <c r="IX28" i="19"/>
  <c r="IX9" i="19"/>
  <c r="IX10" i="19"/>
  <c r="IX8" i="19"/>
  <c r="IX6" i="19"/>
  <c r="IX7" i="19"/>
  <c r="IX42" i="19"/>
  <c r="IX41" i="19"/>
  <c r="IW43" i="19"/>
  <c r="IX39" i="19"/>
  <c r="IX38" i="19"/>
  <c r="IX40" i="19"/>
  <c r="IY42" i="19" l="1"/>
  <c r="IX43" i="19"/>
  <c r="IY41" i="19"/>
  <c r="IY40" i="19"/>
  <c r="IY39" i="19"/>
  <c r="IY38" i="19"/>
  <c r="IY10" i="19"/>
  <c r="IY9" i="19"/>
  <c r="IY6" i="19"/>
  <c r="IY7" i="19"/>
  <c r="IY8" i="19"/>
  <c r="IY32" i="19"/>
  <c r="IY31" i="19"/>
  <c r="IY30" i="19"/>
  <c r="IY28" i="19"/>
  <c r="IX33" i="19"/>
  <c r="IY29" i="19"/>
  <c r="IY43" i="19" l="1"/>
  <c r="IZ42" i="19"/>
  <c r="IZ41" i="19"/>
  <c r="IZ40" i="19"/>
  <c r="IZ39" i="19"/>
  <c r="IZ38" i="19"/>
  <c r="IY33" i="19"/>
  <c r="IZ30" i="19"/>
  <c r="IZ32" i="19"/>
  <c r="IZ29" i="19"/>
  <c r="IZ28" i="19"/>
  <c r="IZ31" i="19"/>
  <c r="IZ10" i="19"/>
  <c r="IZ8" i="19"/>
  <c r="IZ6" i="19"/>
  <c r="IZ7" i="19"/>
  <c r="IZ9" i="19"/>
  <c r="JA9" i="19" l="1"/>
  <c r="JA7" i="19"/>
  <c r="JA10" i="19"/>
  <c r="JA6" i="19"/>
  <c r="JA8" i="19"/>
  <c r="IZ43" i="19"/>
  <c r="JA42" i="19"/>
  <c r="JA40" i="19"/>
  <c r="JA41" i="19"/>
  <c r="JA38" i="19"/>
  <c r="JA39" i="19"/>
  <c r="IZ33" i="19"/>
  <c r="JA30" i="19"/>
  <c r="JA31" i="19"/>
  <c r="JA32" i="19"/>
  <c r="JA28" i="19"/>
  <c r="JA29" i="19"/>
  <c r="JA33" i="19" l="1"/>
  <c r="JB31" i="19"/>
  <c r="JB32" i="19"/>
  <c r="JB29" i="19"/>
  <c r="JB30" i="19"/>
  <c r="JB28" i="19"/>
  <c r="JB9" i="19"/>
  <c r="JB10" i="19"/>
  <c r="JB8" i="19"/>
  <c r="JB7" i="19"/>
  <c r="JB6" i="19"/>
  <c r="JA43" i="19"/>
  <c r="JB42" i="19"/>
  <c r="JB41" i="19"/>
  <c r="JB39" i="19"/>
  <c r="JB40" i="19"/>
  <c r="JB38" i="19"/>
  <c r="JC10" i="19" l="1"/>
  <c r="JC9" i="19"/>
  <c r="JC8" i="19"/>
  <c r="JC6" i="19"/>
  <c r="JC7" i="19"/>
  <c r="JC32" i="19"/>
  <c r="JB33" i="19"/>
  <c r="JC30" i="19"/>
  <c r="JC31" i="19"/>
  <c r="JC28" i="19"/>
  <c r="JC29" i="19"/>
  <c r="JB43" i="19"/>
  <c r="JC42" i="19"/>
  <c r="JC41" i="19"/>
  <c r="JC40" i="19"/>
  <c r="JC39" i="19"/>
  <c r="JC38" i="19"/>
  <c r="JD30" i="19" l="1"/>
  <c r="JD32" i="19"/>
  <c r="JD29" i="19"/>
  <c r="JC33" i="19"/>
  <c r="JD31" i="19"/>
  <c r="JD28" i="19"/>
  <c r="JD8" i="19"/>
  <c r="JD10" i="19"/>
  <c r="JD6" i="19"/>
  <c r="JD9" i="19"/>
  <c r="JD7" i="19"/>
  <c r="JC43" i="19"/>
  <c r="JD42" i="19"/>
  <c r="JD39" i="19"/>
  <c r="JD41" i="19"/>
  <c r="JD40" i="19"/>
  <c r="JD38" i="19"/>
  <c r="JE30" i="19" l="1"/>
  <c r="JD33" i="19"/>
  <c r="JE31" i="19"/>
  <c r="JE32" i="19"/>
  <c r="JE29" i="19"/>
  <c r="JE28" i="19"/>
  <c r="JD43" i="19"/>
  <c r="JE42" i="19"/>
  <c r="JE40" i="19"/>
  <c r="JE41" i="19"/>
  <c r="JE38" i="19"/>
  <c r="JE39" i="19"/>
  <c r="JE9" i="19"/>
  <c r="JE7" i="19"/>
  <c r="JE8" i="19"/>
  <c r="JE10" i="19"/>
  <c r="JE6" i="19"/>
  <c r="JF42" i="19" l="1"/>
  <c r="JE43" i="19"/>
  <c r="JF41" i="19"/>
  <c r="JF40" i="19"/>
  <c r="JF39" i="19"/>
  <c r="JF38" i="19"/>
  <c r="JE33" i="19"/>
  <c r="JF31" i="19"/>
  <c r="JF32" i="19"/>
  <c r="JF29" i="19"/>
  <c r="JF28" i="19"/>
  <c r="JF30" i="19"/>
  <c r="JF9" i="19"/>
  <c r="JF10" i="19"/>
  <c r="JF8" i="19"/>
  <c r="JF6" i="19"/>
  <c r="JF7" i="19"/>
  <c r="JF33" i="19" l="1"/>
  <c r="JG32" i="19"/>
  <c r="JG31" i="19"/>
  <c r="JG30" i="19"/>
  <c r="JG28" i="19"/>
  <c r="JG29" i="19"/>
  <c r="JG42" i="19"/>
  <c r="JG41" i="19"/>
  <c r="JF43" i="19"/>
  <c r="JG40" i="19"/>
  <c r="JG39" i="19"/>
  <c r="JG38" i="19"/>
  <c r="JG10" i="19"/>
  <c r="JG9" i="19"/>
  <c r="JG7" i="19"/>
  <c r="JG8" i="19"/>
  <c r="JG6" i="19"/>
  <c r="JG43" i="19" l="1"/>
  <c r="JH42" i="19"/>
  <c r="JH41" i="19"/>
  <c r="JH40" i="19"/>
  <c r="JH39" i="19"/>
  <c r="JH38" i="19"/>
  <c r="JH10" i="19"/>
  <c r="JH8" i="19"/>
  <c r="JH6" i="19"/>
  <c r="JH9" i="19"/>
  <c r="JH7" i="19"/>
  <c r="JH30" i="19"/>
  <c r="JG33" i="19"/>
  <c r="JH32" i="19"/>
  <c r="JH29" i="19"/>
  <c r="JH31" i="19"/>
  <c r="JH28" i="19"/>
  <c r="JH43" i="19" l="1"/>
  <c r="JI40" i="19"/>
  <c r="JI41" i="19"/>
  <c r="JI42" i="19"/>
  <c r="JI38" i="19"/>
  <c r="JI39" i="19"/>
  <c r="JI30" i="19"/>
  <c r="JI31" i="19"/>
  <c r="JI28" i="19"/>
  <c r="JI32" i="19"/>
  <c r="JH33" i="19"/>
  <c r="JI29" i="19"/>
  <c r="JI9" i="19"/>
  <c r="JI7" i="19"/>
  <c r="JI10" i="19"/>
  <c r="JI8" i="19"/>
  <c r="JI6" i="19"/>
  <c r="JJ9" i="19" l="1"/>
  <c r="JJ10" i="19"/>
  <c r="JJ8" i="19"/>
  <c r="JJ6" i="19"/>
  <c r="JJ7" i="19"/>
  <c r="JI33" i="19"/>
  <c r="JJ31" i="19"/>
  <c r="JJ32" i="19"/>
  <c r="JJ29" i="19"/>
  <c r="JJ28" i="19"/>
  <c r="JJ30" i="19"/>
  <c r="JI43" i="19"/>
  <c r="JJ42" i="19"/>
  <c r="JJ41" i="19"/>
  <c r="JJ39" i="19"/>
  <c r="JJ40" i="19"/>
  <c r="JJ38" i="19"/>
  <c r="JK32" i="19" l="1"/>
  <c r="JJ33" i="19"/>
  <c r="JK30" i="19"/>
  <c r="JK31" i="19"/>
  <c r="JK28" i="19"/>
  <c r="JK29" i="19"/>
  <c r="JK10" i="19"/>
  <c r="JK9" i="19"/>
  <c r="JK6" i="19"/>
  <c r="JK8" i="19"/>
  <c r="JK7" i="19"/>
  <c r="JJ43" i="19"/>
  <c r="JK42" i="19"/>
  <c r="JK41" i="19"/>
  <c r="JK40" i="19"/>
  <c r="JK39" i="19"/>
  <c r="JK38" i="19"/>
  <c r="JK43" i="19" l="1"/>
  <c r="JL42" i="19"/>
  <c r="JL40" i="19"/>
  <c r="JL39" i="19"/>
  <c r="JL41" i="19"/>
  <c r="JL38" i="19"/>
  <c r="JL8" i="19"/>
  <c r="JL10" i="19"/>
  <c r="JL6" i="19"/>
  <c r="JL9" i="19"/>
  <c r="JL7" i="19"/>
  <c r="JK33" i="19"/>
  <c r="JL30" i="19"/>
  <c r="JL32" i="19"/>
  <c r="JL29" i="19"/>
  <c r="JL31" i="19"/>
  <c r="JL28" i="19"/>
  <c r="JL43" i="19" l="1"/>
  <c r="JM42" i="19"/>
  <c r="JM40" i="19"/>
  <c r="JM41" i="19"/>
  <c r="JM38" i="19"/>
  <c r="JM39" i="19"/>
  <c r="JM30" i="19"/>
  <c r="JM31" i="19"/>
  <c r="JL33" i="19"/>
  <c r="JM29" i="19"/>
  <c r="JM32" i="19"/>
  <c r="JM28" i="19"/>
  <c r="JM9" i="19"/>
  <c r="JM7" i="19"/>
  <c r="JM8" i="19"/>
  <c r="JM10" i="19"/>
  <c r="JM6" i="19"/>
  <c r="JM33" i="19" l="1"/>
  <c r="JN31" i="19"/>
  <c r="JN32" i="19"/>
  <c r="JN29" i="19"/>
  <c r="JN30" i="19"/>
  <c r="JN28" i="19"/>
  <c r="JN9" i="19"/>
  <c r="JN10" i="19"/>
  <c r="JN8" i="19"/>
  <c r="JN6" i="19"/>
  <c r="JN7" i="19"/>
  <c r="JN42" i="19"/>
  <c r="JM43" i="19"/>
  <c r="JN41" i="19"/>
  <c r="JN40" i="19"/>
  <c r="JN39" i="19"/>
  <c r="JN38" i="19"/>
  <c r="JO10" i="19" l="1"/>
  <c r="JO9" i="19"/>
  <c r="JO7" i="19"/>
  <c r="JO8" i="19"/>
  <c r="JO6" i="19"/>
  <c r="JO32" i="19"/>
  <c r="JO31" i="19"/>
  <c r="JO30" i="19"/>
  <c r="JO28" i="19"/>
  <c r="JO29" i="19"/>
  <c r="JN33" i="19"/>
  <c r="JO42" i="19"/>
  <c r="JN43" i="19"/>
  <c r="JO41" i="19"/>
  <c r="JO39" i="19"/>
  <c r="JO40" i="19"/>
  <c r="JO38" i="19"/>
  <c r="JO43" i="19" l="1"/>
  <c r="JP42" i="19"/>
  <c r="JP41" i="19"/>
  <c r="JP40" i="19"/>
  <c r="JP39" i="19"/>
  <c r="JP38" i="19"/>
  <c r="JO33" i="19"/>
  <c r="JP30" i="19"/>
  <c r="JP32" i="19"/>
  <c r="JP29" i="19"/>
  <c r="JP28" i="19"/>
  <c r="JP31" i="19"/>
  <c r="JP10" i="19"/>
  <c r="JP8" i="19"/>
  <c r="JP6" i="19"/>
  <c r="JP9" i="19"/>
  <c r="JP7" i="19"/>
  <c r="JQ9" i="19" l="1"/>
  <c r="JQ7" i="19"/>
  <c r="JQ10" i="19"/>
  <c r="JQ6" i="19"/>
  <c r="JQ8" i="19"/>
  <c r="JP33" i="19"/>
  <c r="JQ30" i="19"/>
  <c r="JQ31" i="19"/>
  <c r="JQ32" i="19"/>
  <c r="JQ28" i="19"/>
  <c r="JQ29" i="19"/>
  <c r="JP43" i="19"/>
  <c r="JQ42" i="19"/>
  <c r="JQ40" i="19"/>
  <c r="JQ41" i="19"/>
  <c r="JQ38" i="19"/>
  <c r="JQ39" i="19"/>
  <c r="JQ33" i="19" l="1"/>
  <c r="JR31" i="19"/>
  <c r="JR32" i="19"/>
  <c r="JR29" i="19"/>
  <c r="JR28" i="19"/>
  <c r="JR30" i="19"/>
  <c r="JQ43" i="19"/>
  <c r="JR42" i="19"/>
  <c r="JR41" i="19"/>
  <c r="JR40" i="19"/>
  <c r="JR39" i="19"/>
  <c r="JR38" i="19"/>
  <c r="JR9" i="19"/>
  <c r="JR10" i="19"/>
  <c r="JR8" i="19"/>
  <c r="JR7" i="19"/>
  <c r="JR6" i="19"/>
  <c r="JR43" i="19" l="1"/>
  <c r="JS42" i="19"/>
  <c r="JS41" i="19"/>
  <c r="JS40" i="19"/>
  <c r="JS39" i="19"/>
  <c r="JS38" i="19"/>
  <c r="JS10" i="19"/>
  <c r="JS9" i="19"/>
  <c r="JS8" i="19"/>
  <c r="JS6" i="19"/>
  <c r="JS7" i="19"/>
  <c r="JS32" i="19"/>
  <c r="JS30" i="19"/>
  <c r="JR33" i="19"/>
  <c r="JS31" i="19"/>
  <c r="JS28" i="19"/>
  <c r="JS29" i="19"/>
  <c r="JT30" i="19" l="1"/>
  <c r="JT32" i="19"/>
  <c r="JT29" i="19"/>
  <c r="JS33" i="19"/>
  <c r="JT31" i="19"/>
  <c r="JT28" i="19"/>
  <c r="JT8" i="19"/>
  <c r="JT10" i="19"/>
  <c r="JT6" i="19"/>
  <c r="JT9" i="19"/>
  <c r="JT7" i="19"/>
  <c r="JS43" i="19"/>
  <c r="JT42" i="19"/>
  <c r="JT41" i="19"/>
  <c r="JT39" i="19"/>
  <c r="JT40" i="19"/>
  <c r="JT38" i="19"/>
  <c r="JU30" i="19" l="1"/>
  <c r="JT33" i="19"/>
  <c r="JU31" i="19"/>
  <c r="JU32" i="19"/>
  <c r="JU29" i="19"/>
  <c r="JU28" i="19"/>
  <c r="JT43" i="19"/>
  <c r="JU42" i="19"/>
  <c r="JU40" i="19"/>
  <c r="JU41" i="19"/>
  <c r="JU38" i="19"/>
  <c r="JU39" i="19"/>
  <c r="JU9" i="19"/>
  <c r="JU7" i="19"/>
  <c r="JU10" i="19"/>
  <c r="JU8" i="19"/>
  <c r="JU6" i="19"/>
  <c r="JV42" i="19" l="1"/>
  <c r="JU43" i="19"/>
  <c r="JV41" i="19"/>
  <c r="JV40" i="19"/>
  <c r="JV39" i="19"/>
  <c r="JV38" i="19"/>
  <c r="JU33" i="19"/>
  <c r="JV31" i="19"/>
  <c r="JV32" i="19"/>
  <c r="JV29" i="19"/>
  <c r="JV30" i="19"/>
  <c r="JV28" i="19"/>
  <c r="JV9" i="19"/>
  <c r="JV10" i="19"/>
  <c r="JV8" i="19"/>
  <c r="JV6" i="19"/>
  <c r="JV7" i="19"/>
  <c r="JW10" i="19" l="1"/>
  <c r="JW9" i="19"/>
  <c r="JW7" i="19"/>
  <c r="JW8" i="19"/>
  <c r="JW6" i="19"/>
  <c r="JV33" i="19"/>
  <c r="JW32" i="19"/>
  <c r="JW31" i="19"/>
  <c r="JW30" i="19"/>
  <c r="JW28" i="19"/>
  <c r="JW29" i="19"/>
  <c r="JW42" i="19"/>
  <c r="JV43" i="19"/>
  <c r="JW41" i="19"/>
  <c r="JW40" i="19"/>
  <c r="JW39" i="19"/>
  <c r="JW38" i="19"/>
  <c r="JX30" i="19" l="1"/>
  <c r="JW33" i="19"/>
  <c r="JX32" i="19"/>
  <c r="JX29" i="19"/>
  <c r="JX31" i="19"/>
  <c r="JX28" i="19"/>
  <c r="JW43" i="19"/>
  <c r="JX42" i="19"/>
  <c r="JX41" i="19"/>
  <c r="JX39" i="19"/>
  <c r="JX40" i="19"/>
  <c r="JX38" i="19"/>
  <c r="JX10" i="19"/>
  <c r="JX8" i="19"/>
  <c r="JX6" i="19"/>
  <c r="JX9" i="19"/>
  <c r="JX7" i="19"/>
  <c r="JX43" i="19" l="1"/>
  <c r="JY40" i="19"/>
  <c r="JY42" i="19"/>
  <c r="JY41" i="19"/>
  <c r="JY38" i="19"/>
  <c r="JY39" i="19"/>
  <c r="JY9" i="19"/>
  <c r="JY7" i="19"/>
  <c r="JY10" i="19"/>
  <c r="JY8" i="19"/>
  <c r="JY6" i="19"/>
  <c r="JY30" i="19"/>
  <c r="JY31" i="19"/>
  <c r="JX33" i="19"/>
  <c r="JY28" i="19"/>
  <c r="JY32" i="19"/>
  <c r="JY29" i="19"/>
  <c r="JY33" i="19" l="1"/>
  <c r="JZ31" i="19"/>
  <c r="JZ32" i="19"/>
  <c r="JZ29" i="19"/>
  <c r="JZ28" i="19"/>
  <c r="JZ30" i="19"/>
  <c r="JZ9" i="19"/>
  <c r="JZ10" i="19"/>
  <c r="JZ8" i="19"/>
  <c r="JZ7" i="19"/>
  <c r="JZ6" i="19"/>
  <c r="JY43" i="19"/>
  <c r="JZ42" i="19"/>
  <c r="JZ41" i="19"/>
  <c r="JZ39" i="19"/>
  <c r="JZ40" i="19"/>
  <c r="JZ38" i="19"/>
  <c r="KA10" i="19" l="1"/>
  <c r="KA9" i="19"/>
  <c r="KA6" i="19"/>
  <c r="KA8" i="19"/>
  <c r="KA7" i="19"/>
  <c r="JZ43" i="19"/>
  <c r="KA42" i="19"/>
  <c r="KA41" i="19"/>
  <c r="KA40" i="19"/>
  <c r="KA39" i="19"/>
  <c r="KA38" i="19"/>
  <c r="KA32" i="19"/>
  <c r="JZ33" i="19"/>
  <c r="KA30" i="19"/>
  <c r="KA31" i="19"/>
  <c r="KA28" i="19"/>
  <c r="KA29" i="19"/>
  <c r="KA33" i="19" l="1"/>
  <c r="KB30" i="19"/>
  <c r="KB32" i="19"/>
  <c r="KB29" i="19"/>
  <c r="KB31" i="19"/>
  <c r="KB28" i="19"/>
  <c r="KA43" i="19"/>
  <c r="KB42" i="19"/>
  <c r="KB40" i="19"/>
  <c r="KB39" i="19"/>
  <c r="KB41" i="19"/>
  <c r="KB38" i="19"/>
  <c r="KB8" i="19"/>
  <c r="KB10" i="19"/>
  <c r="KB6" i="19"/>
  <c r="KB9" i="19"/>
  <c r="KB7" i="19"/>
  <c r="KB43" i="19" l="1"/>
  <c r="KC42" i="19"/>
  <c r="KC40" i="19"/>
  <c r="KC41" i="19"/>
  <c r="KC38" i="19"/>
  <c r="KC39" i="19"/>
  <c r="KC9" i="19"/>
  <c r="KC7" i="19"/>
  <c r="KC8" i="19"/>
  <c r="KC10" i="19"/>
  <c r="KC6" i="19"/>
  <c r="KC30" i="19"/>
  <c r="KC31" i="19"/>
  <c r="KB33" i="19"/>
  <c r="KC29" i="19"/>
  <c r="KC28" i="19"/>
  <c r="KC32" i="19"/>
  <c r="KC33" i="19" l="1"/>
  <c r="KD31" i="19"/>
  <c r="KD32" i="19"/>
  <c r="KD29" i="19"/>
  <c r="KD30" i="19"/>
  <c r="KD28" i="19"/>
  <c r="KD9" i="19"/>
  <c r="KD10" i="19"/>
  <c r="KD8" i="19"/>
  <c r="KD6" i="19"/>
  <c r="KD7" i="19"/>
  <c r="KD42" i="19"/>
  <c r="KD41" i="19"/>
  <c r="KC43" i="19"/>
  <c r="KD40" i="19"/>
  <c r="KD39" i="19"/>
  <c r="KD38" i="19"/>
  <c r="KE10" i="19" l="1"/>
  <c r="KE9" i="19"/>
  <c r="KE6" i="19"/>
  <c r="KE7" i="19"/>
  <c r="KE8" i="19"/>
  <c r="KE32" i="19"/>
  <c r="KE31" i="19"/>
  <c r="KE30" i="19"/>
  <c r="KE28" i="19"/>
  <c r="KD33" i="19"/>
  <c r="KE29" i="19"/>
  <c r="KE42" i="19"/>
  <c r="KD43" i="19"/>
  <c r="KE41" i="19"/>
  <c r="KE40" i="19"/>
  <c r="KE39" i="19"/>
  <c r="KE38" i="19"/>
  <c r="KF10" i="19" l="1"/>
  <c r="KF8" i="19"/>
  <c r="KF6" i="19"/>
  <c r="KF7" i="19"/>
  <c r="KF9" i="19"/>
  <c r="KE43" i="19"/>
  <c r="KF42" i="19"/>
  <c r="KF41" i="19"/>
  <c r="KF40" i="19"/>
  <c r="KF39" i="19"/>
  <c r="KF38" i="19"/>
  <c r="KE33" i="19"/>
  <c r="KF30" i="19"/>
  <c r="KF32" i="19"/>
  <c r="KF29" i="19"/>
  <c r="KF28" i="19"/>
  <c r="KF31" i="19"/>
  <c r="KG30" i="19" l="1"/>
  <c r="KF33" i="19"/>
  <c r="KG31" i="19"/>
  <c r="KG32" i="19"/>
  <c r="KG28" i="19"/>
  <c r="KG29" i="19"/>
  <c r="KF43" i="19"/>
  <c r="KG42" i="19"/>
  <c r="KG40" i="19"/>
  <c r="KG41" i="19"/>
  <c r="KG38" i="19"/>
  <c r="KG39" i="19"/>
  <c r="KG9" i="19"/>
  <c r="KG7" i="19"/>
  <c r="KG10" i="19"/>
  <c r="KG6" i="19"/>
  <c r="KG8" i="19"/>
  <c r="KH9" i="19" l="1"/>
  <c r="KH10" i="19"/>
  <c r="KH8" i="19"/>
  <c r="KH7" i="19"/>
  <c r="KH6" i="19"/>
  <c r="KG43" i="19"/>
  <c r="KH42" i="19"/>
  <c r="KH41" i="19"/>
  <c r="KH40" i="19"/>
  <c r="KH39" i="19"/>
  <c r="KH38" i="19"/>
  <c r="KG33" i="19"/>
  <c r="KH31" i="19"/>
  <c r="KH32" i="19"/>
  <c r="KH29" i="19"/>
  <c r="KH30" i="19"/>
  <c r="KH28" i="19"/>
  <c r="KH43" i="19" l="1"/>
  <c r="KI42" i="19"/>
  <c r="KI41" i="19"/>
  <c r="KI40" i="19"/>
  <c r="KI39" i="19"/>
  <c r="KI38" i="19"/>
  <c r="KH33" i="19"/>
  <c r="KI32" i="19"/>
  <c r="KI30" i="19"/>
  <c r="KI31" i="19"/>
  <c r="KI28" i="19"/>
  <c r="KI29" i="19"/>
  <c r="KI10" i="19"/>
  <c r="KI9" i="19"/>
  <c r="KI8" i="19"/>
  <c r="KI6" i="19"/>
  <c r="KI7" i="19"/>
  <c r="KJ8" i="19" l="1"/>
  <c r="KJ10" i="19"/>
  <c r="KJ6" i="19"/>
  <c r="KJ9" i="19"/>
  <c r="KJ7" i="19"/>
  <c r="KI33" i="19"/>
  <c r="KJ30" i="19"/>
  <c r="KJ32" i="19"/>
  <c r="KJ29" i="19"/>
  <c r="KJ31" i="19"/>
  <c r="KJ28" i="19"/>
  <c r="KI43" i="19"/>
  <c r="KJ42" i="19"/>
  <c r="KJ39" i="19"/>
  <c r="KJ41" i="19"/>
  <c r="KJ40" i="19"/>
  <c r="KJ38" i="19"/>
  <c r="KJ43" i="19" l="1"/>
  <c r="KK42" i="19"/>
  <c r="KK40" i="19"/>
  <c r="KK41" i="19"/>
  <c r="KK38" i="19"/>
  <c r="KK39" i="19"/>
  <c r="KK30" i="19"/>
  <c r="KK31" i="19"/>
  <c r="KJ33" i="19"/>
  <c r="KK32" i="19"/>
  <c r="KK29" i="19"/>
  <c r="KK28" i="19"/>
  <c r="KK9" i="19"/>
  <c r="KK7" i="19"/>
  <c r="KK8" i="19"/>
  <c r="KK10" i="19"/>
  <c r="KK6" i="19"/>
  <c r="KL9" i="19" l="1"/>
  <c r="KL10" i="19"/>
  <c r="KL8" i="19"/>
  <c r="KL6" i="19"/>
  <c r="KL7" i="19"/>
  <c r="KL42" i="19"/>
  <c r="KK43" i="19"/>
  <c r="KL41" i="19"/>
  <c r="KL40" i="19"/>
  <c r="KL39" i="19"/>
  <c r="KL38" i="19"/>
  <c r="KK33" i="19"/>
  <c r="KL31" i="19"/>
  <c r="KL32" i="19"/>
  <c r="KL29" i="19"/>
  <c r="KL28" i="19"/>
  <c r="KL30" i="19"/>
  <c r="KM32" i="19" l="1"/>
  <c r="KM31" i="19"/>
  <c r="KM30" i="19"/>
  <c r="KM28" i="19"/>
  <c r="KM29" i="19"/>
  <c r="KL33" i="19"/>
  <c r="KM10" i="19"/>
  <c r="KM9" i="19"/>
  <c r="KM7" i="19"/>
  <c r="KM8" i="19"/>
  <c r="KM6" i="19"/>
  <c r="KM42" i="19"/>
  <c r="KM41" i="19"/>
  <c r="KL43" i="19"/>
  <c r="KM40" i="19"/>
  <c r="KM39" i="19"/>
  <c r="KM38" i="19"/>
  <c r="KM43" i="19" l="1"/>
  <c r="KN42" i="19"/>
  <c r="KN41" i="19"/>
  <c r="KN40" i="19"/>
  <c r="KN39" i="19"/>
  <c r="KN38" i="19"/>
  <c r="KM33" i="19"/>
  <c r="KN30" i="19"/>
  <c r="KN32" i="19"/>
  <c r="KN29" i="19"/>
  <c r="KN31" i="19"/>
  <c r="KN28" i="19"/>
  <c r="KN10" i="19"/>
  <c r="KN8" i="19"/>
  <c r="KN6" i="19"/>
  <c r="KN9" i="19"/>
  <c r="KN7" i="19"/>
  <c r="KO30" i="19" l="1"/>
  <c r="KN33" i="19"/>
  <c r="KO31" i="19"/>
  <c r="KO28" i="19"/>
  <c r="KO32" i="19"/>
  <c r="KO29" i="19"/>
  <c r="KO9" i="19"/>
  <c r="KO7" i="19"/>
  <c r="KO10" i="19"/>
  <c r="KO8" i="19"/>
  <c r="KO6" i="19"/>
  <c r="KN43" i="19"/>
  <c r="KO40" i="19"/>
  <c r="KO41" i="19"/>
  <c r="KO42" i="19"/>
  <c r="KO38" i="19"/>
  <c r="KO39" i="19"/>
  <c r="KO43" i="19" l="1"/>
  <c r="KP42" i="19"/>
  <c r="KP41" i="19"/>
  <c r="KP39" i="19"/>
  <c r="KP40" i="19"/>
  <c r="KP38" i="19"/>
  <c r="KO33" i="19"/>
  <c r="KP31" i="19"/>
  <c r="KP32" i="19"/>
  <c r="KP29" i="19"/>
  <c r="KP28" i="19"/>
  <c r="KP30" i="19"/>
  <c r="KP9" i="19"/>
  <c r="KP10" i="19"/>
  <c r="KP8" i="19"/>
  <c r="KP6" i="19"/>
  <c r="KP7" i="19"/>
  <c r="KP33" i="19" l="1"/>
  <c r="KQ32" i="19"/>
  <c r="KQ30" i="19"/>
  <c r="KQ31" i="19"/>
  <c r="KQ28" i="19"/>
  <c r="KQ29" i="19"/>
  <c r="KP43" i="19"/>
  <c r="KQ42" i="19"/>
  <c r="KQ41" i="19"/>
  <c r="KQ40" i="19"/>
  <c r="KQ39" i="19"/>
  <c r="KQ38" i="19"/>
  <c r="KQ10" i="19"/>
  <c r="KQ9" i="19"/>
  <c r="KQ6" i="19"/>
  <c r="KQ8" i="19"/>
  <c r="KQ7" i="19"/>
  <c r="KR8" i="19" l="1"/>
  <c r="KR10" i="19"/>
  <c r="KR6" i="19"/>
  <c r="KR9" i="19"/>
  <c r="KR7" i="19"/>
  <c r="KQ43" i="19"/>
  <c r="KR42" i="19"/>
  <c r="KR40" i="19"/>
  <c r="KR39" i="19"/>
  <c r="KR41" i="19"/>
  <c r="KR38" i="19"/>
  <c r="KQ33" i="19"/>
  <c r="KR30" i="19"/>
  <c r="KR32" i="19"/>
  <c r="KR29" i="19"/>
  <c r="KR31" i="19"/>
  <c r="KR28" i="19"/>
  <c r="KR43" i="19" l="1"/>
  <c r="KS42" i="19"/>
  <c r="KS40" i="19"/>
  <c r="KS41" i="19"/>
  <c r="KS38" i="19"/>
  <c r="KS39" i="19"/>
  <c r="KS9" i="19"/>
  <c r="KS7" i="19"/>
  <c r="KS8" i="19"/>
  <c r="KS10" i="19"/>
  <c r="KS6" i="19"/>
  <c r="KS30" i="19"/>
  <c r="KS31" i="19"/>
  <c r="KR33" i="19"/>
  <c r="KS29" i="19"/>
  <c r="KS32" i="19"/>
  <c r="KS28" i="19"/>
  <c r="KT9" i="19" l="1"/>
  <c r="KT10" i="19"/>
  <c r="KT8" i="19"/>
  <c r="KT6" i="19"/>
  <c r="KT7" i="19"/>
  <c r="KS33" i="19"/>
  <c r="KT31" i="19"/>
  <c r="KT32" i="19"/>
  <c r="KT29" i="19"/>
  <c r="KT30" i="19"/>
  <c r="KT28" i="19"/>
  <c r="KT42" i="19"/>
  <c r="KS43" i="19"/>
  <c r="KT41" i="19"/>
  <c r="KT40" i="19"/>
  <c r="KT39" i="19"/>
  <c r="KT38" i="19"/>
  <c r="KU10" i="19" l="1"/>
  <c r="KU9" i="19"/>
  <c r="KU6" i="19"/>
  <c r="KU7" i="19"/>
  <c r="KU8" i="19"/>
  <c r="KU32" i="19"/>
  <c r="KU31" i="19"/>
  <c r="KU30" i="19"/>
  <c r="KU28" i="19"/>
  <c r="KT33" i="19"/>
  <c r="KU29" i="19"/>
  <c r="KU42" i="19"/>
  <c r="KT43" i="19"/>
  <c r="KU41" i="19"/>
  <c r="KU39" i="19"/>
  <c r="KU40" i="19"/>
  <c r="KU38" i="19"/>
  <c r="KV10" i="19" l="1"/>
  <c r="KV8" i="19"/>
  <c r="KV6" i="19"/>
  <c r="KV9" i="19"/>
  <c r="KV7" i="19"/>
  <c r="KU43" i="19"/>
  <c r="KV42" i="19"/>
  <c r="KV41" i="19"/>
  <c r="KV40" i="19"/>
  <c r="KV39" i="19"/>
  <c r="KV38" i="19"/>
  <c r="KU33" i="19"/>
  <c r="KV30" i="19"/>
  <c r="KV32" i="19"/>
  <c r="KV29" i="19"/>
  <c r="KV28" i="19"/>
  <c r="KV31" i="19"/>
  <c r="KW30" i="19" l="1"/>
  <c r="KV33" i="19"/>
  <c r="KW31" i="19"/>
  <c r="KW32" i="19"/>
  <c r="KW28" i="19"/>
  <c r="KW29" i="19"/>
  <c r="KV43" i="19"/>
  <c r="KW42" i="19"/>
  <c r="KW40" i="19"/>
  <c r="KW41" i="19"/>
  <c r="KW38" i="19"/>
  <c r="KW39" i="19"/>
  <c r="KW9" i="19"/>
  <c r="KW7" i="19"/>
  <c r="KW10" i="19"/>
  <c r="KW6" i="19"/>
  <c r="KW8" i="19"/>
  <c r="KX9" i="19" l="1"/>
  <c r="KX10" i="19"/>
  <c r="KX8" i="19"/>
  <c r="KX7" i="19"/>
  <c r="KX6" i="19"/>
  <c r="KW43" i="19"/>
  <c r="KX42" i="19"/>
  <c r="KX40" i="19"/>
  <c r="KX41" i="19"/>
  <c r="KX39" i="19"/>
  <c r="KX38" i="19"/>
  <c r="KW33" i="19"/>
  <c r="KX31" i="19"/>
  <c r="KX32" i="19"/>
  <c r="KX29" i="19"/>
  <c r="KX28" i="19"/>
  <c r="KX30" i="19"/>
  <c r="KX33" i="19" l="1"/>
  <c r="KY32" i="19"/>
  <c r="KY30" i="19"/>
  <c r="KY31" i="19"/>
  <c r="KY28" i="19"/>
  <c r="KY29" i="19"/>
  <c r="KX43" i="19"/>
  <c r="KY42" i="19"/>
  <c r="KY41" i="19"/>
  <c r="KY40" i="19"/>
  <c r="KY39" i="19"/>
  <c r="KY38" i="19"/>
  <c r="KY10" i="19"/>
  <c r="KY9" i="19"/>
  <c r="KY8" i="19"/>
  <c r="KY6" i="19"/>
  <c r="KY7" i="19"/>
  <c r="KZ8" i="19" l="1"/>
  <c r="KZ10" i="19"/>
  <c r="KZ6" i="19"/>
  <c r="KZ9" i="19"/>
  <c r="KZ7" i="19"/>
  <c r="KY43" i="19"/>
  <c r="KZ42" i="19"/>
  <c r="KZ41" i="19"/>
  <c r="KZ40" i="19"/>
  <c r="KZ39" i="19"/>
  <c r="KZ38" i="19"/>
  <c r="KY33" i="19"/>
  <c r="KZ30" i="19"/>
  <c r="KZ32" i="19"/>
  <c r="KZ29" i="19"/>
  <c r="KZ31" i="19"/>
  <c r="KZ28" i="19"/>
  <c r="KZ43" i="19" l="1"/>
  <c r="LA42" i="19"/>
  <c r="LA40" i="19"/>
  <c r="LA41" i="19"/>
  <c r="LA38" i="19"/>
  <c r="LA39" i="19"/>
  <c r="LA9" i="19"/>
  <c r="LA7" i="19"/>
  <c r="LA10" i="19"/>
  <c r="LA8" i="19"/>
  <c r="LA6" i="19"/>
  <c r="LA30" i="19"/>
  <c r="LA31" i="19"/>
  <c r="KZ33" i="19"/>
  <c r="LA32" i="19"/>
  <c r="LA29" i="19"/>
  <c r="LA28" i="19"/>
  <c r="LB9" i="19" l="1"/>
  <c r="LB10" i="19"/>
  <c r="LB8" i="19"/>
  <c r="LB6" i="19"/>
  <c r="LB7" i="19"/>
  <c r="LA33" i="19"/>
  <c r="LB31" i="19"/>
  <c r="LB32" i="19"/>
  <c r="LB29" i="19"/>
  <c r="LB30" i="19"/>
  <c r="LB28" i="19"/>
  <c r="LB42" i="19"/>
  <c r="LA43" i="19"/>
  <c r="LB40" i="19"/>
  <c r="LB41" i="19"/>
  <c r="LB39" i="19"/>
  <c r="LB38" i="19"/>
  <c r="LC10" i="19" l="1"/>
  <c r="LC9" i="19"/>
  <c r="LC7" i="19"/>
  <c r="LC8" i="19"/>
  <c r="LC6" i="19"/>
  <c r="LC32" i="19"/>
  <c r="LC31" i="19"/>
  <c r="LC30" i="19"/>
  <c r="LC28" i="19"/>
  <c r="LB33" i="19"/>
  <c r="LC29" i="19"/>
  <c r="LC42" i="19"/>
  <c r="LB43" i="19"/>
  <c r="LC41" i="19"/>
  <c r="LC40" i="19"/>
  <c r="LC39" i="19"/>
  <c r="LC38" i="19"/>
  <c r="LC43" i="19" l="1"/>
  <c r="LD42" i="19"/>
  <c r="LD41" i="19"/>
  <c r="LD40" i="19"/>
  <c r="LD39" i="19"/>
  <c r="LD38" i="19"/>
  <c r="LC33" i="19"/>
  <c r="LD30" i="19"/>
  <c r="LD32" i="19"/>
  <c r="LD29" i="19"/>
  <c r="LD31" i="19"/>
  <c r="LD28" i="19"/>
  <c r="LD10" i="19"/>
  <c r="LD8" i="19"/>
  <c r="LD6" i="19"/>
  <c r="LD9" i="19"/>
  <c r="LD7" i="19"/>
  <c r="LE30" i="19" l="1"/>
  <c r="LD33" i="19"/>
  <c r="LE31" i="19"/>
  <c r="LE28" i="19"/>
  <c r="LE32" i="19"/>
  <c r="LE29" i="19"/>
  <c r="LD43" i="19"/>
  <c r="LE40" i="19"/>
  <c r="LE42" i="19"/>
  <c r="LE41" i="19"/>
  <c r="LE38" i="19"/>
  <c r="LE39" i="19"/>
  <c r="LE9" i="19"/>
  <c r="LE7" i="19"/>
  <c r="LE10" i="19"/>
  <c r="LE8" i="19"/>
  <c r="LE6" i="19"/>
  <c r="LE43" i="19" l="1"/>
  <c r="LF42" i="19"/>
  <c r="LF40" i="19"/>
  <c r="LF41" i="19"/>
  <c r="LF39" i="19"/>
  <c r="LF38" i="19"/>
  <c r="LE33" i="19"/>
  <c r="LF31" i="19"/>
  <c r="LF32" i="19"/>
  <c r="LF29" i="19"/>
  <c r="LF28" i="19"/>
  <c r="LF30" i="19"/>
  <c r="LF9" i="19"/>
  <c r="LF10" i="19"/>
  <c r="LF8" i="19"/>
  <c r="LF6" i="19"/>
  <c r="LF7" i="19"/>
  <c r="LF43" i="19" l="1"/>
  <c r="LG42" i="19"/>
  <c r="LG41" i="19"/>
  <c r="LG40" i="19"/>
  <c r="LG39" i="19"/>
  <c r="LG38" i="19"/>
  <c r="LG10" i="19"/>
  <c r="LG9" i="19"/>
  <c r="LG6" i="19"/>
  <c r="LG8" i="19"/>
  <c r="LG7" i="19"/>
  <c r="LF33" i="19"/>
  <c r="LG32" i="19"/>
  <c r="LG30" i="19"/>
  <c r="LG31" i="19"/>
  <c r="LG28" i="19"/>
  <c r="LG29" i="19"/>
  <c r="LG43" i="19" l="1"/>
  <c r="LH42" i="19"/>
  <c r="LH39" i="19"/>
  <c r="LH40" i="19"/>
  <c r="LH41" i="19"/>
  <c r="LH38" i="19"/>
  <c r="LG33" i="19"/>
  <c r="LH30" i="19"/>
  <c r="LH32" i="19"/>
  <c r="LH29" i="19"/>
  <c r="LH31" i="19"/>
  <c r="LH28" i="19"/>
  <c r="LH8" i="19"/>
  <c r="LH10" i="19"/>
  <c r="LH6" i="19"/>
  <c r="LH9" i="19"/>
  <c r="LH7" i="19"/>
  <c r="LI30" i="19" l="1"/>
  <c r="LI31" i="19"/>
  <c r="LH33" i="19"/>
  <c r="LI29" i="19"/>
  <c r="LI28" i="19"/>
  <c r="LI32" i="19"/>
  <c r="LI9" i="19"/>
  <c r="LI7" i="19"/>
  <c r="LI8" i="19"/>
  <c r="LI10" i="19"/>
  <c r="LI6" i="19"/>
  <c r="LH43" i="19"/>
  <c r="LI42" i="19"/>
  <c r="LI40" i="19"/>
  <c r="LI41" i="19"/>
  <c r="LI38" i="19"/>
  <c r="LI39" i="19"/>
  <c r="LJ42" i="19" l="1"/>
  <c r="LJ40" i="19"/>
  <c r="LJ41" i="19"/>
  <c r="LI43" i="19"/>
  <c r="LJ39" i="19"/>
  <c r="LJ38" i="19"/>
  <c r="LJ9" i="19"/>
  <c r="LJ10" i="19"/>
  <c r="LJ8" i="19"/>
  <c r="LJ6" i="19"/>
  <c r="LJ7" i="19"/>
  <c r="LI33" i="19"/>
  <c r="LJ31" i="19"/>
  <c r="LJ32" i="19"/>
  <c r="LJ29" i="19"/>
  <c r="LJ30" i="19"/>
  <c r="LJ28" i="19"/>
  <c r="LK10" i="19" l="1"/>
  <c r="LK9" i="19"/>
  <c r="LK6" i="19"/>
  <c r="LK7" i="19"/>
  <c r="LK8" i="19"/>
  <c r="LK42" i="19"/>
  <c r="LJ43" i="19"/>
  <c r="LK41" i="19"/>
  <c r="LK39" i="19"/>
  <c r="LK40" i="19"/>
  <c r="LK38" i="19"/>
  <c r="LK32" i="19"/>
  <c r="LK31" i="19"/>
  <c r="LK30" i="19"/>
  <c r="LK28" i="19"/>
  <c r="LK29" i="19"/>
  <c r="LJ33" i="19"/>
  <c r="LK33" i="19" l="1"/>
  <c r="LL30" i="19"/>
  <c r="LL32" i="19"/>
  <c r="LL29" i="19"/>
  <c r="LL28" i="19"/>
  <c r="LL31" i="19"/>
  <c r="LK43" i="19"/>
  <c r="LL42" i="19"/>
  <c r="LL41" i="19"/>
  <c r="LL40" i="19"/>
  <c r="LL39" i="19"/>
  <c r="LL38" i="19"/>
  <c r="LL10" i="19"/>
  <c r="LL8" i="19"/>
  <c r="LL6" i="19"/>
  <c r="LL7" i="19"/>
  <c r="LL9" i="19"/>
  <c r="LL43" i="19" l="1"/>
  <c r="LM42" i="19"/>
  <c r="LM40" i="19"/>
  <c r="LM41" i="19"/>
  <c r="LM38" i="19"/>
  <c r="LM39" i="19"/>
  <c r="LM9" i="19"/>
  <c r="LM7" i="19"/>
  <c r="LM10" i="19"/>
  <c r="LM6" i="19"/>
  <c r="LM8" i="19"/>
  <c r="LM30" i="19"/>
  <c r="LL33" i="19"/>
  <c r="LM31" i="19"/>
  <c r="LM32" i="19"/>
  <c r="LM28" i="19"/>
  <c r="LM29" i="19"/>
  <c r="LM33" i="19" l="1"/>
  <c r="LN31" i="19"/>
  <c r="LN32" i="19"/>
  <c r="LN29" i="19"/>
  <c r="LN30" i="19"/>
  <c r="LN28" i="19"/>
  <c r="LN9" i="19"/>
  <c r="LN10" i="19"/>
  <c r="LN8" i="19"/>
  <c r="LN7" i="19"/>
  <c r="LN6" i="19"/>
  <c r="LM43" i="19"/>
  <c r="LN42" i="19"/>
  <c r="LN40" i="19"/>
  <c r="LN41" i="19"/>
  <c r="LN39" i="19"/>
  <c r="LN38" i="19"/>
  <c r="LO10" i="19" l="1"/>
  <c r="LO9" i="19"/>
  <c r="LO8" i="19"/>
  <c r="LO6" i="19"/>
  <c r="LO7" i="19"/>
  <c r="LN33" i="19"/>
  <c r="LO32" i="19"/>
  <c r="LO30" i="19"/>
  <c r="LO31" i="19"/>
  <c r="LO28" i="19"/>
  <c r="LO29" i="19"/>
  <c r="LN43" i="19"/>
  <c r="LO42" i="19"/>
  <c r="LO41" i="19"/>
  <c r="LO40" i="19"/>
  <c r="LO39" i="19"/>
  <c r="LO38" i="19"/>
  <c r="LP8" i="19" l="1"/>
  <c r="LP10" i="19"/>
  <c r="LP6" i="19"/>
  <c r="LP9" i="19"/>
  <c r="LP7" i="19"/>
  <c r="LO33" i="19"/>
  <c r="LP30" i="19"/>
  <c r="LP32" i="19"/>
  <c r="LP29" i="19"/>
  <c r="LP31" i="19"/>
  <c r="LP28" i="19"/>
  <c r="LO43" i="19"/>
  <c r="LP42" i="19"/>
  <c r="LP40" i="19"/>
  <c r="LP39" i="19"/>
  <c r="LP41" i="19"/>
  <c r="LP38" i="19"/>
  <c r="LQ30" i="19" l="1"/>
  <c r="LQ31" i="19"/>
  <c r="LP33" i="19"/>
  <c r="LQ32" i="19"/>
  <c r="LQ29" i="19"/>
  <c r="LQ28" i="19"/>
  <c r="LQ9" i="19"/>
  <c r="LQ7" i="19"/>
  <c r="LQ8" i="19"/>
  <c r="LQ6" i="19"/>
  <c r="LQ10" i="19"/>
  <c r="LP43" i="19"/>
  <c r="LQ42" i="19"/>
  <c r="LQ40" i="19"/>
  <c r="LQ41" i="19"/>
  <c r="LQ38" i="19"/>
  <c r="LQ39" i="19"/>
  <c r="LR9" i="19" l="1"/>
  <c r="LR10" i="19"/>
  <c r="LR8" i="19"/>
  <c r="LR6" i="19"/>
  <c r="LR7" i="19"/>
  <c r="LQ33" i="19"/>
  <c r="LR31" i="19"/>
  <c r="LR32" i="19"/>
  <c r="LR29" i="19"/>
  <c r="LR28" i="19"/>
  <c r="LR30" i="19"/>
  <c r="LR42" i="19"/>
  <c r="LQ43" i="19"/>
  <c r="LR40" i="19"/>
  <c r="LR41" i="19"/>
  <c r="LR39" i="19"/>
  <c r="LR38" i="19"/>
  <c r="LS32" i="19" l="1"/>
  <c r="LS31" i="19"/>
  <c r="LS30" i="19"/>
  <c r="LS28" i="19"/>
  <c r="LS29" i="19"/>
  <c r="LR33" i="19"/>
  <c r="LS10" i="19"/>
  <c r="LS9" i="19"/>
  <c r="LS7" i="19"/>
  <c r="LS8" i="19"/>
  <c r="LS6" i="19"/>
  <c r="LS42" i="19"/>
  <c r="LS41" i="19"/>
  <c r="LR43" i="19"/>
  <c r="LS40" i="19"/>
  <c r="LS39" i="19"/>
  <c r="LS38" i="19"/>
  <c r="LS33" i="19" l="1"/>
  <c r="LT30" i="19"/>
  <c r="LT32" i="19"/>
  <c r="LT29" i="19"/>
  <c r="LT31" i="19"/>
  <c r="LT28" i="19"/>
  <c r="LT10" i="19"/>
  <c r="LT8" i="19"/>
  <c r="LT6" i="19"/>
  <c r="LT9" i="19"/>
  <c r="LT7" i="19"/>
  <c r="LS43" i="19"/>
  <c r="LT42" i="19"/>
  <c r="LT41" i="19"/>
  <c r="LT40" i="19"/>
  <c r="LT39" i="19"/>
  <c r="LT38" i="19"/>
  <c r="LU30" i="19" l="1"/>
  <c r="LT33" i="19"/>
  <c r="LU31" i="19"/>
  <c r="LU28" i="19"/>
  <c r="LU32" i="19"/>
  <c r="LU29" i="19"/>
  <c r="LT43" i="19"/>
  <c r="LU40" i="19"/>
  <c r="LU41" i="19"/>
  <c r="LU42" i="19"/>
  <c r="LU38" i="19"/>
  <c r="LU39" i="19"/>
  <c r="LU9" i="19"/>
  <c r="LU7" i="19"/>
  <c r="LU10" i="19"/>
  <c r="LU8" i="19"/>
  <c r="LU6" i="19"/>
  <c r="LU33" i="19" l="1"/>
  <c r="LV31" i="19"/>
  <c r="LV32" i="19"/>
  <c r="LV29" i="19"/>
  <c r="LV28" i="19"/>
  <c r="LV30" i="19"/>
  <c r="LU43" i="19"/>
  <c r="LV42" i="19"/>
  <c r="LV40" i="19"/>
  <c r="LV41" i="19"/>
  <c r="LV39" i="19"/>
  <c r="LV38" i="19"/>
  <c r="LV9" i="19"/>
  <c r="LV10" i="19"/>
  <c r="LV8" i="19"/>
  <c r="LV6" i="19"/>
  <c r="LV7" i="19"/>
  <c r="LV43" i="19" l="1"/>
  <c r="LW42" i="19"/>
  <c r="LW41" i="19"/>
  <c r="LW40" i="19"/>
  <c r="LW39" i="19"/>
  <c r="LW38" i="19"/>
  <c r="LW10" i="19"/>
  <c r="LW9" i="19"/>
  <c r="LW6" i="19"/>
  <c r="LW8" i="19"/>
  <c r="LW7" i="19"/>
  <c r="LV33" i="19"/>
  <c r="LW32" i="19"/>
  <c r="LW30" i="19"/>
  <c r="LW31" i="19"/>
  <c r="LW28" i="19"/>
  <c r="LW29" i="19"/>
  <c r="LW43" i="19" l="1"/>
  <c r="LX42" i="19"/>
  <c r="LX39" i="19"/>
  <c r="LX40" i="19"/>
  <c r="LX41" i="19"/>
  <c r="LX38" i="19"/>
  <c r="LW33" i="19"/>
  <c r="LX30" i="19"/>
  <c r="LX32" i="19"/>
  <c r="LX29" i="19"/>
  <c r="LX31" i="19"/>
  <c r="LX28" i="19"/>
  <c r="LX8" i="19"/>
  <c r="LX10" i="19"/>
  <c r="LX6" i="19"/>
  <c r="LX9" i="19"/>
  <c r="LX7" i="19"/>
  <c r="LY30" i="19" l="1"/>
  <c r="LY31" i="19"/>
  <c r="LX33" i="19"/>
  <c r="LY29" i="19"/>
  <c r="LY32" i="19"/>
  <c r="LY28" i="19"/>
  <c r="LY9" i="19"/>
  <c r="LY7" i="19"/>
  <c r="LY8" i="19"/>
  <c r="LY10" i="19"/>
  <c r="LY6" i="19"/>
  <c r="LX43" i="19"/>
  <c r="LY42" i="19"/>
  <c r="LY40" i="19"/>
  <c r="LY41" i="19"/>
  <c r="LY38" i="19"/>
  <c r="LY39" i="19"/>
  <c r="LZ42" i="19" l="1"/>
  <c r="LZ40" i="19"/>
  <c r="LY43" i="19"/>
  <c r="LZ41" i="19"/>
  <c r="LZ39" i="19"/>
  <c r="LZ38" i="19"/>
  <c r="LZ9" i="19"/>
  <c r="LZ10" i="19"/>
  <c r="LZ8" i="19"/>
  <c r="LZ6" i="19"/>
  <c r="LZ7" i="19"/>
  <c r="LY33" i="19"/>
  <c r="LZ31" i="19"/>
  <c r="LZ32" i="19"/>
  <c r="LZ29" i="19"/>
  <c r="LZ30" i="19"/>
  <c r="LZ28" i="19"/>
  <c r="MA10" i="19" l="1"/>
  <c r="MA9" i="19"/>
  <c r="MA6" i="19"/>
  <c r="MA7" i="19"/>
  <c r="MA8" i="19"/>
  <c r="MA42" i="19"/>
  <c r="LZ43" i="19"/>
  <c r="MA41" i="19"/>
  <c r="MA39" i="19"/>
  <c r="MA38" i="19"/>
  <c r="MA40" i="19"/>
  <c r="MA32" i="19"/>
  <c r="MA31" i="19"/>
  <c r="MA30" i="19"/>
  <c r="MA28" i="19"/>
  <c r="LZ33" i="19"/>
  <c r="MA29" i="19"/>
  <c r="MA43" i="19" l="1"/>
  <c r="MB42" i="19"/>
  <c r="MB41" i="19"/>
  <c r="MB40" i="19"/>
  <c r="MB39" i="19"/>
  <c r="MB38" i="19"/>
  <c r="MA33" i="19"/>
  <c r="MB30" i="19"/>
  <c r="MB32" i="19"/>
  <c r="MB29" i="19"/>
  <c r="MB28" i="19"/>
  <c r="MB31" i="19"/>
  <c r="MB10" i="19"/>
  <c r="MB8" i="19"/>
  <c r="MB6" i="19"/>
  <c r="MB9" i="19"/>
  <c r="MB7" i="19"/>
  <c r="MC9" i="19" l="1"/>
  <c r="MC7" i="19"/>
  <c r="MC10" i="19"/>
  <c r="MC6" i="19"/>
  <c r="MC8" i="19"/>
  <c r="MC32" i="19"/>
  <c r="MC30" i="19"/>
  <c r="MB33" i="19"/>
  <c r="MC31" i="19"/>
  <c r="MC28" i="19"/>
  <c r="MC29" i="19"/>
  <c r="MB43" i="19"/>
  <c r="MC42" i="19"/>
  <c r="MC40" i="19"/>
  <c r="MC41" i="19"/>
  <c r="MC38" i="19"/>
  <c r="MC39" i="19"/>
  <c r="MD9" i="19" l="1"/>
  <c r="MD10" i="19"/>
  <c r="MD8" i="19"/>
  <c r="MD7" i="19"/>
  <c r="MD6" i="19"/>
  <c r="MC33" i="19"/>
  <c r="MD31" i="19"/>
  <c r="MD29" i="19"/>
  <c r="MD32" i="19"/>
  <c r="MD28" i="19"/>
  <c r="MD30" i="19"/>
  <c r="MC43" i="19"/>
  <c r="MD42" i="19"/>
  <c r="MD40" i="19"/>
  <c r="MD41" i="19"/>
  <c r="MD39" i="19"/>
  <c r="MD38" i="19"/>
  <c r="MD33" i="19" l="1"/>
  <c r="ME32" i="19"/>
  <c r="ME30" i="19"/>
  <c r="ME31" i="19"/>
  <c r="ME28" i="19"/>
  <c r="ME29" i="19"/>
  <c r="MD43" i="19"/>
  <c r="ME42" i="19"/>
  <c r="ME41" i="19"/>
  <c r="ME40" i="19"/>
  <c r="ME39" i="19"/>
  <c r="ME38" i="19"/>
  <c r="ME10" i="19"/>
  <c r="ME9" i="19"/>
  <c r="ME8" i="19"/>
  <c r="ME6" i="19"/>
  <c r="ME7" i="19"/>
  <c r="MF8" i="19" l="1"/>
  <c r="MF10" i="19"/>
  <c r="MF6" i="19"/>
  <c r="MF9" i="19"/>
  <c r="MF7" i="19"/>
  <c r="ME43" i="19"/>
  <c r="MF42" i="19"/>
  <c r="MF41" i="19"/>
  <c r="MF40" i="19"/>
  <c r="MF39" i="19"/>
  <c r="MF38" i="19"/>
  <c r="ME33" i="19"/>
  <c r="MF32" i="19"/>
  <c r="MF30" i="19"/>
  <c r="MF29" i="19"/>
  <c r="MF31" i="19"/>
  <c r="MF28" i="19"/>
  <c r="MF43" i="19" l="1"/>
  <c r="MG42" i="19"/>
  <c r="MG40" i="19"/>
  <c r="MG41" i="19"/>
  <c r="MG38" i="19"/>
  <c r="MG39" i="19"/>
  <c r="MG9" i="19"/>
  <c r="MG7" i="19"/>
  <c r="MG10" i="19"/>
  <c r="MG8" i="19"/>
  <c r="MG6" i="19"/>
  <c r="MG32" i="19"/>
  <c r="MG30" i="19"/>
  <c r="MG31" i="19"/>
  <c r="MF33" i="19"/>
  <c r="MG29" i="19"/>
  <c r="MG28" i="19"/>
  <c r="MH9" i="19" l="1"/>
  <c r="MH10" i="19"/>
  <c r="MH8" i="19"/>
  <c r="MH6" i="19"/>
  <c r="MH7" i="19"/>
  <c r="MG33" i="19"/>
  <c r="MH31" i="19"/>
  <c r="MH32" i="19"/>
  <c r="MH29" i="19"/>
  <c r="MH30" i="19"/>
  <c r="MH28" i="19"/>
  <c r="MH42" i="19"/>
  <c r="MG43" i="19"/>
  <c r="MH40" i="19"/>
  <c r="MH41" i="19"/>
  <c r="MH39" i="19"/>
  <c r="MH38" i="19"/>
  <c r="MI10" i="19" l="1"/>
  <c r="MI9" i="19"/>
  <c r="MI7" i="19"/>
  <c r="MI8" i="19"/>
  <c r="MI6" i="19"/>
  <c r="MI31" i="19"/>
  <c r="MI30" i="19"/>
  <c r="MI28" i="19"/>
  <c r="MH33" i="19"/>
  <c r="MI32" i="19"/>
  <c r="MI29" i="19"/>
  <c r="MI42" i="19"/>
  <c r="MH43" i="19"/>
  <c r="MI41" i="19"/>
  <c r="MI40" i="19"/>
  <c r="MI39" i="19"/>
  <c r="MI38" i="19"/>
  <c r="MI33" i="19" l="1"/>
  <c r="MJ32" i="19"/>
  <c r="MJ30" i="19"/>
  <c r="MJ29" i="19"/>
  <c r="MJ31" i="19"/>
  <c r="MJ28" i="19"/>
  <c r="MI43" i="19"/>
  <c r="MJ42" i="19"/>
  <c r="MJ41" i="19"/>
  <c r="MJ40" i="19"/>
  <c r="MJ39" i="19"/>
  <c r="MJ38" i="19"/>
  <c r="MJ10" i="19"/>
  <c r="MJ8" i="19"/>
  <c r="MJ6" i="19"/>
  <c r="MJ9" i="19"/>
  <c r="MJ7" i="19"/>
  <c r="MJ43" i="19" l="1"/>
  <c r="MK40" i="19"/>
  <c r="MK42" i="19"/>
  <c r="MK41" i="19"/>
  <c r="MK38" i="19"/>
  <c r="MK39" i="19"/>
  <c r="MK32" i="19"/>
  <c r="MK30" i="19"/>
  <c r="MJ33" i="19"/>
  <c r="MK31" i="19"/>
  <c r="MK28" i="19"/>
  <c r="MK29" i="19"/>
  <c r="MK9" i="19"/>
  <c r="MK7" i="19"/>
  <c r="MK10" i="19"/>
  <c r="MK8" i="19"/>
  <c r="MK6" i="19"/>
  <c r="MK33" i="19" l="1"/>
  <c r="ML32" i="19"/>
  <c r="ML31" i="19"/>
  <c r="ML29" i="19"/>
  <c r="ML28" i="19"/>
  <c r="ML30" i="19"/>
  <c r="ML9" i="19"/>
  <c r="ML10" i="19"/>
  <c r="ML8" i="19"/>
  <c r="ML6" i="19"/>
  <c r="ML7" i="19"/>
  <c r="MK43" i="19"/>
  <c r="ML42" i="19"/>
  <c r="ML40" i="19"/>
  <c r="ML41" i="19"/>
  <c r="ML39" i="19"/>
  <c r="ML38" i="19"/>
  <c r="MM10" i="19" l="1"/>
  <c r="MM9" i="19"/>
  <c r="MM6" i="19"/>
  <c r="MM8" i="19"/>
  <c r="MM7" i="19"/>
  <c r="ML43" i="19"/>
  <c r="MM42" i="19"/>
  <c r="C52" i="19" s="1"/>
  <c r="F52" i="19" s="1"/>
  <c r="MM41" i="19"/>
  <c r="C51" i="19" s="1"/>
  <c r="MM40" i="19"/>
  <c r="C50" i="19" s="1"/>
  <c r="F50" i="19" s="1"/>
  <c r="MM39" i="19"/>
  <c r="C49" i="19" s="1"/>
  <c r="F49" i="19" s="1"/>
  <c r="MM38" i="19"/>
  <c r="ML33" i="19"/>
  <c r="MM30" i="19"/>
  <c r="B50" i="19" s="1"/>
  <c r="E50" i="19" s="1"/>
  <c r="MM32" i="19"/>
  <c r="B52" i="19" s="1"/>
  <c r="E52" i="19" s="1"/>
  <c r="MM31" i="19"/>
  <c r="B51" i="19" s="1"/>
  <c r="E51" i="19" s="1"/>
  <c r="MM28" i="19"/>
  <c r="MM29" i="19"/>
  <c r="B49" i="19" s="1"/>
  <c r="E49" i="19" s="1"/>
  <c r="B48" i="19" l="1"/>
  <c r="E48" i="19" s="1"/>
  <c r="E53" i="19" s="1"/>
  <c r="MM33" i="19"/>
  <c r="MM43" i="19"/>
  <c r="C48" i="19"/>
  <c r="F48" i="19" s="1"/>
  <c r="F53" i="19" s="1"/>
  <c r="AU19" i="17" l="1"/>
  <c r="AU16" i="17"/>
  <c r="AU17" i="17"/>
  <c r="AU15" i="17"/>
  <c r="AT16" i="17"/>
  <c r="AT17" i="17"/>
  <c r="AT15" i="17"/>
  <c r="AS16" i="17"/>
  <c r="AS17" i="17"/>
  <c r="AS15" i="17"/>
  <c r="AO11" i="17"/>
  <c r="AO12" i="17"/>
  <c r="AO13" i="17"/>
  <c r="AO14" i="17"/>
  <c r="AO15" i="17"/>
  <c r="AO16" i="17"/>
  <c r="AO17" i="17"/>
  <c r="AO18" i="17"/>
  <c r="AO10" i="17"/>
  <c r="AW7" i="17"/>
  <c r="AP7" i="17"/>
  <c r="AW9" i="17"/>
  <c r="AP9" i="17"/>
  <c r="J12" i="18"/>
  <c r="J13" i="18"/>
  <c r="J11" i="18"/>
  <c r="I12" i="18"/>
  <c r="I13" i="18"/>
  <c r="I11" i="18"/>
  <c r="AI101" i="16"/>
  <c r="AH100" i="16"/>
  <c r="AG99" i="16"/>
  <c r="AF98" i="16"/>
  <c r="AI92" i="16"/>
  <c r="AJ92" i="16" s="1"/>
  <c r="AH91" i="16"/>
  <c r="AG90" i="16"/>
  <c r="AH90" i="16" s="1"/>
  <c r="AF89" i="16"/>
  <c r="AG89" i="16" s="1"/>
  <c r="AI83" i="16"/>
  <c r="AH82" i="16"/>
  <c r="AG81" i="16"/>
  <c r="AF80" i="16"/>
  <c r="AJ101" i="16"/>
  <c r="AI100" i="16"/>
  <c r="AH99" i="16"/>
  <c r="AG98" i="16"/>
  <c r="AI91" i="16"/>
  <c r="AJ83" i="16"/>
  <c r="AI82" i="16"/>
  <c r="AH81" i="16"/>
  <c r="AG80" i="16"/>
  <c r="AA101" i="16"/>
  <c r="Z100" i="16"/>
  <c r="Y99" i="16"/>
  <c r="X98" i="16"/>
  <c r="AA92" i="16"/>
  <c r="Z91" i="16"/>
  <c r="Y90" i="16"/>
  <c r="X89" i="16"/>
  <c r="AA83" i="16"/>
  <c r="Z82" i="16"/>
  <c r="Y81" i="16"/>
  <c r="X80" i="16"/>
  <c r="AB101" i="16"/>
  <c r="AA100" i="16"/>
  <c r="Z99" i="16"/>
  <c r="Y98" i="16"/>
  <c r="AB92" i="16"/>
  <c r="AA91" i="16"/>
  <c r="Z90" i="16"/>
  <c r="Y89" i="16"/>
  <c r="AB83" i="16"/>
  <c r="AA82" i="16"/>
  <c r="Z81" i="16"/>
  <c r="Y80" i="16"/>
  <c r="W91" i="16"/>
  <c r="X91" i="16"/>
  <c r="Y91" i="16"/>
  <c r="AB91" i="16"/>
  <c r="W92" i="16"/>
  <c r="X92" i="16"/>
  <c r="Y92" i="16"/>
  <c r="Z92" i="16"/>
  <c r="W93" i="16"/>
  <c r="X93" i="16"/>
  <c r="Y93" i="16"/>
  <c r="Z93" i="16"/>
  <c r="AA93" i="16"/>
  <c r="AB93" i="16"/>
  <c r="W96" i="16"/>
  <c r="X97" i="16"/>
  <c r="Y97" i="16"/>
  <c r="Z97" i="16"/>
  <c r="AA97" i="16"/>
  <c r="AB97" i="16"/>
  <c r="W98" i="16"/>
  <c r="Z98" i="16"/>
  <c r="AA98" i="16"/>
  <c r="AB98" i="16"/>
  <c r="W99" i="16"/>
  <c r="X99" i="16"/>
  <c r="AA99" i="16"/>
  <c r="AB99" i="16"/>
  <c r="W100" i="16"/>
  <c r="X100" i="16"/>
  <c r="Y100" i="16"/>
  <c r="AB100" i="16"/>
  <c r="W101" i="16"/>
  <c r="X101" i="16"/>
  <c r="Y101" i="16"/>
  <c r="Z101" i="16"/>
  <c r="W102" i="16"/>
  <c r="X102" i="16"/>
  <c r="Y102" i="16"/>
  <c r="Z102" i="16"/>
  <c r="AA102" i="16"/>
  <c r="AB102" i="16"/>
  <c r="X79" i="16"/>
  <c r="Y79" i="16"/>
  <c r="Z79" i="16"/>
  <c r="AA79" i="16"/>
  <c r="AB79" i="16"/>
  <c r="W80" i="16"/>
  <c r="Z80" i="16"/>
  <c r="AA80" i="16"/>
  <c r="AB80" i="16"/>
  <c r="W81" i="16"/>
  <c r="X81" i="16"/>
  <c r="AA81" i="16"/>
  <c r="AB81" i="16"/>
  <c r="W82" i="16"/>
  <c r="X82" i="16"/>
  <c r="Y82" i="16"/>
  <c r="AB82" i="16"/>
  <c r="W83" i="16"/>
  <c r="X83" i="16"/>
  <c r="Y83" i="16"/>
  <c r="Z83" i="16"/>
  <c r="W84" i="16"/>
  <c r="X84" i="16"/>
  <c r="Y84" i="16"/>
  <c r="Z84" i="16"/>
  <c r="AA84" i="16"/>
  <c r="AB84" i="16"/>
  <c r="W87" i="16"/>
  <c r="X88" i="16"/>
  <c r="Y88" i="16"/>
  <c r="Z88" i="16"/>
  <c r="AA88" i="16"/>
  <c r="AB88" i="16"/>
  <c r="W89" i="16"/>
  <c r="Z89" i="16"/>
  <c r="AA89" i="16"/>
  <c r="AB89" i="16"/>
  <c r="W90" i="16"/>
  <c r="X90" i="16"/>
  <c r="AA90" i="16"/>
  <c r="AB90" i="16"/>
  <c r="W78" i="16"/>
  <c r="S82" i="16"/>
  <c r="S81" i="16"/>
  <c r="S80" i="16"/>
  <c r="T104" i="16"/>
  <c r="T100" i="16"/>
  <c r="T91" i="16"/>
  <c r="T82" i="16"/>
  <c r="S93" i="16"/>
  <c r="S92" i="16"/>
  <c r="S91" i="16"/>
  <c r="S90" i="16"/>
  <c r="S89" i="16"/>
  <c r="I91" i="16"/>
  <c r="I102" i="16"/>
  <c r="I101" i="16"/>
  <c r="I100" i="16"/>
  <c r="I99" i="16"/>
  <c r="S98" i="16"/>
  <c r="O98" i="16"/>
  <c r="K98" i="16"/>
  <c r="I98" i="16"/>
  <c r="E98" i="16"/>
  <c r="I93" i="16"/>
  <c r="I92" i="16"/>
  <c r="I90" i="16"/>
  <c r="O89" i="16"/>
  <c r="K89" i="16"/>
  <c r="E89" i="16"/>
  <c r="I89" i="16" s="1"/>
  <c r="I84" i="16"/>
  <c r="I83" i="16"/>
  <c r="I82" i="16"/>
  <c r="I81" i="16"/>
  <c r="O80" i="16"/>
  <c r="K80" i="16"/>
  <c r="E80" i="16"/>
  <c r="I80" i="16" s="1"/>
  <c r="I75" i="16"/>
  <c r="I74" i="16"/>
  <c r="I73" i="16"/>
  <c r="I72" i="16"/>
  <c r="K71" i="16"/>
  <c r="I71" i="16"/>
  <c r="E71" i="16"/>
  <c r="I66" i="16"/>
  <c r="I65" i="16"/>
  <c r="I64" i="16"/>
  <c r="I63" i="16"/>
  <c r="K62" i="16"/>
  <c r="I62" i="16"/>
  <c r="E62" i="16"/>
  <c r="B15" i="16"/>
  <c r="B7" i="16"/>
  <c r="B6" i="16"/>
  <c r="J5" i="16"/>
  <c r="B5" i="16"/>
  <c r="B4" i="16"/>
  <c r="B3" i="16"/>
  <c r="R103" i="16"/>
  <c r="S102" i="16"/>
  <c r="S101" i="16"/>
  <c r="S100" i="16"/>
  <c r="R94" i="16"/>
  <c r="S84" i="16"/>
  <c r="S83" i="16"/>
  <c r="R85" i="16"/>
  <c r="J14" i="18" l="1"/>
  <c r="I14" i="18"/>
  <c r="AI10" i="17"/>
  <c r="X11" i="17" l="1"/>
  <c r="X12" i="17"/>
  <c r="Y12" i="17" s="1"/>
  <c r="X13" i="17"/>
  <c r="Y13" i="17" s="1"/>
  <c r="X14" i="17"/>
  <c r="Y14" i="17" s="1"/>
  <c r="X15" i="17"/>
  <c r="X16" i="17"/>
  <c r="Y16" i="17" s="1"/>
  <c r="X17" i="17"/>
  <c r="X18" i="17"/>
  <c r="Y18" i="17" s="1"/>
  <c r="X10" i="17"/>
  <c r="Y10" i="17" s="1"/>
  <c r="Y17" i="17"/>
  <c r="Y15" i="17"/>
  <c r="Y11" i="17"/>
  <c r="Z10" i="17"/>
  <c r="E24" i="17"/>
  <c r="F24" i="17" s="1"/>
  <c r="E25" i="17"/>
  <c r="F25" i="17" s="1"/>
  <c r="E26" i="17"/>
  <c r="F26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8" i="17"/>
  <c r="F48" i="17" s="1"/>
  <c r="E49" i="17"/>
  <c r="F49" i="17" s="1"/>
  <c r="E50" i="17"/>
  <c r="F50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/>
  <c r="E90" i="17"/>
  <c r="F90" i="17" s="1"/>
  <c r="E91" i="17"/>
  <c r="F91" i="17" s="1"/>
  <c r="E92" i="17"/>
  <c r="F92" i="17" s="1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23" i="17"/>
  <c r="F23" i="17" s="1"/>
  <c r="P18" i="17"/>
  <c r="P19" i="17" s="1"/>
  <c r="M16" i="17"/>
  <c r="M17" i="17"/>
  <c r="M15" i="17"/>
  <c r="C19" i="14"/>
  <c r="L11" i="17"/>
  <c r="L12" i="17"/>
  <c r="L13" i="17"/>
  <c r="L14" i="17"/>
  <c r="L15" i="17"/>
  <c r="L16" i="17"/>
  <c r="L17" i="17"/>
  <c r="L18" i="17"/>
  <c r="L10" i="17"/>
  <c r="I19" i="17"/>
  <c r="I10" i="17"/>
  <c r="J10" i="17" s="1"/>
  <c r="I11" i="17"/>
  <c r="J11" i="17" s="1"/>
  <c r="K11" i="17" s="1"/>
  <c r="I12" i="17"/>
  <c r="J12" i="17" s="1"/>
  <c r="K12" i="17" s="1"/>
  <c r="I13" i="17"/>
  <c r="J13" i="17" s="1"/>
  <c r="K13" i="17" s="1"/>
  <c r="I14" i="17"/>
  <c r="J14" i="17" s="1"/>
  <c r="K14" i="17" s="1"/>
  <c r="I15" i="17"/>
  <c r="J15" i="17" s="1"/>
  <c r="K15" i="17" s="1"/>
  <c r="I16" i="17"/>
  <c r="J16" i="17" s="1"/>
  <c r="K16" i="17" s="1"/>
  <c r="I17" i="17"/>
  <c r="J17" i="17" s="1"/>
  <c r="K17" i="17" s="1"/>
  <c r="I18" i="17"/>
  <c r="J18" i="17" s="1"/>
  <c r="K18" i="17" s="1"/>
  <c r="Q18" i="17" l="1"/>
  <c r="Z13" i="17"/>
  <c r="AW13" i="17"/>
  <c r="AX13" i="17" s="1"/>
  <c r="AP13" i="17"/>
  <c r="AQ13" i="17" s="1"/>
  <c r="AJ13" i="17"/>
  <c r="Z18" i="17"/>
  <c r="AW18" i="17"/>
  <c r="AX18" i="17" s="1"/>
  <c r="AP18" i="17"/>
  <c r="AQ18" i="17" s="1"/>
  <c r="Z14" i="17"/>
  <c r="AW14" i="17"/>
  <c r="AX14" i="17" s="1"/>
  <c r="AP14" i="17"/>
  <c r="AQ14" i="17" s="1"/>
  <c r="Z15" i="17"/>
  <c r="AP15" i="17"/>
  <c r="AQ15" i="17" s="1"/>
  <c r="AR15" i="17" s="1"/>
  <c r="AW15" i="17"/>
  <c r="AX15" i="17" s="1"/>
  <c r="AY15" i="17" s="1"/>
  <c r="AY19" i="17" s="1"/>
  <c r="AL15" i="17"/>
  <c r="Z17" i="17"/>
  <c r="AW17" i="17"/>
  <c r="AX17" i="17" s="1"/>
  <c r="AY17" i="17" s="1"/>
  <c r="AP17" i="17"/>
  <c r="AQ17" i="17" s="1"/>
  <c r="AR17" i="17" s="1"/>
  <c r="Z16" i="17"/>
  <c r="AP16" i="17"/>
  <c r="AQ16" i="17" s="1"/>
  <c r="AR16" i="17" s="1"/>
  <c r="AW16" i="17"/>
  <c r="AX16" i="17" s="1"/>
  <c r="AY16" i="17" s="1"/>
  <c r="Z12" i="17"/>
  <c r="AP12" i="17"/>
  <c r="AQ12" i="17" s="1"/>
  <c r="AW12" i="17"/>
  <c r="AX12" i="17" s="1"/>
  <c r="AD10" i="17"/>
  <c r="AC10" i="17"/>
  <c r="Z11" i="17"/>
  <c r="AP11" i="17"/>
  <c r="AQ11" i="17" s="1"/>
  <c r="AW11" i="17"/>
  <c r="AX11" i="17" s="1"/>
  <c r="AJ11" i="17"/>
  <c r="AP10" i="17"/>
  <c r="AQ10" i="17" s="1"/>
  <c r="AW10" i="17"/>
  <c r="AX10" i="17" s="1"/>
  <c r="AJ10" i="17"/>
  <c r="AK10" i="17" s="1"/>
  <c r="K10" i="17"/>
  <c r="C4" i="16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D3" i="16"/>
  <c r="E3" i="16"/>
  <c r="F3" i="16"/>
  <c r="K101" i="16"/>
  <c r="K100" i="16"/>
  <c r="K99" i="16"/>
  <c r="K92" i="16"/>
  <c r="K91" i="16"/>
  <c r="K90" i="16"/>
  <c r="K83" i="16"/>
  <c r="K82" i="16"/>
  <c r="K81" i="16"/>
  <c r="K74" i="16"/>
  <c r="K73" i="16"/>
  <c r="K72" i="16"/>
  <c r="K65" i="16"/>
  <c r="K64" i="16"/>
  <c r="K63" i="16"/>
  <c r="L65" i="16"/>
  <c r="L101" i="16"/>
  <c r="L100" i="16"/>
  <c r="L99" i="16"/>
  <c r="L92" i="16"/>
  <c r="L91" i="16"/>
  <c r="L90" i="16"/>
  <c r="L83" i="16"/>
  <c r="L82" i="16"/>
  <c r="L81" i="16"/>
  <c r="L74" i="16"/>
  <c r="L73" i="16"/>
  <c r="L72" i="16"/>
  <c r="L64" i="16"/>
  <c r="L63" i="16"/>
  <c r="AR19" i="17" l="1"/>
  <c r="AD14" i="17"/>
  <c r="AC14" i="17"/>
  <c r="AD11" i="17"/>
  <c r="AC11" i="17"/>
  <c r="AD17" i="17"/>
  <c r="AC17" i="17"/>
  <c r="AD15" i="17"/>
  <c r="AC15" i="17"/>
  <c r="AK11" i="17"/>
  <c r="AL11" i="17" s="1"/>
  <c r="AN13" i="17" s="1"/>
  <c r="Z19" i="17"/>
  <c r="AD16" i="17"/>
  <c r="AC16" i="17"/>
  <c r="AD12" i="17"/>
  <c r="AC12" i="17"/>
  <c r="AD18" i="17"/>
  <c r="AC18" i="17"/>
  <c r="AC19" i="17" s="1"/>
  <c r="AC20" i="17" s="1"/>
  <c r="AD13" i="17"/>
  <c r="AC13" i="17"/>
  <c r="B16" i="16"/>
  <c r="E23" i="16" s="1"/>
  <c r="J23" i="16" s="1"/>
  <c r="G7" i="16"/>
  <c r="H101" i="16"/>
  <c r="G100" i="16"/>
  <c r="F99" i="16"/>
  <c r="H92" i="16"/>
  <c r="G91" i="16"/>
  <c r="F90" i="16"/>
  <c r="H83" i="16"/>
  <c r="G82" i="16"/>
  <c r="F81" i="16"/>
  <c r="H74" i="16"/>
  <c r="G73" i="16"/>
  <c r="F72" i="16"/>
  <c r="H65" i="16"/>
  <c r="G64" i="16"/>
  <c r="F63" i="16"/>
  <c r="C15" i="16"/>
  <c r="B14" i="16"/>
  <c r="C14" i="16" s="1"/>
  <c r="T35" i="14"/>
  <c r="S34" i="14"/>
  <c r="R33" i="14"/>
  <c r="Q32" i="14"/>
  <c r="AD19" i="17" l="1"/>
  <c r="AD20" i="17" s="1"/>
  <c r="G5" i="16"/>
  <c r="D23" i="16"/>
  <c r="I23" i="16" s="1"/>
  <c r="C23" i="16"/>
  <c r="H23" i="16" s="1"/>
  <c r="G4" i="16"/>
  <c r="C16" i="16"/>
  <c r="G6" i="16"/>
  <c r="J7" i="16"/>
  <c r="J6" i="16"/>
  <c r="Q34" i="14" l="1"/>
  <c r="Q35" i="14"/>
  <c r="U35" i="14" s="1"/>
  <c r="R35" i="14"/>
  <c r="Q36" i="14"/>
  <c r="U36" i="14" s="1"/>
  <c r="R36" i="14"/>
  <c r="S36" i="14"/>
  <c r="T36" i="14"/>
  <c r="P36" i="14"/>
  <c r="P35" i="14"/>
  <c r="P34" i="14"/>
  <c r="P33" i="14"/>
  <c r="U33" i="14"/>
  <c r="U32" i="14"/>
  <c r="P27" i="14"/>
  <c r="U25" i="14"/>
  <c r="U24" i="14"/>
  <c r="U23" i="14"/>
  <c r="U22" i="14"/>
  <c r="U21" i="14"/>
  <c r="U26" i="14" s="1"/>
  <c r="T26" i="14"/>
  <c r="S26" i="14"/>
  <c r="R26" i="14"/>
  <c r="Q26" i="14"/>
  <c r="P26" i="14"/>
  <c r="S25" i="14"/>
  <c r="R25" i="14"/>
  <c r="Q25" i="14"/>
  <c r="P25" i="14"/>
  <c r="T24" i="14"/>
  <c r="S24" i="14"/>
  <c r="R24" i="14"/>
  <c r="Q24" i="14"/>
  <c r="T23" i="14"/>
  <c r="S23" i="14"/>
  <c r="R23" i="14"/>
  <c r="Q23" i="14"/>
  <c r="P24" i="14"/>
  <c r="P23" i="14"/>
  <c r="T22" i="14"/>
  <c r="S22" i="14"/>
  <c r="R22" i="14"/>
  <c r="Q22" i="14"/>
  <c r="P22" i="14"/>
  <c r="T21" i="14"/>
  <c r="S21" i="14"/>
  <c r="R21" i="14"/>
  <c r="Q21" i="14"/>
  <c r="P21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28" i="14"/>
  <c r="H52" i="14"/>
  <c r="H51" i="14"/>
  <c r="H50" i="14"/>
  <c r="H49" i="14"/>
  <c r="G48" i="14"/>
  <c r="H48" i="14"/>
  <c r="H47" i="14"/>
  <c r="H46" i="14"/>
  <c r="H45" i="14"/>
  <c r="H44" i="14"/>
  <c r="G45" i="14" s="1"/>
  <c r="H43" i="14"/>
  <c r="G43" i="14"/>
  <c r="H42" i="14"/>
  <c r="H41" i="14"/>
  <c r="H40" i="14"/>
  <c r="G41" i="14" s="1"/>
  <c r="H39" i="14"/>
  <c r="G40" i="14" s="1"/>
  <c r="H38" i="14"/>
  <c r="G38" i="14"/>
  <c r="H37" i="14"/>
  <c r="H36" i="14"/>
  <c r="H35" i="14"/>
  <c r="H34" i="14"/>
  <c r="G33" i="14"/>
  <c r="H33" i="14"/>
  <c r="H32" i="14"/>
  <c r="H31" i="14"/>
  <c r="G49" i="14"/>
  <c r="G50" i="14"/>
  <c r="G51" i="14"/>
  <c r="G52" i="14"/>
  <c r="G32" i="14"/>
  <c r="G34" i="14"/>
  <c r="G35" i="14"/>
  <c r="G36" i="14"/>
  <c r="G37" i="14"/>
  <c r="G39" i="14"/>
  <c r="G42" i="14"/>
  <c r="G44" i="14"/>
  <c r="G46" i="14"/>
  <c r="G47" i="14"/>
  <c r="G31" i="14"/>
  <c r="H30" i="14"/>
  <c r="G30" i="14"/>
  <c r="H29" i="14"/>
  <c r="G29" i="14"/>
  <c r="U34" i="14" l="1"/>
  <c r="H28" i="14" l="1"/>
  <c r="G28" i="14"/>
  <c r="H22" i="14"/>
  <c r="I22" i="14"/>
  <c r="J22" i="14"/>
  <c r="K22" i="14"/>
  <c r="L22" i="14"/>
  <c r="M22" i="14"/>
  <c r="H23" i="14"/>
  <c r="I23" i="14"/>
  <c r="J23" i="14"/>
  <c r="K23" i="14"/>
  <c r="L23" i="14"/>
  <c r="M23" i="14"/>
  <c r="H24" i="14"/>
  <c r="I24" i="14"/>
  <c r="J24" i="14"/>
  <c r="K24" i="14"/>
  <c r="L24" i="14"/>
  <c r="M24" i="14"/>
  <c r="H25" i="14"/>
  <c r="I25" i="14"/>
  <c r="J25" i="14"/>
  <c r="K25" i="14"/>
  <c r="L25" i="14"/>
  <c r="M25" i="14"/>
  <c r="I21" i="14"/>
  <c r="J21" i="14"/>
  <c r="K21" i="14"/>
  <c r="L21" i="14"/>
  <c r="M21" i="14"/>
  <c r="H21" i="14"/>
  <c r="G1" i="14"/>
  <c r="E2" i="14" s="1"/>
  <c r="C5" i="14" s="1"/>
  <c r="D2" i="1" l="1"/>
  <c r="C3" i="1" s="1"/>
  <c r="E6" i="12" l="1"/>
  <c r="F6" i="12" s="1"/>
  <c r="J7" i="12" s="1"/>
  <c r="D5" i="12"/>
  <c r="C4" i="12"/>
  <c r="D4" i="12" s="1"/>
  <c r="B3" i="12"/>
  <c r="G7" i="12"/>
  <c r="E3" i="11"/>
  <c r="J3" i="11" s="1"/>
  <c r="D3" i="11"/>
  <c r="I3" i="11" s="1"/>
  <c r="C3" i="11"/>
  <c r="H3" i="11" s="1"/>
  <c r="B3" i="11"/>
  <c r="R15" i="11"/>
  <c r="G3" i="11"/>
  <c r="M3" i="11" s="1"/>
  <c r="F10" i="10"/>
  <c r="F9" i="10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D2" i="10"/>
  <c r="C3" i="10" s="1"/>
  <c r="D3" i="10" s="1"/>
  <c r="C4" i="10" s="1"/>
  <c r="D4" i="10" s="1"/>
  <c r="C5" i="10" s="1"/>
  <c r="D5" i="10" s="1"/>
  <c r="C6" i="10" s="1"/>
  <c r="D6" i="10" s="1"/>
  <c r="C7" i="10" s="1"/>
  <c r="D7" i="10" s="1"/>
  <c r="G5" i="12" l="1"/>
  <c r="E5" i="12"/>
  <c r="J6" i="12" s="1"/>
  <c r="J5" i="12"/>
  <c r="G4" i="12"/>
  <c r="C3" i="12"/>
  <c r="G6" i="12"/>
  <c r="J3" i="12"/>
  <c r="N3" i="11"/>
  <c r="O3" i="11" s="1"/>
  <c r="P3" i="11" s="1"/>
  <c r="E2" i="10"/>
  <c r="C8" i="10"/>
  <c r="D8" i="10" s="1"/>
  <c r="E7" i="10"/>
  <c r="E4" i="10"/>
  <c r="E5" i="10"/>
  <c r="E6" i="10"/>
  <c r="E3" i="10"/>
  <c r="G32" i="10"/>
  <c r="E6" i="5"/>
  <c r="F6" i="5" s="1"/>
  <c r="D5" i="5"/>
  <c r="E5" i="5" s="1"/>
  <c r="C4" i="5"/>
  <c r="D4" i="5" s="1"/>
  <c r="B3" i="5"/>
  <c r="C3" i="5" s="1"/>
  <c r="B3" i="9"/>
  <c r="C3" i="9"/>
  <c r="H3" i="9" s="1"/>
  <c r="D3" i="9"/>
  <c r="I3" i="9" s="1"/>
  <c r="E3" i="9"/>
  <c r="J3" i="9" s="1"/>
  <c r="R15" i="9"/>
  <c r="G3" i="9"/>
  <c r="M3" i="9" s="1"/>
  <c r="J4" i="12" l="1"/>
  <c r="K7" i="12" s="1"/>
  <c r="G3" i="12"/>
  <c r="E8" i="10"/>
  <c r="C9" i="10"/>
  <c r="D9" i="10" s="1"/>
  <c r="N3" i="9"/>
  <c r="O3" i="9" s="1"/>
  <c r="P3" i="9" s="1"/>
  <c r="E3" i="8"/>
  <c r="J3" i="8" s="1"/>
  <c r="D3" i="8"/>
  <c r="I3" i="8" s="1"/>
  <c r="C3" i="8"/>
  <c r="H3" i="8" s="1"/>
  <c r="B3" i="8"/>
  <c r="G3" i="8" s="1"/>
  <c r="M3" i="8" s="1"/>
  <c r="R15" i="8"/>
  <c r="F21" i="1"/>
  <c r="K6" i="12" l="1"/>
  <c r="K5" i="12"/>
  <c r="J8" i="12"/>
  <c r="K4" i="12"/>
  <c r="K3" i="12"/>
  <c r="E9" i="10"/>
  <c r="C10" i="10"/>
  <c r="D10" i="10" s="1"/>
  <c r="N3" i="8"/>
  <c r="O3" i="8" s="1"/>
  <c r="P3" i="8" s="1"/>
  <c r="K8" i="12" l="1"/>
  <c r="L6" i="12"/>
  <c r="L7" i="12"/>
  <c r="L5" i="12"/>
  <c r="L3" i="12"/>
  <c r="L4" i="12"/>
  <c r="E10" i="10"/>
  <c r="C11" i="10"/>
  <c r="D11" i="10" s="1"/>
  <c r="J7" i="5"/>
  <c r="G7" i="5"/>
  <c r="J6" i="5"/>
  <c r="G6" i="5"/>
  <c r="J5" i="5"/>
  <c r="G5" i="5"/>
  <c r="J4" i="5"/>
  <c r="G4" i="5"/>
  <c r="J3" i="5"/>
  <c r="G3" i="5"/>
  <c r="F18" i="1"/>
  <c r="G14" i="1"/>
  <c r="G32" i="1"/>
  <c r="G21" i="1"/>
  <c r="G18" i="1"/>
  <c r="G7" i="1"/>
  <c r="F14" i="1"/>
  <c r="F7" i="1"/>
  <c r="L8" i="12" l="1"/>
  <c r="M5" i="12"/>
  <c r="M6" i="12"/>
  <c r="M7" i="12"/>
  <c r="M3" i="12"/>
  <c r="M4" i="12"/>
  <c r="E11" i="10"/>
  <c r="C12" i="10"/>
  <c r="D12" i="10" s="1"/>
  <c r="K4" i="5"/>
  <c r="K7" i="5"/>
  <c r="K3" i="5"/>
  <c r="J8" i="5"/>
  <c r="K5" i="5"/>
  <c r="K6" i="5"/>
  <c r="G7" i="4"/>
  <c r="G6" i="4"/>
  <c r="G5" i="4"/>
  <c r="J7" i="4"/>
  <c r="J3" i="4"/>
  <c r="E2" i="1"/>
  <c r="N7" i="12" l="1"/>
  <c r="N6" i="12"/>
  <c r="M8" i="12"/>
  <c r="N5" i="12"/>
  <c r="N3" i="12"/>
  <c r="N4" i="12"/>
  <c r="E12" i="10"/>
  <c r="C13" i="10"/>
  <c r="D13" i="10" s="1"/>
  <c r="K8" i="5"/>
  <c r="L6" i="5"/>
  <c r="L4" i="5"/>
  <c r="L7" i="5"/>
  <c r="L3" i="5"/>
  <c r="L5" i="5"/>
  <c r="J4" i="4"/>
  <c r="J5" i="4"/>
  <c r="G4" i="4"/>
  <c r="G3" i="4"/>
  <c r="J6" i="4"/>
  <c r="O7" i="12" l="1"/>
  <c r="O5" i="12"/>
  <c r="N8" i="12"/>
  <c r="O6" i="12"/>
  <c r="O3" i="12"/>
  <c r="O4" i="12"/>
  <c r="E13" i="10"/>
  <c r="C14" i="10"/>
  <c r="D14" i="10" s="1"/>
  <c r="M5" i="5"/>
  <c r="M7" i="5"/>
  <c r="M3" i="5"/>
  <c r="L8" i="5"/>
  <c r="M4" i="5"/>
  <c r="M6" i="5"/>
  <c r="J8" i="4"/>
  <c r="K5" i="4"/>
  <c r="K3" i="4"/>
  <c r="K7" i="4"/>
  <c r="K4" i="4"/>
  <c r="K6" i="4"/>
  <c r="O8" i="12" l="1"/>
  <c r="P6" i="12"/>
  <c r="P3" i="12"/>
  <c r="P7" i="12"/>
  <c r="P5" i="12"/>
  <c r="P4" i="12"/>
  <c r="C15" i="10"/>
  <c r="D15" i="10" s="1"/>
  <c r="E14" i="10"/>
  <c r="N4" i="5"/>
  <c r="N7" i="5"/>
  <c r="M8" i="5"/>
  <c r="N6" i="5"/>
  <c r="N5" i="5"/>
  <c r="N3" i="5"/>
  <c r="K8" i="4"/>
  <c r="L6" i="4"/>
  <c r="L4" i="4"/>
  <c r="L3" i="4"/>
  <c r="L5" i="4"/>
  <c r="L7" i="4"/>
  <c r="Q6" i="12" l="1"/>
  <c r="Q7" i="12"/>
  <c r="Q5" i="12"/>
  <c r="P8" i="12"/>
  <c r="Q3" i="12"/>
  <c r="Q4" i="12"/>
  <c r="C16" i="10"/>
  <c r="D16" i="10" s="1"/>
  <c r="E15" i="10"/>
  <c r="O7" i="5"/>
  <c r="O3" i="5"/>
  <c r="N8" i="5"/>
  <c r="O5" i="5"/>
  <c r="O4" i="5"/>
  <c r="O6" i="5"/>
  <c r="L8" i="4"/>
  <c r="M5" i="4"/>
  <c r="M3" i="4"/>
  <c r="M7" i="4"/>
  <c r="M6" i="4"/>
  <c r="M4" i="4"/>
  <c r="R7" i="12" l="1"/>
  <c r="R5" i="12"/>
  <c r="Q8" i="12"/>
  <c r="R6" i="12"/>
  <c r="R3" i="12"/>
  <c r="R4" i="12"/>
  <c r="E16" i="10"/>
  <c r="O8" i="5"/>
  <c r="P6" i="5"/>
  <c r="P4" i="5"/>
  <c r="P7" i="5"/>
  <c r="P3" i="5"/>
  <c r="P5" i="5"/>
  <c r="N7" i="4"/>
  <c r="N3" i="4"/>
  <c r="M8" i="4"/>
  <c r="N4" i="4"/>
  <c r="N6" i="4"/>
  <c r="N5" i="4"/>
  <c r="S7" i="12" l="1"/>
  <c r="S5" i="12"/>
  <c r="R8" i="12"/>
  <c r="S6" i="12"/>
  <c r="S3" i="12"/>
  <c r="S4" i="12"/>
  <c r="Q5" i="5"/>
  <c r="Q7" i="5"/>
  <c r="Q3" i="5"/>
  <c r="P8" i="5"/>
  <c r="Q4" i="5"/>
  <c r="Q6" i="5"/>
  <c r="N8" i="4"/>
  <c r="O6" i="4"/>
  <c r="O3" i="4"/>
  <c r="O7" i="4"/>
  <c r="O5" i="4"/>
  <c r="O4" i="4"/>
  <c r="S8" i="12" l="1"/>
  <c r="T6" i="12"/>
  <c r="T7" i="12"/>
  <c r="T5" i="12"/>
  <c r="T3" i="12"/>
  <c r="T4" i="12"/>
  <c r="R4" i="5"/>
  <c r="R7" i="5"/>
  <c r="Q8" i="5"/>
  <c r="R6" i="5"/>
  <c r="R3" i="5"/>
  <c r="R5" i="5"/>
  <c r="P6" i="4"/>
  <c r="O8" i="4"/>
  <c r="P5" i="4"/>
  <c r="P4" i="4"/>
  <c r="P3" i="4"/>
  <c r="P7" i="4"/>
  <c r="T8" i="12" l="1"/>
  <c r="U6" i="12"/>
  <c r="U5" i="12"/>
  <c r="U7" i="12"/>
  <c r="U3" i="12"/>
  <c r="U4" i="12"/>
  <c r="S7" i="5"/>
  <c r="S3" i="5"/>
  <c r="R8" i="5"/>
  <c r="S5" i="5"/>
  <c r="S6" i="5"/>
  <c r="S4" i="5"/>
  <c r="P8" i="4"/>
  <c r="Q7" i="4"/>
  <c r="Q5" i="4"/>
  <c r="Q3" i="4"/>
  <c r="Q4" i="4"/>
  <c r="Q6" i="4"/>
  <c r="V7" i="12" l="1"/>
  <c r="V5" i="12"/>
  <c r="V6" i="12"/>
  <c r="V3" i="12"/>
  <c r="V4" i="12"/>
  <c r="S8" i="5"/>
  <c r="T6" i="5"/>
  <c r="T4" i="5"/>
  <c r="T7" i="5"/>
  <c r="T3" i="5"/>
  <c r="T5" i="5"/>
  <c r="R7" i="4"/>
  <c r="Q8" i="4"/>
  <c r="R3" i="4"/>
  <c r="R5" i="4"/>
  <c r="R6" i="4"/>
  <c r="R4" i="4"/>
  <c r="W7" i="12" l="1"/>
  <c r="W5" i="12"/>
  <c r="W6" i="12"/>
  <c r="W3" i="12"/>
  <c r="W4" i="12"/>
  <c r="U5" i="5"/>
  <c r="U7" i="5"/>
  <c r="U3" i="5"/>
  <c r="T8" i="5"/>
  <c r="U4" i="5"/>
  <c r="U6" i="5"/>
  <c r="R8" i="4"/>
  <c r="S6" i="4"/>
  <c r="S5" i="4"/>
  <c r="S4" i="4"/>
  <c r="S3" i="4"/>
  <c r="S7" i="4"/>
  <c r="X6" i="12" l="1"/>
  <c r="X5" i="12"/>
  <c r="X7" i="12"/>
  <c r="X3" i="12"/>
  <c r="X4" i="12"/>
  <c r="V4" i="5"/>
  <c r="V7" i="5"/>
  <c r="V6" i="5"/>
  <c r="V5" i="5"/>
  <c r="V3" i="5"/>
  <c r="S8" i="4"/>
  <c r="T6" i="4"/>
  <c r="T4" i="4"/>
  <c r="T5" i="4"/>
  <c r="T7" i="4"/>
  <c r="T3" i="4"/>
  <c r="Y7" i="12" l="1"/>
  <c r="Y6" i="12"/>
  <c r="Y5" i="12"/>
  <c r="Y3" i="12"/>
  <c r="Y4" i="12"/>
  <c r="W7" i="5"/>
  <c r="W3" i="5"/>
  <c r="W6" i="5"/>
  <c r="W5" i="5"/>
  <c r="W4" i="5"/>
  <c r="T8" i="4"/>
  <c r="U3" i="4"/>
  <c r="U5" i="4"/>
  <c r="U7" i="4"/>
  <c r="U4" i="4"/>
  <c r="U6" i="4"/>
  <c r="Z7" i="12" l="1"/>
  <c r="Z6" i="12"/>
  <c r="Z5" i="12"/>
  <c r="Z3" i="12"/>
  <c r="Z4" i="12"/>
  <c r="X6" i="5"/>
  <c r="X4" i="5"/>
  <c r="X7" i="5"/>
  <c r="X5" i="5"/>
  <c r="X3" i="5"/>
  <c r="V7" i="4"/>
  <c r="V3" i="4"/>
  <c r="V4" i="4"/>
  <c r="V5" i="4"/>
  <c r="V6" i="4"/>
  <c r="AA7" i="12" l="1"/>
  <c r="AA5" i="12"/>
  <c r="AA6" i="12"/>
  <c r="AA3" i="12"/>
  <c r="AA4" i="12"/>
  <c r="Y5" i="5"/>
  <c r="Y7" i="5"/>
  <c r="Y3" i="5"/>
  <c r="Y4" i="5"/>
  <c r="Y6" i="5"/>
  <c r="W6" i="4"/>
  <c r="W4" i="4"/>
  <c r="W5" i="4"/>
  <c r="W3" i="4"/>
  <c r="W7" i="4"/>
  <c r="AB6" i="12" l="1"/>
  <c r="AB7" i="12"/>
  <c r="AB5" i="12"/>
  <c r="AB3" i="12"/>
  <c r="AB4" i="12"/>
  <c r="Z4" i="5"/>
  <c r="Z7" i="5"/>
  <c r="Z6" i="5"/>
  <c r="Z3" i="5"/>
  <c r="Z5" i="5"/>
  <c r="X6" i="4"/>
  <c r="X7" i="4"/>
  <c r="X4" i="4"/>
  <c r="X5" i="4"/>
  <c r="X3" i="4"/>
  <c r="AC5" i="12" l="1"/>
  <c r="AC7" i="12"/>
  <c r="AC6" i="12"/>
  <c r="AC3" i="12"/>
  <c r="AC4" i="12"/>
  <c r="AA7" i="5"/>
  <c r="AA3" i="5"/>
  <c r="AA6" i="5"/>
  <c r="AA5" i="5"/>
  <c r="AA4" i="5"/>
  <c r="Y3" i="4"/>
  <c r="Y7" i="4"/>
  <c r="Y5" i="4"/>
  <c r="Y4" i="4"/>
  <c r="Y6" i="4"/>
  <c r="AD7" i="12" l="1"/>
  <c r="AD5" i="12"/>
  <c r="AD6" i="12"/>
  <c r="AD3" i="12"/>
  <c r="AD4" i="12"/>
  <c r="AB6" i="5"/>
  <c r="AB4" i="5"/>
  <c r="AB7" i="5"/>
  <c r="AB3" i="5"/>
  <c r="AB5" i="5"/>
  <c r="Z7" i="4"/>
  <c r="Z3" i="4"/>
  <c r="Z5" i="4"/>
  <c r="Z4" i="4"/>
  <c r="Z6" i="4"/>
  <c r="AE7" i="12" l="1"/>
  <c r="AE5" i="12"/>
  <c r="AE6" i="12"/>
  <c r="AE3" i="12"/>
  <c r="AE4" i="12"/>
  <c r="AC5" i="5"/>
  <c r="AC7" i="5"/>
  <c r="AC3" i="5"/>
  <c r="AC4" i="5"/>
  <c r="AC6" i="5"/>
  <c r="AA6" i="4"/>
  <c r="AA3" i="4"/>
  <c r="AA7" i="4"/>
  <c r="AA4" i="4"/>
  <c r="AA5" i="4"/>
  <c r="AF6" i="12" l="1"/>
  <c r="AF3" i="12"/>
  <c r="AF7" i="12"/>
  <c r="AF5" i="12"/>
  <c r="AF4" i="12"/>
  <c r="AD4" i="5"/>
  <c r="AD7" i="5"/>
  <c r="AD6" i="5"/>
  <c r="AD5" i="5"/>
  <c r="AD3" i="5"/>
  <c r="AB6" i="4"/>
  <c r="AB4" i="4"/>
  <c r="AB3" i="4"/>
  <c r="AB5" i="4"/>
  <c r="AB7" i="4"/>
  <c r="AG7" i="12" l="1"/>
  <c r="AG5" i="12"/>
  <c r="AG6" i="12"/>
  <c r="AG3" i="12"/>
  <c r="AG4" i="12"/>
  <c r="AE7" i="5"/>
  <c r="AE3" i="5"/>
  <c r="AE6" i="5"/>
  <c r="AE5" i="5"/>
  <c r="AE4" i="5"/>
  <c r="AC5" i="4"/>
  <c r="AC3" i="4"/>
  <c r="AC7" i="4"/>
  <c r="AC6" i="4"/>
  <c r="AC4" i="4"/>
  <c r="AH7" i="12" l="1"/>
  <c r="AH5" i="12"/>
  <c r="AH6" i="12"/>
  <c r="AH3" i="12"/>
  <c r="AH4" i="12"/>
  <c r="AF6" i="5"/>
  <c r="AF4" i="5"/>
  <c r="AF7" i="5"/>
  <c r="AF3" i="5"/>
  <c r="AF5" i="5"/>
  <c r="AD7" i="4"/>
  <c r="AD3" i="4"/>
  <c r="AD4" i="4"/>
  <c r="AD6" i="4"/>
  <c r="AD5" i="4"/>
  <c r="AI7" i="12" l="1"/>
  <c r="AI5" i="12"/>
  <c r="AI6" i="12"/>
  <c r="AI3" i="12"/>
  <c r="AI4" i="12"/>
  <c r="AG5" i="5"/>
  <c r="AG7" i="5"/>
  <c r="AG3" i="5"/>
  <c r="AG6" i="5"/>
  <c r="AG4" i="5"/>
  <c r="AE6" i="4"/>
  <c r="AE4" i="4"/>
  <c r="AE3" i="4"/>
  <c r="AE7" i="4"/>
  <c r="AE5" i="4"/>
  <c r="AJ6" i="12" l="1"/>
  <c r="AJ7" i="12"/>
  <c r="AJ5" i="12"/>
  <c r="AJ3" i="12"/>
  <c r="AJ4" i="12"/>
  <c r="AH4" i="5"/>
  <c r="AH7" i="5"/>
  <c r="AH6" i="5"/>
  <c r="AH3" i="5"/>
  <c r="AH5" i="5"/>
  <c r="AF6" i="4"/>
  <c r="AF5" i="4"/>
  <c r="AF3" i="4"/>
  <c r="AF4" i="4"/>
  <c r="AF7" i="4"/>
  <c r="AK6" i="12" l="1"/>
  <c r="AK5" i="12"/>
  <c r="AK7" i="12"/>
  <c r="AK3" i="12"/>
  <c r="AK4" i="12"/>
  <c r="AI7" i="5"/>
  <c r="AI3" i="5"/>
  <c r="AI6" i="5"/>
  <c r="AI5" i="5"/>
  <c r="AI4" i="5"/>
  <c r="AG7" i="4"/>
  <c r="AG3" i="4"/>
  <c r="AG5" i="4"/>
  <c r="AG4" i="4"/>
  <c r="AG6" i="4"/>
  <c r="AL7" i="12" l="1"/>
  <c r="AL5" i="12"/>
  <c r="AL6" i="12"/>
  <c r="AL3" i="12"/>
  <c r="AL4" i="12"/>
  <c r="AJ6" i="5"/>
  <c r="AJ4" i="5"/>
  <c r="AJ7" i="5"/>
  <c r="AJ3" i="5"/>
  <c r="AJ5" i="5"/>
  <c r="AH7" i="4"/>
  <c r="AH3" i="4"/>
  <c r="AH6" i="4"/>
  <c r="AH4" i="4"/>
  <c r="AH5" i="4"/>
  <c r="AM7" i="12" l="1"/>
  <c r="AM5" i="12"/>
  <c r="AM6" i="12"/>
  <c r="AM3" i="12"/>
  <c r="AM4" i="12"/>
  <c r="AK5" i="5"/>
  <c r="AK7" i="5"/>
  <c r="AK3" i="5"/>
  <c r="AK4" i="5"/>
  <c r="AK6" i="5"/>
  <c r="AI6" i="4"/>
  <c r="AI4" i="4"/>
  <c r="AI5" i="4"/>
  <c r="AI3" i="4"/>
  <c r="AI7" i="4"/>
  <c r="AN6" i="12" l="1"/>
  <c r="AN5" i="12"/>
  <c r="AN7" i="12"/>
  <c r="AN3" i="12"/>
  <c r="AN4" i="12"/>
  <c r="AL4" i="5"/>
  <c r="AL7" i="5"/>
  <c r="AL6" i="5"/>
  <c r="AL5" i="5"/>
  <c r="AL3" i="5"/>
  <c r="AJ6" i="4"/>
  <c r="AJ4" i="4"/>
  <c r="AJ5" i="4"/>
  <c r="AJ7" i="4"/>
  <c r="AJ3" i="4"/>
  <c r="AO5" i="12" l="1"/>
  <c r="AO7" i="12"/>
  <c r="AO6" i="12"/>
  <c r="AO3" i="12"/>
  <c r="AO4" i="12"/>
  <c r="AM7" i="5"/>
  <c r="AM3" i="5"/>
  <c r="AM6" i="5"/>
  <c r="AM5" i="5"/>
  <c r="AM4" i="5"/>
  <c r="AK3" i="4"/>
  <c r="AK5" i="4"/>
  <c r="AK7" i="4"/>
  <c r="AK4" i="4"/>
  <c r="AK6" i="4"/>
  <c r="AP7" i="12" l="1"/>
  <c r="AP6" i="12"/>
  <c r="AP5" i="12"/>
  <c r="AP3" i="12"/>
  <c r="AP4" i="12"/>
  <c r="AN6" i="5"/>
  <c r="AN4" i="5"/>
  <c r="AN7" i="5"/>
  <c r="AN5" i="5"/>
  <c r="AN3" i="5"/>
  <c r="AL7" i="4"/>
  <c r="AL3" i="4"/>
  <c r="AL5" i="4"/>
  <c r="AL4" i="4"/>
  <c r="AL6" i="4"/>
  <c r="AQ7" i="12" l="1"/>
  <c r="AQ5" i="12"/>
  <c r="AQ6" i="12"/>
  <c r="AQ3" i="12"/>
  <c r="AQ4" i="12"/>
  <c r="AO5" i="5"/>
  <c r="AO7" i="5"/>
  <c r="AO3" i="5"/>
  <c r="AO4" i="5"/>
  <c r="AO6" i="5"/>
  <c r="AM6" i="4"/>
  <c r="AM5" i="4"/>
  <c r="AM7" i="4"/>
  <c r="AM4" i="4"/>
  <c r="AM3" i="4"/>
  <c r="AR6" i="12" l="1"/>
  <c r="AR7" i="12"/>
  <c r="AR5" i="12"/>
  <c r="AR3" i="12"/>
  <c r="AR4" i="12"/>
  <c r="AP4" i="5"/>
  <c r="AP7" i="5"/>
  <c r="AP6" i="5"/>
  <c r="AP3" i="5"/>
  <c r="AP5" i="5"/>
  <c r="AN6" i="4"/>
  <c r="AN4" i="4"/>
  <c r="AN5" i="4"/>
  <c r="AN7" i="4"/>
  <c r="AN3" i="4"/>
  <c r="AS6" i="12" l="1"/>
  <c r="AS5" i="12"/>
  <c r="AS7" i="12"/>
  <c r="AS3" i="12"/>
  <c r="AS4" i="12"/>
  <c r="AQ7" i="5"/>
  <c r="AQ3" i="5"/>
  <c r="AQ6" i="5"/>
  <c r="AQ5" i="5"/>
  <c r="AQ4" i="5"/>
  <c r="AO3" i="4"/>
  <c r="AO7" i="4"/>
  <c r="AO4" i="4"/>
  <c r="AO5" i="4"/>
  <c r="AO6" i="4"/>
  <c r="AT7" i="12" l="1"/>
  <c r="AT6" i="12"/>
  <c r="AT5" i="12"/>
  <c r="AT3" i="12"/>
  <c r="AT4" i="12"/>
  <c r="AR6" i="5"/>
  <c r="AR4" i="5"/>
  <c r="AR7" i="5"/>
  <c r="AR3" i="5"/>
  <c r="AR5" i="5"/>
  <c r="AP7" i="4"/>
  <c r="AP3" i="4"/>
  <c r="AP4" i="4"/>
  <c r="AP5" i="4"/>
  <c r="AP6" i="4"/>
  <c r="AU7" i="12" l="1"/>
  <c r="AU5" i="12"/>
  <c r="AU6" i="12"/>
  <c r="AU3" i="12"/>
  <c r="AU4" i="12"/>
  <c r="AS5" i="5"/>
  <c r="AS7" i="5"/>
  <c r="AS3" i="5"/>
  <c r="AS6" i="5"/>
  <c r="AS4" i="5"/>
  <c r="AQ6" i="4"/>
  <c r="AQ3" i="4"/>
  <c r="AQ7" i="4"/>
  <c r="AQ4" i="4"/>
  <c r="AQ5" i="4"/>
  <c r="AV6" i="12" l="1"/>
  <c r="AV7" i="12"/>
  <c r="AV5" i="12"/>
  <c r="AV3" i="12"/>
  <c r="AV4" i="12"/>
  <c r="AT4" i="5"/>
  <c r="AT7" i="5"/>
  <c r="AT6" i="5"/>
  <c r="AT5" i="5"/>
  <c r="AT3" i="5"/>
  <c r="AR6" i="4"/>
  <c r="AR4" i="4"/>
  <c r="AR3" i="4"/>
  <c r="AR5" i="4"/>
  <c r="AR7" i="4"/>
  <c r="AW7" i="12" l="1"/>
  <c r="AW5" i="12"/>
  <c r="AW6" i="12"/>
  <c r="AW3" i="12"/>
  <c r="AW4" i="12"/>
  <c r="AU7" i="5"/>
  <c r="AU3" i="5"/>
  <c r="AU6" i="5"/>
  <c r="AU5" i="5"/>
  <c r="AU4" i="5"/>
  <c r="AS3" i="4"/>
  <c r="AS7" i="4"/>
  <c r="AS6" i="4"/>
  <c r="AS4" i="4"/>
  <c r="AS5" i="4"/>
  <c r="AX7" i="12" l="1"/>
  <c r="AX5" i="12"/>
  <c r="AX6" i="12"/>
  <c r="AX3" i="12"/>
  <c r="AX4" i="12"/>
  <c r="AV6" i="5"/>
  <c r="AV4" i="5"/>
  <c r="AV7" i="5"/>
  <c r="AV3" i="5"/>
  <c r="AV5" i="5"/>
  <c r="AT7" i="4"/>
  <c r="AT3" i="4"/>
  <c r="AT4" i="4"/>
  <c r="AT6" i="4"/>
  <c r="AT5" i="4"/>
  <c r="AY7" i="12" l="1"/>
  <c r="AY5" i="12"/>
  <c r="AY6" i="12"/>
  <c r="AY3" i="12"/>
  <c r="AY4" i="12"/>
  <c r="AW5" i="5"/>
  <c r="AW7" i="5"/>
  <c r="AW3" i="5"/>
  <c r="AW6" i="5"/>
  <c r="AW4" i="5"/>
  <c r="AU6" i="4"/>
  <c r="AU3" i="4"/>
  <c r="AU7" i="4"/>
  <c r="AU4" i="4"/>
  <c r="AU5" i="4"/>
  <c r="AZ6" i="12" l="1"/>
  <c r="AZ7" i="12"/>
  <c r="AZ5" i="12"/>
  <c r="AZ3" i="12"/>
  <c r="AZ4" i="12"/>
  <c r="AX4" i="5"/>
  <c r="AX7" i="5"/>
  <c r="AX6" i="5"/>
  <c r="AX3" i="5"/>
  <c r="AX5" i="5"/>
  <c r="AV6" i="4"/>
  <c r="AV5" i="4"/>
  <c r="AV4" i="4"/>
  <c r="AV3" i="4"/>
  <c r="AV7" i="4"/>
  <c r="BA6" i="12" l="1"/>
  <c r="BA5" i="12"/>
  <c r="BA7" i="12"/>
  <c r="BA3" i="12"/>
  <c r="BA4" i="12"/>
  <c r="AY7" i="5"/>
  <c r="AY3" i="5"/>
  <c r="AY6" i="5"/>
  <c r="AY5" i="5"/>
  <c r="AY4" i="5"/>
  <c r="AW7" i="4"/>
  <c r="AW5" i="4"/>
  <c r="AW3" i="4"/>
  <c r="AW4" i="4"/>
  <c r="AW6" i="4"/>
  <c r="BB7" i="12" l="1"/>
  <c r="BB3" i="12"/>
  <c r="BB5" i="12"/>
  <c r="BB6" i="12"/>
  <c r="BB4" i="12"/>
  <c r="AZ6" i="5"/>
  <c r="AZ4" i="5"/>
  <c r="AZ7" i="5"/>
  <c r="AZ3" i="5"/>
  <c r="AZ5" i="5"/>
  <c r="AX7" i="4"/>
  <c r="AX3" i="4"/>
  <c r="AX6" i="4"/>
  <c r="AX4" i="4"/>
  <c r="AX5" i="4"/>
  <c r="BC7" i="12" l="1"/>
  <c r="BC5" i="12"/>
  <c r="BC6" i="12"/>
  <c r="BC3" i="12"/>
  <c r="BC4" i="12"/>
  <c r="BA5" i="5"/>
  <c r="BA7" i="5"/>
  <c r="BA3" i="5"/>
  <c r="BA6" i="5"/>
  <c r="BA4" i="5"/>
  <c r="AY6" i="4"/>
  <c r="AY5" i="4"/>
  <c r="AY4" i="4"/>
  <c r="AY3" i="4"/>
  <c r="AY7" i="4"/>
  <c r="BD6" i="12" l="1"/>
  <c r="BD5" i="12"/>
  <c r="BD7" i="12"/>
  <c r="BD3" i="12"/>
  <c r="BD4" i="12"/>
  <c r="BB4" i="5"/>
  <c r="BB7" i="5"/>
  <c r="BB6" i="5"/>
  <c r="BB5" i="5"/>
  <c r="BB3" i="5"/>
  <c r="AZ6" i="4"/>
  <c r="AZ5" i="4"/>
  <c r="AZ7" i="4"/>
  <c r="AZ3" i="4"/>
  <c r="AZ4" i="4"/>
  <c r="BE5" i="12" l="1"/>
  <c r="BE7" i="12"/>
  <c r="BE6" i="12"/>
  <c r="BE3" i="12"/>
  <c r="BE4" i="12"/>
  <c r="BC7" i="5"/>
  <c r="BC3" i="5"/>
  <c r="BC6" i="5"/>
  <c r="BC5" i="5"/>
  <c r="BC4" i="5"/>
  <c r="BA3" i="4"/>
  <c r="BA7" i="4"/>
  <c r="BA5" i="4"/>
  <c r="BA4" i="4"/>
  <c r="BA6" i="4"/>
  <c r="BD6" i="5" l="1"/>
  <c r="BD4" i="5"/>
  <c r="BD7" i="5"/>
  <c r="BD5" i="5"/>
  <c r="BD3" i="5"/>
  <c r="BB7" i="4"/>
  <c r="BB3" i="4"/>
  <c r="BB5" i="4"/>
  <c r="BB6" i="4"/>
  <c r="BB4" i="4"/>
  <c r="BE5" i="5" l="1"/>
  <c r="BE7" i="5"/>
  <c r="BE3" i="5"/>
  <c r="BE6" i="5"/>
  <c r="BE4" i="5"/>
  <c r="BC6" i="4"/>
  <c r="BC4" i="4"/>
  <c r="BC5" i="4"/>
  <c r="BC3" i="4"/>
  <c r="BC7" i="4"/>
  <c r="BD6" i="4" l="1"/>
  <c r="BD3" i="4"/>
  <c r="BD7" i="4"/>
  <c r="BD4" i="4"/>
  <c r="BD5" i="4"/>
  <c r="BE3" i="4" l="1"/>
  <c r="BE7" i="4"/>
  <c r="BE5" i="4"/>
  <c r="BE4" i="4"/>
  <c r="BE6" i="4"/>
  <c r="B3" i="1" l="1"/>
  <c r="D3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4" i="1" l="1"/>
  <c r="D4" i="1" s="1"/>
  <c r="E3" i="1"/>
  <c r="C5" i="1" l="1"/>
  <c r="D5" i="1" s="1"/>
  <c r="E4" i="1"/>
  <c r="E5" i="1" l="1"/>
  <c r="C6" i="1"/>
  <c r="D6" i="1" s="1"/>
  <c r="C7" i="1" l="1"/>
  <c r="D7" i="1" s="1"/>
  <c r="E6" i="1"/>
  <c r="C8" i="1" l="1"/>
  <c r="D8" i="1" s="1"/>
  <c r="E7" i="1"/>
  <c r="C9" i="1" l="1"/>
  <c r="D9" i="1" s="1"/>
  <c r="E8" i="1"/>
  <c r="C10" i="1" l="1"/>
  <c r="D10" i="1" s="1"/>
  <c r="E9" i="1"/>
  <c r="C11" i="1" l="1"/>
  <c r="D11" i="1" s="1"/>
  <c r="E10" i="1"/>
  <c r="C12" i="1" l="1"/>
  <c r="D12" i="1" s="1"/>
  <c r="E11" i="1"/>
  <c r="C13" i="1" l="1"/>
  <c r="D13" i="1" s="1"/>
  <c r="E12" i="1"/>
  <c r="C14" i="1" l="1"/>
  <c r="D14" i="1" s="1"/>
  <c r="E13" i="1"/>
  <c r="C15" i="1" l="1"/>
  <c r="D15" i="1" s="1"/>
  <c r="E14" i="1"/>
  <c r="C16" i="1" l="1"/>
  <c r="D16" i="1" s="1"/>
  <c r="E15" i="1"/>
  <c r="C17" i="1" l="1"/>
  <c r="D17" i="1" s="1"/>
  <c r="E16" i="1"/>
  <c r="C18" i="1" l="1"/>
  <c r="D18" i="1" s="1"/>
  <c r="E17" i="1"/>
  <c r="C19" i="1" l="1"/>
  <c r="D19" i="1" s="1"/>
  <c r="E18" i="1"/>
  <c r="C20" i="1" l="1"/>
  <c r="D20" i="1" s="1"/>
  <c r="E19" i="1"/>
  <c r="C21" i="1" l="1"/>
  <c r="D21" i="1" s="1"/>
  <c r="E20" i="1"/>
  <c r="C22" i="1" l="1"/>
  <c r="D22" i="1" s="1"/>
  <c r="E21" i="1"/>
  <c r="C23" i="1" l="1"/>
  <c r="D23" i="1" s="1"/>
  <c r="E22" i="1"/>
  <c r="C24" i="1" l="1"/>
  <c r="D24" i="1" s="1"/>
  <c r="E23" i="1"/>
  <c r="E24" i="1" l="1"/>
  <c r="C25" i="1"/>
  <c r="D25" i="1" s="1"/>
  <c r="C26" i="1" l="1"/>
  <c r="D26" i="1" s="1"/>
  <c r="E25" i="1"/>
  <c r="C27" i="1" l="1"/>
  <c r="D27" i="1" s="1"/>
  <c r="E26" i="1"/>
  <c r="C28" i="1" l="1"/>
  <c r="D28" i="1" s="1"/>
  <c r="E27" i="1"/>
  <c r="C29" i="1" l="1"/>
  <c r="D29" i="1" s="1"/>
  <c r="E28" i="1"/>
  <c r="C30" i="1" l="1"/>
  <c r="D30" i="1" s="1"/>
  <c r="E29" i="1"/>
  <c r="C31" i="1" l="1"/>
  <c r="D31" i="1" s="1"/>
  <c r="C32" i="1" s="1"/>
  <c r="D32" i="1" s="1"/>
  <c r="E30" i="1"/>
  <c r="C33" i="1" l="1"/>
  <c r="D33" i="1" s="1"/>
  <c r="E32" i="1"/>
  <c r="E31" i="1"/>
  <c r="C34" i="1" l="1"/>
  <c r="D34" i="1" s="1"/>
  <c r="E33" i="1"/>
  <c r="E34" i="1" l="1"/>
  <c r="C35" i="1"/>
  <c r="D35" i="1" s="1"/>
  <c r="E35" i="1" l="1"/>
  <c r="C36" i="1"/>
  <c r="D36" i="1" s="1"/>
  <c r="C37" i="1" l="1"/>
  <c r="D37" i="1" s="1"/>
  <c r="E36" i="1"/>
  <c r="C38" i="1" l="1"/>
  <c r="D38" i="1" s="1"/>
  <c r="E37" i="1"/>
  <c r="C39" i="1" l="1"/>
  <c r="D39" i="1" s="1"/>
  <c r="E38" i="1"/>
  <c r="C40" i="1" l="1"/>
  <c r="D40" i="1" s="1"/>
  <c r="E39" i="1"/>
  <c r="E40" i="1" l="1"/>
  <c r="C41" i="1"/>
  <c r="D41" i="1" s="1"/>
  <c r="C42" i="1" l="1"/>
  <c r="D42" i="1" s="1"/>
  <c r="E41" i="1"/>
  <c r="C43" i="1" l="1"/>
  <c r="D43" i="1" s="1"/>
  <c r="E42" i="1"/>
  <c r="C44" i="1" l="1"/>
  <c r="D44" i="1" s="1"/>
  <c r="E43" i="1"/>
  <c r="C45" i="1" l="1"/>
  <c r="D45" i="1" s="1"/>
  <c r="E44" i="1"/>
  <c r="C46" i="1" l="1"/>
  <c r="D46" i="1" s="1"/>
  <c r="E45" i="1"/>
  <c r="C47" i="1" l="1"/>
  <c r="D47" i="1" s="1"/>
  <c r="E46" i="1"/>
  <c r="C48" i="1" l="1"/>
  <c r="D48" i="1" s="1"/>
  <c r="E47" i="1"/>
  <c r="C49" i="1" l="1"/>
  <c r="D49" i="1" s="1"/>
  <c r="E48" i="1"/>
  <c r="C50" i="1" l="1"/>
  <c r="D50" i="1" s="1"/>
  <c r="E49" i="1"/>
  <c r="C51" i="1" l="1"/>
  <c r="D51" i="1" s="1"/>
  <c r="E50" i="1"/>
  <c r="C52" i="1" l="1"/>
  <c r="D52" i="1" s="1"/>
  <c r="E51" i="1"/>
  <c r="C53" i="1" l="1"/>
  <c r="D53" i="1" s="1"/>
  <c r="E52" i="1"/>
  <c r="C54" i="1" l="1"/>
  <c r="D54" i="1" s="1"/>
  <c r="E53" i="1"/>
  <c r="C55" i="1" l="1"/>
  <c r="D55" i="1" s="1"/>
  <c r="E54" i="1"/>
  <c r="C56" i="1" l="1"/>
  <c r="D56" i="1" s="1"/>
  <c r="E55" i="1"/>
  <c r="C57" i="1" l="1"/>
  <c r="D57" i="1" s="1"/>
  <c r="E56" i="1"/>
  <c r="C58" i="1" l="1"/>
  <c r="D58" i="1" s="1"/>
  <c r="E57" i="1"/>
  <c r="C59" i="1" l="1"/>
  <c r="D59" i="1" s="1"/>
  <c r="E58" i="1"/>
  <c r="C60" i="1" l="1"/>
  <c r="D60" i="1" s="1"/>
  <c r="E59" i="1"/>
  <c r="C61" i="1" l="1"/>
  <c r="D61" i="1" s="1"/>
  <c r="E60" i="1"/>
  <c r="C62" i="1" l="1"/>
  <c r="D62" i="1" s="1"/>
  <c r="E61" i="1"/>
  <c r="C63" i="1" l="1"/>
  <c r="D63" i="1" s="1"/>
  <c r="E62" i="1"/>
  <c r="C64" i="1" l="1"/>
  <c r="D64" i="1" s="1"/>
  <c r="E63" i="1"/>
  <c r="C65" i="1" l="1"/>
  <c r="D65" i="1" s="1"/>
  <c r="E64" i="1"/>
  <c r="C66" i="1" l="1"/>
  <c r="D66" i="1" s="1"/>
  <c r="E65" i="1"/>
  <c r="C67" i="1" l="1"/>
  <c r="D67" i="1" s="1"/>
  <c r="E66" i="1"/>
  <c r="C68" i="1" l="1"/>
  <c r="D68" i="1" s="1"/>
  <c r="E67" i="1"/>
  <c r="C69" i="1" l="1"/>
  <c r="D69" i="1" s="1"/>
  <c r="E68" i="1"/>
  <c r="C70" i="1" l="1"/>
  <c r="D70" i="1" s="1"/>
  <c r="E69" i="1"/>
  <c r="C71" i="1" l="1"/>
  <c r="D71" i="1" s="1"/>
  <c r="E70" i="1"/>
  <c r="C72" i="1" l="1"/>
  <c r="D72" i="1" s="1"/>
  <c r="E71" i="1"/>
  <c r="C73" i="1" l="1"/>
  <c r="D73" i="1" s="1"/>
  <c r="E72" i="1"/>
  <c r="C74" i="1" l="1"/>
  <c r="D74" i="1" s="1"/>
  <c r="E73" i="1"/>
  <c r="C75" i="1" l="1"/>
  <c r="D75" i="1" s="1"/>
  <c r="E74" i="1"/>
  <c r="C76" i="1" l="1"/>
  <c r="D76" i="1" s="1"/>
  <c r="E75" i="1"/>
  <c r="C77" i="1" l="1"/>
  <c r="D77" i="1" s="1"/>
  <c r="E76" i="1"/>
  <c r="C78" i="1" l="1"/>
  <c r="D78" i="1" s="1"/>
  <c r="E77" i="1"/>
  <c r="C79" i="1" l="1"/>
  <c r="D79" i="1" s="1"/>
  <c r="E78" i="1"/>
  <c r="C80" i="1" l="1"/>
  <c r="D80" i="1" s="1"/>
  <c r="E79" i="1"/>
  <c r="C81" i="1" l="1"/>
  <c r="D81" i="1" s="1"/>
  <c r="E80" i="1"/>
  <c r="C82" i="1" l="1"/>
  <c r="D82" i="1" s="1"/>
  <c r="E81" i="1"/>
  <c r="C83" i="1" l="1"/>
  <c r="D83" i="1" s="1"/>
  <c r="E82" i="1"/>
  <c r="C84" i="1" l="1"/>
  <c r="D84" i="1" s="1"/>
  <c r="E83" i="1"/>
  <c r="C85" i="1" l="1"/>
  <c r="D85" i="1" s="1"/>
  <c r="E84" i="1"/>
  <c r="C86" i="1" l="1"/>
  <c r="D86" i="1" s="1"/>
  <c r="E85" i="1"/>
  <c r="C87" i="1" l="1"/>
  <c r="D87" i="1" s="1"/>
  <c r="E86" i="1"/>
  <c r="C88" i="1" l="1"/>
  <c r="D88" i="1" s="1"/>
  <c r="E87" i="1"/>
  <c r="C89" i="1" l="1"/>
  <c r="D89" i="1" s="1"/>
  <c r="E88" i="1"/>
  <c r="C90" i="1" l="1"/>
  <c r="D90" i="1" s="1"/>
  <c r="E90" i="1" s="1"/>
  <c r="E89" i="1"/>
  <c r="S99" i="16"/>
  <c r="S103" i="16" s="1"/>
  <c r="S85" i="16"/>
  <c r="J4" i="16"/>
  <c r="C3" i="16"/>
  <c r="G3" i="16"/>
  <c r="L84" i="16"/>
  <c r="K7" i="16"/>
  <c r="J3" i="16"/>
  <c r="J8" i="16"/>
  <c r="O104" i="16"/>
  <c r="S94" i="16"/>
  <c r="L62" i="16"/>
  <c r="L66" i="16" s="1"/>
  <c r="L80" i="16"/>
  <c r="L89" i="16"/>
  <c r="L93" i="16" s="1"/>
  <c r="L98" i="16"/>
  <c r="L102" i="16" s="1"/>
  <c r="L71" i="16"/>
  <c r="L75" i="16" s="1"/>
  <c r="B13" i="16"/>
  <c r="C13" i="16" l="1"/>
  <c r="B23" i="16"/>
  <c r="G23" i="16" s="1"/>
  <c r="M23" i="16" s="1"/>
  <c r="N23" i="16" s="1"/>
  <c r="O23" i="16" s="1"/>
  <c r="P23" i="16" s="1"/>
  <c r="K5" i="16"/>
  <c r="K6" i="16"/>
  <c r="K3" i="16"/>
  <c r="K4" i="16"/>
  <c r="L5" i="16" l="1"/>
  <c r="K8" i="16"/>
  <c r="L3" i="16"/>
  <c r="L7" i="16"/>
  <c r="L4" i="16"/>
  <c r="L6" i="16"/>
  <c r="M5" i="16" l="1"/>
  <c r="M7" i="16"/>
  <c r="M6" i="16"/>
  <c r="M3" i="16"/>
  <c r="M4" i="16"/>
  <c r="L8" i="16"/>
  <c r="N5" i="16" l="1"/>
  <c r="N6" i="16"/>
  <c r="N3" i="16"/>
  <c r="M8" i="16"/>
  <c r="N7" i="16"/>
  <c r="N4" i="16"/>
  <c r="O5" i="16" l="1"/>
  <c r="O3" i="16"/>
  <c r="O6" i="16"/>
  <c r="O4" i="16"/>
  <c r="N8" i="16"/>
  <c r="O7" i="16"/>
  <c r="P5" i="16" l="1"/>
  <c r="P7" i="16"/>
  <c r="P6" i="16"/>
  <c r="P3" i="16"/>
  <c r="O8" i="16"/>
  <c r="P4" i="16"/>
  <c r="Q5" i="16" l="1"/>
  <c r="Q7" i="16"/>
  <c r="P8" i="16"/>
  <c r="Q3" i="16"/>
  <c r="Q6" i="16"/>
  <c r="Q4" i="16"/>
  <c r="R5" i="16" l="1"/>
  <c r="R7" i="16"/>
  <c r="R3" i="16"/>
  <c r="R6" i="16"/>
  <c r="Q8" i="16"/>
  <c r="R4" i="16"/>
  <c r="S5" i="16" l="1"/>
  <c r="S6" i="16"/>
  <c r="S3" i="16"/>
  <c r="S7" i="16"/>
  <c r="R8" i="16"/>
  <c r="S4" i="16"/>
  <c r="T5" i="16" l="1"/>
  <c r="S8" i="16"/>
  <c r="T6" i="16"/>
  <c r="T3" i="16"/>
  <c r="T7" i="16"/>
  <c r="T4" i="16"/>
  <c r="U5" i="16" l="1"/>
  <c r="U7" i="16"/>
  <c r="T8" i="16"/>
  <c r="U3" i="16"/>
  <c r="U6" i="16"/>
  <c r="U4" i="16"/>
  <c r="V5" i="16" l="1"/>
  <c r="V7" i="16"/>
  <c r="V3" i="16"/>
  <c r="V6" i="16"/>
  <c r="V4" i="16"/>
  <c r="W5" i="16" l="1"/>
  <c r="W7" i="16"/>
  <c r="W4" i="16"/>
  <c r="W3" i="16"/>
  <c r="W6" i="16"/>
  <c r="X5" i="16" l="1"/>
  <c r="X7" i="16"/>
  <c r="X3" i="16"/>
  <c r="X6" i="16"/>
  <c r="X4" i="16"/>
  <c r="Y5" i="16" l="1"/>
  <c r="Y7" i="16"/>
  <c r="Y3" i="16"/>
  <c r="Y4" i="16"/>
  <c r="Y6" i="16"/>
  <c r="Z5" i="16" l="1"/>
  <c r="Z6" i="16"/>
  <c r="Z3" i="16"/>
  <c r="Z7" i="16"/>
  <c r="Z4" i="16"/>
  <c r="AA5" i="16" l="1"/>
  <c r="AA7" i="16"/>
  <c r="AA3" i="16"/>
  <c r="AA6" i="16"/>
  <c r="AA4" i="16"/>
  <c r="AB5" i="16" l="1"/>
  <c r="AB7" i="16"/>
  <c r="AB4" i="16"/>
  <c r="AB6" i="16"/>
  <c r="AB3" i="16"/>
  <c r="AC5" i="16" l="1"/>
  <c r="AC7" i="16"/>
  <c r="AC4" i="16"/>
  <c r="AC6" i="16"/>
  <c r="AC3" i="16"/>
  <c r="AD5" i="16" l="1"/>
  <c r="AD3" i="16"/>
  <c r="AD6" i="16"/>
  <c r="AD7" i="16"/>
  <c r="AD4" i="16"/>
  <c r="AE3" i="16" l="1"/>
  <c r="AE7" i="16"/>
  <c r="AE6" i="16"/>
  <c r="AE5" i="16"/>
  <c r="AE4" i="16"/>
  <c r="AF5" i="16" l="1"/>
  <c r="AF7" i="16"/>
  <c r="AF3" i="16"/>
  <c r="AF6" i="16"/>
  <c r="AF4" i="16"/>
  <c r="AG5" i="16" l="1"/>
  <c r="AG7" i="16"/>
  <c r="AG3" i="16"/>
  <c r="AG6" i="16"/>
  <c r="AG4" i="16"/>
  <c r="AH5" i="16" l="1"/>
  <c r="AH7" i="16"/>
  <c r="AH3" i="16"/>
  <c r="AH6" i="16"/>
  <c r="AH4" i="16"/>
  <c r="AI5" i="16" l="1"/>
  <c r="AI3" i="16"/>
  <c r="AI6" i="16"/>
  <c r="AI7" i="16"/>
  <c r="AI4" i="16"/>
  <c r="AJ5" i="16" l="1"/>
  <c r="AJ6" i="16"/>
  <c r="AJ3" i="16"/>
  <c r="AJ7" i="16"/>
  <c r="AJ4" i="16"/>
  <c r="AK5" i="16" l="1"/>
  <c r="AK7" i="16"/>
  <c r="AK6" i="16"/>
  <c r="AK4" i="16"/>
  <c r="AK3" i="16"/>
  <c r="AL5" i="16" l="1"/>
  <c r="AL3" i="16"/>
  <c r="AL6" i="16"/>
  <c r="AL7" i="16"/>
  <c r="AL4" i="16"/>
  <c r="AM5" i="16" l="1"/>
  <c r="AM6" i="16"/>
  <c r="AM3" i="16"/>
  <c r="AM4" i="16"/>
  <c r="AM7" i="16"/>
  <c r="AN5" i="16" l="1"/>
  <c r="AN7" i="16"/>
  <c r="AN6" i="16"/>
  <c r="AN3" i="16"/>
  <c r="AN4" i="16"/>
  <c r="AO5" i="16" l="1"/>
  <c r="AO7" i="16"/>
  <c r="AO3" i="16"/>
  <c r="AO6" i="16"/>
  <c r="AO4" i="16"/>
  <c r="AP5" i="16" l="1"/>
  <c r="AP4" i="16"/>
  <c r="AP7" i="16"/>
  <c r="AP6" i="16"/>
  <c r="AP3" i="16"/>
  <c r="AQ5" i="16" l="1"/>
  <c r="AQ3" i="16"/>
  <c r="AQ6" i="16"/>
  <c r="AQ7" i="16"/>
  <c r="AQ4" i="16"/>
  <c r="AR5" i="16" l="1"/>
  <c r="AR3" i="16"/>
  <c r="AR7" i="16"/>
  <c r="AR6" i="16"/>
  <c r="AR4" i="16"/>
  <c r="AS5" i="16" l="1"/>
  <c r="AS6" i="16"/>
  <c r="AS4" i="16"/>
  <c r="AS3" i="16"/>
  <c r="AS7" i="16"/>
  <c r="AT5" i="16" l="1"/>
  <c r="AT7" i="16"/>
  <c r="AT6" i="16"/>
  <c r="AT4" i="16"/>
  <c r="AT3" i="16"/>
  <c r="AU5" i="16" l="1"/>
  <c r="AU7" i="16"/>
  <c r="AU6" i="16"/>
  <c r="AU3" i="16"/>
  <c r="AU4" i="16"/>
  <c r="AV5" i="16" l="1"/>
  <c r="AV6" i="16"/>
  <c r="AV4" i="16"/>
  <c r="AV3" i="16"/>
  <c r="AV7" i="16"/>
  <c r="AW5" i="16" l="1"/>
  <c r="AW6" i="16"/>
  <c r="AW7" i="16"/>
  <c r="AW3" i="16"/>
  <c r="AW4" i="16"/>
  <c r="AX5" i="16" l="1"/>
  <c r="AX7" i="16"/>
  <c r="AX6" i="16"/>
  <c r="AX3" i="16"/>
  <c r="AX4" i="16"/>
  <c r="AY5" i="16" l="1"/>
  <c r="AY6" i="16"/>
  <c r="AY7" i="16"/>
  <c r="AY3" i="16"/>
  <c r="AY4" i="16"/>
  <c r="AZ5" i="16" l="1"/>
  <c r="AZ7" i="16"/>
  <c r="AZ3" i="16"/>
  <c r="AZ6" i="16"/>
  <c r="AZ4" i="16"/>
  <c r="BA5" i="16" l="1"/>
  <c r="BA3" i="16"/>
  <c r="BA6" i="16"/>
  <c r="BA7" i="16"/>
  <c r="BA4" i="16"/>
  <c r="BB5" i="16" l="1"/>
  <c r="BB6" i="16"/>
  <c r="BB7" i="16"/>
  <c r="BB3" i="16"/>
  <c r="BB4" i="16"/>
  <c r="BC5" i="16" l="1"/>
  <c r="BC6" i="16"/>
  <c r="BC3" i="16"/>
  <c r="BC7" i="16"/>
  <c r="BC4" i="16"/>
  <c r="BD5" i="16" l="1"/>
  <c r="BD7" i="16"/>
  <c r="BD3" i="16"/>
  <c r="BD6" i="16"/>
  <c r="BD4" i="16"/>
  <c r="BE7" i="16" l="1"/>
  <c r="BE6" i="16"/>
  <c r="BE3" i="16"/>
  <c r="BE5" i="16"/>
  <c r="BE4" i="16"/>
  <c r="BF5" i="16" l="1"/>
  <c r="BF6" i="16"/>
  <c r="BF7" i="16"/>
  <c r="BF3" i="16"/>
  <c r="BF4" i="16"/>
  <c r="BG5" i="16" l="1"/>
  <c r="BG7" i="16"/>
  <c r="BG4" i="16"/>
  <c r="BG6" i="16"/>
  <c r="BG3" i="16"/>
  <c r="BH5" i="16" l="1"/>
  <c r="BH6" i="16"/>
  <c r="BH3" i="16"/>
  <c r="BH7" i="16"/>
  <c r="BH4" i="16"/>
  <c r="BI5" i="16" l="1"/>
  <c r="BI7" i="16"/>
  <c r="BI6" i="16"/>
  <c r="BI3" i="16"/>
  <c r="BI4" i="16"/>
  <c r="BJ5" i="16" l="1"/>
  <c r="BJ7" i="16"/>
  <c r="BJ4" i="16"/>
  <c r="BJ6" i="16"/>
  <c r="BJ3" i="16"/>
  <c r="BK5" i="16" l="1"/>
  <c r="BK6" i="16"/>
  <c r="BK3" i="16"/>
  <c r="BK7" i="16"/>
  <c r="BK4" i="16"/>
  <c r="BL5" i="16" l="1"/>
  <c r="BL7" i="16"/>
  <c r="BL6" i="16"/>
  <c r="BL3" i="16"/>
  <c r="BL4" i="16"/>
  <c r="BM5" i="16" l="1"/>
  <c r="BM6" i="16"/>
  <c r="BM3" i="16"/>
  <c r="BM7" i="16"/>
  <c r="BM4" i="16"/>
  <c r="BN5" i="16" l="1"/>
  <c r="BN3" i="16"/>
  <c r="BN7" i="16"/>
  <c r="BN6" i="16"/>
  <c r="BN4" i="16"/>
  <c r="BO5" i="16" l="1"/>
  <c r="BO7" i="16"/>
  <c r="BO3" i="16"/>
  <c r="BO6" i="16"/>
  <c r="BO4" i="16"/>
  <c r="BP5" i="16" l="1"/>
  <c r="BP7" i="16"/>
  <c r="BP3" i="16"/>
  <c r="BP6" i="16"/>
  <c r="BP4" i="16"/>
  <c r="BQ5" i="16" l="1"/>
  <c r="BQ6" i="16"/>
  <c r="BQ3" i="16"/>
  <c r="BQ7" i="16"/>
  <c r="BQ4" i="16"/>
  <c r="BR5" i="16" l="1"/>
  <c r="BR6" i="16"/>
  <c r="BR3" i="16"/>
  <c r="BR7" i="16"/>
  <c r="BR4" i="16"/>
  <c r="BS5" i="16" l="1"/>
  <c r="BS7" i="16"/>
  <c r="BS3" i="16"/>
  <c r="BS6" i="16"/>
  <c r="BS4" i="16"/>
  <c r="BT5" i="16" l="1"/>
  <c r="BT6" i="16"/>
  <c r="BT3" i="16"/>
  <c r="BT4" i="16"/>
  <c r="BT7" i="16"/>
  <c r="BU5" i="16" l="1"/>
  <c r="BU6" i="16"/>
  <c r="BU3" i="16"/>
  <c r="BU7" i="16"/>
  <c r="BU4" i="16"/>
  <c r="BV5" i="16" l="1"/>
  <c r="BV7" i="16"/>
  <c r="BV6" i="16"/>
  <c r="BV3" i="16"/>
  <c r="BV4" i="16"/>
  <c r="BW5" i="16" l="1"/>
  <c r="BW3" i="16"/>
  <c r="BW7" i="16"/>
  <c r="BW6" i="16"/>
  <c r="BW4" i="16"/>
  <c r="BX5" i="16" l="1"/>
  <c r="BX3" i="16"/>
  <c r="BX7" i="16"/>
  <c r="BX6" i="16"/>
  <c r="BX4" i="16"/>
  <c r="BY5" i="16" l="1"/>
  <c r="BY6" i="16"/>
  <c r="BY7" i="16"/>
  <c r="BY4" i="16"/>
  <c r="BY3" i="16"/>
  <c r="BZ5" i="16" l="1"/>
  <c r="BZ7" i="16"/>
  <c r="BZ6" i="16"/>
  <c r="BZ3" i="16"/>
  <c r="BZ4" i="16"/>
  <c r="CA5" i="16" l="1"/>
  <c r="CA6" i="16"/>
  <c r="CA3" i="16"/>
  <c r="CA7" i="16"/>
  <c r="CA4" i="16"/>
  <c r="CB5" i="16" l="1"/>
  <c r="CB7" i="16"/>
  <c r="CB4" i="16"/>
  <c r="CB6" i="16"/>
  <c r="CB3" i="16"/>
  <c r="CC5" i="16" l="1"/>
  <c r="CC7" i="16"/>
  <c r="CC3" i="16"/>
  <c r="CC6" i="16"/>
  <c r="CC4" i="16"/>
  <c r="CD5" i="16" l="1"/>
  <c r="CD3" i="16"/>
  <c r="CD6" i="16"/>
  <c r="CD7" i="16"/>
  <c r="CD4" i="16"/>
  <c r="CE3" i="16" l="1"/>
  <c r="CE7" i="16"/>
  <c r="CE5" i="16"/>
  <c r="CE6" i="16"/>
  <c r="CE4" i="16"/>
  <c r="CF5" i="16" l="1"/>
  <c r="CF6" i="16"/>
  <c r="CF7" i="16"/>
  <c r="CF3" i="16"/>
  <c r="CF4" i="16"/>
  <c r="CG5" i="16" l="1"/>
  <c r="CG7" i="16"/>
  <c r="CG6" i="16"/>
  <c r="CG4" i="16"/>
  <c r="CG3" i="16"/>
  <c r="CH5" i="16" l="1"/>
  <c r="CH6" i="16"/>
  <c r="CH7" i="16"/>
  <c r="CH3" i="16"/>
  <c r="CH4" i="16"/>
  <c r="CI5" i="16" l="1"/>
  <c r="CI3" i="16"/>
  <c r="CI6" i="16"/>
  <c r="CI7" i="16"/>
  <c r="CI4" i="16"/>
  <c r="CJ5" i="16" l="1"/>
  <c r="CJ6" i="16"/>
  <c r="CJ3" i="16"/>
  <c r="CJ7" i="16"/>
  <c r="CJ4" i="16"/>
  <c r="CK5" i="16" l="1"/>
  <c r="CK3" i="16"/>
  <c r="CK6" i="16"/>
  <c r="CK7" i="16"/>
  <c r="CK4" i="16"/>
  <c r="CL5" i="16" l="1"/>
  <c r="CL4" i="16"/>
  <c r="CL7" i="16"/>
  <c r="CL3" i="16"/>
  <c r="CL6" i="16"/>
  <c r="CM5" i="16" l="1"/>
  <c r="CM6" i="16"/>
  <c r="CM7" i="16"/>
  <c r="CM3" i="16"/>
  <c r="CM4" i="16"/>
  <c r="CN5" i="16" l="1"/>
  <c r="CN3" i="16"/>
  <c r="CN7" i="16"/>
  <c r="CN6" i="16"/>
  <c r="CN4" i="16"/>
  <c r="CO5" i="16" l="1"/>
  <c r="CO3" i="16"/>
  <c r="CO7" i="16"/>
  <c r="CO6" i="16"/>
  <c r="CO4" i="16"/>
  <c r="CP5" i="16" l="1"/>
  <c r="CP3" i="16"/>
  <c r="CP7" i="16"/>
  <c r="CP6" i="16"/>
  <c r="CP4" i="16"/>
  <c r="CQ5" i="16" l="1"/>
  <c r="CQ7" i="16"/>
  <c r="CQ6" i="16"/>
  <c r="CQ3" i="16"/>
  <c r="CQ4" i="16"/>
</calcChain>
</file>

<file path=xl/sharedStrings.xml><?xml version="1.0" encoding="utf-8"?>
<sst xmlns="http://schemas.openxmlformats.org/spreadsheetml/2006/main" count="640" uniqueCount="131">
  <si>
    <t>t</t>
  </si>
  <si>
    <t>beta</t>
  </si>
  <si>
    <t>CS</t>
  </si>
  <si>
    <t>Equivalent</t>
  </si>
  <si>
    <t>Transition probability</t>
  </si>
  <si>
    <t>CS1</t>
  </si>
  <si>
    <t>CS2</t>
  </si>
  <si>
    <t>CS3</t>
  </si>
  <si>
    <t>CS4</t>
  </si>
  <si>
    <t>CS5</t>
  </si>
  <si>
    <t>year</t>
  </si>
  <si>
    <t>f(t)</t>
  </si>
  <si>
    <t>f(t+1)</t>
  </si>
  <si>
    <t>hazard rate</t>
  </si>
  <si>
    <t>MSMM</t>
  </si>
  <si>
    <t>Cumulative expectation</t>
    <phoneticPr fontId="4"/>
  </si>
  <si>
    <t>Everage life expectancy</t>
    <phoneticPr fontId="4"/>
  </si>
  <si>
    <t>Hazard rate</t>
    <phoneticPr fontId="4"/>
  </si>
  <si>
    <t>Group</t>
    <phoneticPr fontId="4"/>
  </si>
  <si>
    <t>Markov model</t>
  </si>
  <si>
    <t>Condition state</t>
  </si>
  <si>
    <t>m3/day</t>
  </si>
  <si>
    <t>demand</t>
  </si>
  <si>
    <t>Approximate equivalent
(m3/day)</t>
  </si>
  <si>
    <t>5% &lt;= W &lt; 10%</t>
  </si>
  <si>
    <t>W &lt; 5%</t>
  </si>
  <si>
    <t>10% &lt;= W &lt; 15%</t>
  </si>
  <si>
    <t>15% &lt;= W &lt; 20%</t>
  </si>
  <si>
    <t>20% &lt;= W</t>
  </si>
  <si>
    <t>Water loss
(%)</t>
  </si>
  <si>
    <t>Record table</t>
  </si>
  <si>
    <t>Pipeline sections</t>
  </si>
  <si>
    <t>A</t>
  </si>
  <si>
    <t>B</t>
  </si>
  <si>
    <t>C</t>
  </si>
  <si>
    <t>D</t>
  </si>
  <si>
    <t>M</t>
  </si>
  <si>
    <t>Mtp</t>
  </si>
  <si>
    <t>year 1</t>
  </si>
  <si>
    <t>year 2</t>
  </si>
  <si>
    <t>Total</t>
  </si>
  <si>
    <t>Hazard</t>
  </si>
  <si>
    <t>Hazard rate</t>
    <phoneticPr fontId="4"/>
  </si>
  <si>
    <t>Everage life expectancy</t>
    <phoneticPr fontId="4"/>
  </si>
  <si>
    <t>Cumulative expectation</t>
    <phoneticPr fontId="4"/>
  </si>
  <si>
    <t>NA</t>
  </si>
  <si>
    <t>Duration</t>
  </si>
  <si>
    <t>Zone</t>
  </si>
  <si>
    <t>section</t>
  </si>
  <si>
    <t>alpha</t>
  </si>
  <si>
    <t>m</t>
  </si>
  <si>
    <t>A.1</t>
  </si>
  <si>
    <t>A.2</t>
  </si>
  <si>
    <t>A.3</t>
  </si>
  <si>
    <t>A.4</t>
  </si>
  <si>
    <t>A.5</t>
  </si>
  <si>
    <t>Elapsed time
till 2013</t>
  </si>
  <si>
    <t>Reliability</t>
  </si>
  <si>
    <t>Failure</t>
  </si>
  <si>
    <t>Cost</t>
  </si>
  <si>
    <t>Survival</t>
  </si>
  <si>
    <t>A.2+A.3</t>
  </si>
  <si>
    <t>A.3+A.4</t>
  </si>
  <si>
    <t>Reliability of zone A in 2014</t>
  </si>
  <si>
    <t>B+C+D</t>
  </si>
  <si>
    <t>Impacts</t>
  </si>
  <si>
    <t>Time</t>
  </si>
  <si>
    <t>Monitoring strategy 1</t>
  </si>
  <si>
    <t>Pipeline section</t>
  </si>
  <si>
    <t>Materials</t>
  </si>
  <si>
    <t>Location</t>
  </si>
  <si>
    <t>Notation</t>
  </si>
  <si>
    <t xml:space="preserve">Demand </t>
  </si>
  <si>
    <r>
      <t>(m</t>
    </r>
    <r>
      <rPr>
        <vertAlign val="superscript"/>
        <sz val="11"/>
        <color theme="1"/>
        <rFont val="ETH Light"/>
      </rPr>
      <t>3</t>
    </r>
    <r>
      <rPr>
        <sz val="11"/>
        <color theme="1"/>
        <rFont val="ETH Light"/>
      </rPr>
      <t>/day)</t>
    </r>
  </si>
  <si>
    <t>Total length</t>
  </si>
  <si>
    <t>(m)</t>
  </si>
  <si>
    <t>Concrete</t>
  </si>
  <si>
    <t>District 1</t>
  </si>
  <si>
    <t>PVC</t>
  </si>
  <si>
    <t>Zone A</t>
  </si>
  <si>
    <t>Cash iron type 1</t>
  </si>
  <si>
    <t>Zone B</t>
  </si>
  <si>
    <t>Cash iron type 2</t>
  </si>
  <si>
    <t>Zone C</t>
  </si>
  <si>
    <t>Cash iron type 3</t>
  </si>
  <si>
    <t>Zone D</t>
  </si>
  <si>
    <t xml:space="preserve">Monitoring </t>
  </si>
  <si>
    <t>strategy 1</t>
  </si>
  <si>
    <t>strategy 2</t>
  </si>
  <si>
    <t>cost</t>
  </si>
  <si>
    <t>Monitoring 1</t>
  </si>
  <si>
    <t>Monitoring 2</t>
  </si>
  <si>
    <t>Unit cost</t>
  </si>
  <si>
    <t>Assigment 5.1: Intervention strategy for bridge with Markov model</t>
  </si>
  <si>
    <t>Markov transition probability matrix</t>
  </si>
  <si>
    <t xml:space="preserve">Condition state at t </t>
  </si>
  <si>
    <t xml:space="preserve">Condition state at t + 5 </t>
  </si>
  <si>
    <t>Sum</t>
  </si>
  <si>
    <t xml:space="preserve"> --&gt;</t>
  </si>
  <si>
    <t>Computing steady state</t>
  </si>
  <si>
    <t>Vector of intervention effectiveness</t>
  </si>
  <si>
    <t xml:space="preserve">Condition state </t>
  </si>
  <si>
    <t>Intervention</t>
  </si>
  <si>
    <t>Condition state at t+5</t>
  </si>
  <si>
    <t xml:space="preserve">Rehabilitation </t>
  </si>
  <si>
    <t>Replacement</t>
  </si>
  <si>
    <t>Intervention strategy</t>
  </si>
  <si>
    <t>Description</t>
  </si>
  <si>
    <t xml:space="preserve">Unit costs </t>
  </si>
  <si>
    <t>Strategy 0</t>
  </si>
  <si>
    <t>Do nothing</t>
  </si>
  <si>
    <t>Strategy 1</t>
  </si>
  <si>
    <t>Strategy 2</t>
  </si>
  <si>
    <t xml:space="preserve">Replacement </t>
  </si>
  <si>
    <t>Time epoch (each epoch is 5 years)</t>
  </si>
  <si>
    <t>sum</t>
  </si>
  <si>
    <t>Long term average expected cost</t>
  </si>
  <si>
    <t>Condition</t>
  </si>
  <si>
    <t>Steady state probability</t>
  </si>
  <si>
    <t>states</t>
  </si>
  <si>
    <t>Strategy1</t>
  </si>
  <si>
    <t>Strategy2</t>
  </si>
  <si>
    <t>F1</t>
  </si>
  <si>
    <t>F2</t>
  </si>
  <si>
    <t>F3</t>
  </si>
  <si>
    <t>F4</t>
  </si>
  <si>
    <t>F5</t>
  </si>
  <si>
    <t>Expected cost (CHF/100m)</t>
  </si>
  <si>
    <t>CHF/100m</t>
  </si>
  <si>
    <t>State probability</t>
  </si>
  <si>
    <t>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</si>
</sst>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#,##0.00000"/>
    <numFmt numFmtId="165" formatCode="0.00000"/>
    <numFmt numFmtId="166" formatCode="0.0%"/>
    <numFmt numFmtId="167" formatCode="0.000"/>
    <numFmt numFmtId="172" formatCode="_(* #,##0.000_);_(* \(#,##0.00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10"/>
      <color rgb="FF000000"/>
      <name val="Lucida Console"/>
      <family val="3"/>
    </font>
    <font>
      <sz val="9"/>
      <name val="Times New Roman"/>
      <family val="1"/>
    </font>
    <font>
      <sz val="11"/>
      <name val="ETH Light"/>
    </font>
    <font>
      <sz val="11"/>
      <color theme="1"/>
      <name val="ETH Light"/>
    </font>
    <font>
      <b/>
      <sz val="11"/>
      <color theme="1"/>
      <name val="ETH Light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ＭＳ Ｐゴシック"/>
    </font>
    <font>
      <vertAlign val="superscript"/>
      <sz val="11"/>
      <color theme="1"/>
      <name val="ETH Light"/>
    </font>
    <font>
      <sz val="11"/>
      <color rgb="FF000000"/>
      <name val="ETH Light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83">
    <xf numFmtId="0" fontId="0" fillId="0" borderId="0"/>
    <xf numFmtId="0" fontId="18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8" fillId="0" borderId="0" applyNumberFormat="0" applyFont="0" applyFill="0" applyBorder="0" applyAlignment="0">
      <protection locked="0"/>
    </xf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8" fillId="34" borderId="0" applyNumberFormat="0" applyBorder="0" applyAlignment="0">
      <protection locked="0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1"/>
    <xf numFmtId="0" fontId="18" fillId="0" borderId="0" xfId="1" applyAlignment="1">
      <alignment horizontal="center"/>
    </xf>
    <xf numFmtId="0" fontId="18" fillId="0" borderId="0" xfId="1" applyNumberFormat="1"/>
    <xf numFmtId="164" fontId="18" fillId="0" borderId="0" xfId="1" applyNumberFormat="1"/>
    <xf numFmtId="0" fontId="19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16" fillId="33" borderId="10" xfId="0" applyFont="1" applyFill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5" fontId="0" fillId="0" borderId="0" xfId="0" applyNumberFormat="1"/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6" fillId="0" borderId="0" xfId="0" applyFont="1" applyFill="1" applyBorder="1"/>
    <xf numFmtId="0" fontId="0" fillId="0" borderId="0" xfId="0" applyNumberFormat="1"/>
    <xf numFmtId="0" fontId="18" fillId="35" borderId="0" xfId="281" applyFill="1" applyAlignment="1">
      <alignment horizontal="centerContinuous"/>
    </xf>
    <xf numFmtId="0" fontId="18" fillId="35" borderId="0" xfId="281" applyFill="1"/>
    <xf numFmtId="0" fontId="18" fillId="37" borderId="0" xfId="281" applyFill="1"/>
    <xf numFmtId="0" fontId="18" fillId="36" borderId="0" xfId="281" applyFill="1"/>
    <xf numFmtId="0" fontId="18" fillId="0" borderId="0" xfId="281"/>
    <xf numFmtId="0" fontId="18" fillId="35" borderId="0" xfId="281" applyFill="1" applyAlignment="1">
      <alignment horizontal="center" vertical="center"/>
    </xf>
    <xf numFmtId="0" fontId="18" fillId="35" borderId="0" xfId="281" applyFill="1" applyAlignment="1">
      <alignment vertical="center"/>
    </xf>
    <xf numFmtId="0" fontId="18" fillId="0" borderId="0" xfId="281" applyAlignment="1">
      <alignment vertical="center"/>
    </xf>
    <xf numFmtId="0" fontId="18" fillId="0" borderId="0" xfId="281" applyAlignment="1">
      <alignment horizontal="center"/>
    </xf>
    <xf numFmtId="0" fontId="18" fillId="35" borderId="0" xfId="28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6" fillId="0" borderId="10" xfId="0" applyFont="1" applyFill="1" applyBorder="1"/>
    <xf numFmtId="0" fontId="18" fillId="35" borderId="0" xfId="28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282" applyFont="1"/>
    <xf numFmtId="43" fontId="0" fillId="0" borderId="0" xfId="282" applyFont="1" applyAlignment="1">
      <alignment horizontal="center"/>
    </xf>
    <xf numFmtId="9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7" fontId="0" fillId="33" borderId="10" xfId="0" applyNumberFormat="1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20" fillId="0" borderId="12" xfId="1" applyFont="1" applyBorder="1" applyAlignment="1">
      <alignment horizontal="center" vertical="center" wrapText="1"/>
    </xf>
    <xf numFmtId="0" fontId="21" fillId="0" borderId="0" xfId="1" applyFont="1"/>
    <xf numFmtId="0" fontId="21" fillId="0" borderId="0" xfId="1" applyFont="1" applyAlignment="1">
      <alignment horizontal="center"/>
    </xf>
    <xf numFmtId="0" fontId="21" fillId="0" borderId="12" xfId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0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/>
    </xf>
    <xf numFmtId="167" fontId="0" fillId="0" borderId="10" xfId="0" applyNumberFormat="1" applyBorder="1"/>
    <xf numFmtId="0" fontId="0" fillId="0" borderId="11" xfId="0" applyFill="1" applyBorder="1"/>
    <xf numFmtId="43" fontId="0" fillId="0" borderId="0" xfId="0" applyNumberFormat="1"/>
    <xf numFmtId="165" fontId="0" fillId="0" borderId="10" xfId="0" applyNumberFormat="1" applyBorder="1"/>
    <xf numFmtId="0" fontId="18" fillId="35" borderId="0" xfId="281" applyFill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16" fillId="0" borderId="0" xfId="0" applyFont="1"/>
    <xf numFmtId="0" fontId="16" fillId="0" borderId="10" xfId="0" applyFont="1" applyBorder="1"/>
    <xf numFmtId="0" fontId="23" fillId="0" borderId="14" xfId="0" applyFont="1" applyFill="1" applyBorder="1" applyAlignment="1">
      <alignment horizontal="center"/>
    </xf>
    <xf numFmtId="0" fontId="24" fillId="0" borderId="10" xfId="0" applyFont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167" fontId="16" fillId="0" borderId="0" xfId="0" applyNumberFormat="1" applyFont="1"/>
    <xf numFmtId="0" fontId="26" fillId="33" borderId="11" xfId="0" applyFont="1" applyFill="1" applyBorder="1" applyAlignment="1">
      <alignment horizontal="center" vertical="center" wrapText="1"/>
    </xf>
    <xf numFmtId="43" fontId="26" fillId="33" borderId="11" xfId="282" applyFont="1" applyFill="1" applyBorder="1" applyAlignment="1">
      <alignment horizontal="center" vertical="center" wrapText="1"/>
    </xf>
    <xf numFmtId="43" fontId="24" fillId="0" borderId="10" xfId="282" applyFont="1" applyBorder="1" applyAlignment="1">
      <alignment horizontal="center" vertical="center" wrapText="1"/>
    </xf>
    <xf numFmtId="43" fontId="25" fillId="0" borderId="11" xfId="282" applyFont="1" applyFill="1" applyBorder="1" applyAlignment="1">
      <alignment horizontal="center" vertical="center" wrapText="1"/>
    </xf>
    <xf numFmtId="0" fontId="27" fillId="0" borderId="0" xfId="1" applyFont="1"/>
    <xf numFmtId="0" fontId="18" fillId="0" borderId="10" xfId="1" applyBorder="1"/>
    <xf numFmtId="0" fontId="18" fillId="0" borderId="10" xfId="1" applyNumberFormat="1" applyBorder="1"/>
    <xf numFmtId="164" fontId="18" fillId="0" borderId="10" xfId="1" applyNumberFormat="1" applyBorder="1"/>
    <xf numFmtId="0" fontId="27" fillId="0" borderId="10" xfId="1" applyFont="1" applyBorder="1"/>
    <xf numFmtId="0" fontId="22" fillId="0" borderId="17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3" fontId="29" fillId="0" borderId="13" xfId="0" applyNumberFormat="1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 wrapText="1"/>
    </xf>
    <xf numFmtId="3" fontId="29" fillId="33" borderId="13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3" fontId="29" fillId="0" borderId="19" xfId="282" applyFont="1" applyBorder="1" applyAlignment="1">
      <alignment horizontal="center" vertical="center" wrapText="1"/>
    </xf>
    <xf numFmtId="43" fontId="29" fillId="33" borderId="19" xfId="282" applyFont="1" applyFill="1" applyBorder="1" applyAlignment="1">
      <alignment horizontal="center" vertical="center" wrapText="1"/>
    </xf>
    <xf numFmtId="43" fontId="0" fillId="0" borderId="10" xfId="0" applyNumberFormat="1" applyBorder="1" applyAlignment="1">
      <alignment horizontal="center"/>
    </xf>
    <xf numFmtId="43" fontId="0" fillId="0" borderId="10" xfId="282" applyFont="1" applyBorder="1" applyAlignment="1">
      <alignment horizontal="center"/>
    </xf>
    <xf numFmtId="43" fontId="26" fillId="0" borderId="0" xfId="0" applyNumberFormat="1" applyFont="1"/>
    <xf numFmtId="0" fontId="0" fillId="33" borderId="0" xfId="0" applyFill="1"/>
    <xf numFmtId="167" fontId="0" fillId="0" borderId="10" xfId="0" applyNumberFormat="1" applyFill="1" applyBorder="1"/>
    <xf numFmtId="43" fontId="25" fillId="0" borderId="10" xfId="282" applyFont="1" applyFill="1" applyBorder="1" applyAlignment="1">
      <alignment horizontal="center" vertical="center" wrapText="1"/>
    </xf>
    <xf numFmtId="43" fontId="16" fillId="33" borderId="10" xfId="282" applyFont="1" applyFill="1" applyBorder="1"/>
    <xf numFmtId="43" fontId="16" fillId="33" borderId="0" xfId="282" applyFont="1" applyFill="1" applyBorder="1"/>
    <xf numFmtId="172" fontId="16" fillId="33" borderId="10" xfId="282" applyNumberFormat="1" applyFont="1" applyFill="1" applyBorder="1"/>
    <xf numFmtId="0" fontId="30" fillId="0" borderId="20" xfId="0" applyFont="1" applyBorder="1" applyAlignment="1">
      <alignment horizontal="center" vertical="center" wrapText="1" readingOrder="1"/>
    </xf>
    <xf numFmtId="0" fontId="30" fillId="0" borderId="21" xfId="0" applyFont="1" applyBorder="1" applyAlignment="1">
      <alignment horizontal="center" vertical="center" wrapText="1" readingOrder="1"/>
    </xf>
    <xf numFmtId="0" fontId="30" fillId="0" borderId="22" xfId="0" applyFont="1" applyBorder="1" applyAlignment="1">
      <alignment horizontal="center" vertical="center" wrapText="1" readingOrder="1"/>
    </xf>
    <xf numFmtId="0" fontId="30" fillId="0" borderId="23" xfId="0" applyFont="1" applyBorder="1" applyAlignment="1">
      <alignment horizontal="center" vertical="center" wrapText="1" readingOrder="1"/>
    </xf>
    <xf numFmtId="0" fontId="30" fillId="0" borderId="24" xfId="0" applyFont="1" applyBorder="1" applyAlignment="1">
      <alignment horizontal="center" vertical="center" wrapText="1" readingOrder="1"/>
    </xf>
    <xf numFmtId="0" fontId="30" fillId="0" borderId="25" xfId="0" applyFont="1" applyBorder="1" applyAlignment="1">
      <alignment horizontal="center" vertical="center" wrapText="1" readingOrder="1"/>
    </xf>
    <xf numFmtId="0" fontId="30" fillId="0" borderId="25" xfId="0" applyFont="1" applyBorder="1" applyAlignment="1">
      <alignment horizontal="center" wrapText="1" readingOrder="1"/>
    </xf>
    <xf numFmtId="0" fontId="31" fillId="0" borderId="25" xfId="0" applyFont="1" applyBorder="1" applyAlignment="1">
      <alignment horizontal="right" vertical="center" wrapText="1" readingOrder="1"/>
    </xf>
    <xf numFmtId="0" fontId="30" fillId="0" borderId="25" xfId="0" applyFont="1" applyBorder="1" applyAlignment="1">
      <alignment horizontal="center" vertical="top" wrapText="1" readingOrder="1"/>
    </xf>
    <xf numFmtId="0" fontId="31" fillId="0" borderId="25" xfId="0" applyFont="1" applyBorder="1" applyAlignment="1">
      <alignment horizontal="center" vertical="top" wrapText="1" readingOrder="1"/>
    </xf>
    <xf numFmtId="0" fontId="31" fillId="0" borderId="25" xfId="0" applyFont="1" applyBorder="1" applyAlignment="1">
      <alignment horizontal="center" vertical="center" wrapText="1" readingOrder="1"/>
    </xf>
    <xf numFmtId="41" fontId="31" fillId="0" borderId="25" xfId="282" applyNumberFormat="1" applyFont="1" applyBorder="1" applyAlignment="1">
      <alignment horizontal="center" vertical="center" wrapText="1" readingOrder="1"/>
    </xf>
    <xf numFmtId="0" fontId="31" fillId="38" borderId="0" xfId="0" applyFont="1" applyFill="1" applyBorder="1" applyAlignment="1">
      <alignment horizontal="center" vertical="center" wrapText="1" readingOrder="1"/>
    </xf>
    <xf numFmtId="0" fontId="0" fillId="38" borderId="0" xfId="0" applyFill="1"/>
    <xf numFmtId="0" fontId="16" fillId="33" borderId="0" xfId="0" applyFont="1" applyFill="1"/>
    <xf numFmtId="0" fontId="0" fillId="0" borderId="26" xfId="0" applyBorder="1"/>
    <xf numFmtId="0" fontId="30" fillId="0" borderId="0" xfId="0" applyFont="1" applyBorder="1" applyAlignment="1">
      <alignment horizontal="center" wrapText="1" readingOrder="1"/>
    </xf>
    <xf numFmtId="0" fontId="31" fillId="0" borderId="0" xfId="0" applyFont="1" applyBorder="1" applyAlignment="1">
      <alignment horizontal="right" vertical="center" wrapText="1" readingOrder="1"/>
    </xf>
    <xf numFmtId="0" fontId="30" fillId="38" borderId="0" xfId="0" applyFont="1" applyFill="1" applyBorder="1" applyAlignment="1">
      <alignment horizontal="center" wrapText="1" readingOrder="1"/>
    </xf>
    <xf numFmtId="0" fontId="31" fillId="38" borderId="0" xfId="0" applyFont="1" applyFill="1" applyBorder="1" applyAlignment="1">
      <alignment horizontal="right" vertical="center" wrapText="1" readingOrder="1"/>
    </xf>
    <xf numFmtId="0" fontId="31" fillId="0" borderId="26" xfId="0" applyFont="1" applyBorder="1" applyAlignment="1">
      <alignment horizontal="right" vertical="center" wrapText="1" readingOrder="1"/>
    </xf>
    <xf numFmtId="0" fontId="16" fillId="0" borderId="27" xfId="0" applyFont="1" applyBorder="1" applyAlignment="1">
      <alignment horizontal="center"/>
    </xf>
    <xf numFmtId="0" fontId="16" fillId="0" borderId="27" xfId="0" applyFont="1" applyBorder="1" applyAlignment="1">
      <alignment horizontal="centerContinuous"/>
    </xf>
    <xf numFmtId="0" fontId="16" fillId="0" borderId="11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164" fontId="31" fillId="0" borderId="10" xfId="0" applyNumberFormat="1" applyFont="1" applyFill="1" applyBorder="1" applyAlignment="1">
      <alignment horizontal="right" vertical="center" wrapText="1" readingOrder="1"/>
    </xf>
    <xf numFmtId="3" fontId="31" fillId="0" borderId="10" xfId="0" applyNumberFormat="1" applyFont="1" applyBorder="1" applyAlignment="1">
      <alignment horizontal="center" vertical="center" wrapText="1" readingOrder="1"/>
    </xf>
    <xf numFmtId="164" fontId="0" fillId="0" borderId="10" xfId="0" applyNumberFormat="1" applyBorder="1"/>
    <xf numFmtId="165" fontId="31" fillId="0" borderId="10" xfId="0" applyNumberFormat="1" applyFont="1" applyFill="1" applyBorder="1" applyAlignment="1">
      <alignment horizontal="right" vertical="center" wrapText="1" readingOrder="1"/>
    </xf>
    <xf numFmtId="164" fontId="16" fillId="0" borderId="0" xfId="0" applyNumberFormat="1" applyFont="1"/>
    <xf numFmtId="0" fontId="30" fillId="0" borderId="0" xfId="0" applyFont="1" applyFill="1" applyBorder="1" applyAlignment="1">
      <alignment horizontal="center" wrapText="1" readingOrder="1"/>
    </xf>
    <xf numFmtId="0" fontId="0" fillId="33" borderId="26" xfId="0" applyFill="1" applyBorder="1"/>
    <xf numFmtId="0" fontId="31" fillId="33" borderId="0" xfId="0" applyFont="1" applyFill="1" applyBorder="1" applyAlignment="1">
      <alignment horizontal="right" vertical="center" wrapText="1" readingOrder="1"/>
    </xf>
    <xf numFmtId="43" fontId="0" fillId="33" borderId="0" xfId="282" applyFont="1" applyFill="1" applyAlignment="1">
      <alignment horizontal="center"/>
    </xf>
    <xf numFmtId="0" fontId="16" fillId="33" borderId="27" xfId="0" applyFont="1" applyFill="1" applyBorder="1" applyAlignment="1">
      <alignment horizontal="centerContinuous"/>
    </xf>
    <xf numFmtId="0" fontId="16" fillId="33" borderId="10" xfId="0" applyFont="1" applyFill="1" applyBorder="1" applyAlignment="1">
      <alignment horizontal="center" wrapText="1"/>
    </xf>
    <xf numFmtId="2" fontId="0" fillId="33" borderId="10" xfId="0" applyNumberFormat="1" applyFill="1" applyBorder="1"/>
    <xf numFmtId="2" fontId="16" fillId="33" borderId="0" xfId="0" applyNumberFormat="1" applyFont="1" applyFill="1"/>
    <xf numFmtId="0" fontId="31" fillId="0" borderId="21" xfId="0" applyFont="1" applyBorder="1" applyAlignment="1">
      <alignment horizontal="right" vertical="center" wrapText="1" readingOrder="1"/>
    </xf>
    <xf numFmtId="0" fontId="31" fillId="0" borderId="10" xfId="0" applyFont="1" applyBorder="1" applyAlignment="1">
      <alignment horizontal="right" vertical="center" wrapText="1" readingOrder="1"/>
    </xf>
    <xf numFmtId="0" fontId="31" fillId="0" borderId="10" xfId="0" applyFont="1" applyFill="1" applyBorder="1" applyAlignment="1">
      <alignment horizontal="right" vertical="center" wrapText="1" readingOrder="1"/>
    </xf>
  </cellXfs>
  <cellStyles count="283">
    <cellStyle name="20% - Accent1 2" xfId="2"/>
    <cellStyle name="20% - Accent1 2 2" xfId="3"/>
    <cellStyle name="20% - Accent1 2_bridge-risk" xfId="4"/>
    <cellStyle name="20% - Accent1 3" xfId="5"/>
    <cellStyle name="20% - Accent1 3 2" xfId="6"/>
    <cellStyle name="20% - Accent1 3_bridge-risk" xfId="7"/>
    <cellStyle name="20% - Accent1 4" xfId="8"/>
    <cellStyle name="20% - Accent1 4 2" xfId="9"/>
    <cellStyle name="20% - Accent1 4_bridge-risk" xfId="10"/>
    <cellStyle name="20% - Accent1 5" xfId="11"/>
    <cellStyle name="20% - Accent1 5 2" xfId="12"/>
    <cellStyle name="20% - Accent1 5_bridge-risk" xfId="13"/>
    <cellStyle name="20% - Accent2 2" xfId="14"/>
    <cellStyle name="20% - Accent2 2 2" xfId="15"/>
    <cellStyle name="20% - Accent2 2_bridge-risk" xfId="16"/>
    <cellStyle name="20% - Accent2 3" xfId="17"/>
    <cellStyle name="20% - Accent2 3 2" xfId="18"/>
    <cellStyle name="20% - Accent2 3_bridge-risk" xfId="19"/>
    <cellStyle name="20% - Accent2 4" xfId="20"/>
    <cellStyle name="20% - Accent2 4 2" xfId="21"/>
    <cellStyle name="20% - Accent2 4_bridge-risk" xfId="22"/>
    <cellStyle name="20% - Accent2 5" xfId="23"/>
    <cellStyle name="20% - Accent2 5 2" xfId="24"/>
    <cellStyle name="20% - Accent2 5_bridge-risk" xfId="25"/>
    <cellStyle name="20% - Accent3 2" xfId="26"/>
    <cellStyle name="20% - Accent3 2 2" xfId="27"/>
    <cellStyle name="20% - Accent3 2_bridge-risk" xfId="28"/>
    <cellStyle name="20% - Accent3 3" xfId="29"/>
    <cellStyle name="20% - Accent3 3 2" xfId="30"/>
    <cellStyle name="20% - Accent3 3_bridge-risk" xfId="31"/>
    <cellStyle name="20% - Accent3 4" xfId="32"/>
    <cellStyle name="20% - Accent3 4 2" xfId="33"/>
    <cellStyle name="20% - Accent3 4_bridge-risk" xfId="34"/>
    <cellStyle name="20% - Accent3 5" xfId="35"/>
    <cellStyle name="20% - Accent3 5 2" xfId="36"/>
    <cellStyle name="20% - Accent3 5_bridge-risk" xfId="37"/>
    <cellStyle name="20% - Accent4 2" xfId="38"/>
    <cellStyle name="20% - Accent4 2 2" xfId="39"/>
    <cellStyle name="20% - Accent4 2_bridge-risk" xfId="40"/>
    <cellStyle name="20% - Accent4 3" xfId="41"/>
    <cellStyle name="20% - Accent4 3 2" xfId="42"/>
    <cellStyle name="20% - Accent4 3_bridge-risk" xfId="43"/>
    <cellStyle name="20% - Accent4 4" xfId="44"/>
    <cellStyle name="20% - Accent4 4 2" xfId="45"/>
    <cellStyle name="20% - Accent4 4_bridge-risk" xfId="46"/>
    <cellStyle name="20% - Accent4 5" xfId="47"/>
    <cellStyle name="20% - Accent4 5 2" xfId="48"/>
    <cellStyle name="20% - Accent4 5_bridge-risk" xfId="49"/>
    <cellStyle name="20% - Accent5 2" xfId="50"/>
    <cellStyle name="20% - Accent5 2 2" xfId="51"/>
    <cellStyle name="20% - Accent5 2_bridge-risk" xfId="52"/>
    <cellStyle name="20% - Accent5 3" xfId="53"/>
    <cellStyle name="20% - Accent5 3 2" xfId="54"/>
    <cellStyle name="20% - Accent5 3_bridge-risk" xfId="55"/>
    <cellStyle name="20% - Accent5 4" xfId="56"/>
    <cellStyle name="20% - Accent5 4 2" xfId="57"/>
    <cellStyle name="20% - Accent5 4_bridge-risk" xfId="58"/>
    <cellStyle name="20% - Accent5 5" xfId="59"/>
    <cellStyle name="20% - Accent5 5 2" xfId="60"/>
    <cellStyle name="20% - Accent5 5_bridge-risk" xfId="61"/>
    <cellStyle name="20% - Accent6 2" xfId="62"/>
    <cellStyle name="20% - Accent6 2 2" xfId="63"/>
    <cellStyle name="20% - Accent6 2_bridge-risk" xfId="64"/>
    <cellStyle name="20% - Accent6 3" xfId="65"/>
    <cellStyle name="20% - Accent6 3 2" xfId="66"/>
    <cellStyle name="20% - Accent6 3_bridge-risk" xfId="67"/>
    <cellStyle name="20% - Accent6 4" xfId="68"/>
    <cellStyle name="20% - Accent6 4 2" xfId="69"/>
    <cellStyle name="20% - Accent6 4_bridge-risk" xfId="70"/>
    <cellStyle name="20% - Accent6 5" xfId="71"/>
    <cellStyle name="20% - Accent6 5 2" xfId="72"/>
    <cellStyle name="20% - Accent6 5_bridge-risk" xfId="73"/>
    <cellStyle name="40% - Accent1 2" xfId="74"/>
    <cellStyle name="40% - Accent1 2 2" xfId="75"/>
    <cellStyle name="40% - Accent1 2_bridge-risk" xfId="76"/>
    <cellStyle name="40% - Accent1 3" xfId="77"/>
    <cellStyle name="40% - Accent1 3 2" xfId="78"/>
    <cellStyle name="40% - Accent1 3_bridge-risk" xfId="79"/>
    <cellStyle name="40% - Accent1 4" xfId="80"/>
    <cellStyle name="40% - Accent1 4 2" xfId="81"/>
    <cellStyle name="40% - Accent1 4_bridge-risk" xfId="82"/>
    <cellStyle name="40% - Accent1 5" xfId="83"/>
    <cellStyle name="40% - Accent1 5 2" xfId="84"/>
    <cellStyle name="40% - Accent1 5_bridge-risk" xfId="85"/>
    <cellStyle name="40% - Accent2 2" xfId="86"/>
    <cellStyle name="40% - Accent2 2 2" xfId="87"/>
    <cellStyle name="40% - Accent2 2_bridge-risk" xfId="88"/>
    <cellStyle name="40% - Accent2 3" xfId="89"/>
    <cellStyle name="40% - Accent2 3 2" xfId="90"/>
    <cellStyle name="40% - Accent2 3_bridge-risk" xfId="91"/>
    <cellStyle name="40% - Accent2 4" xfId="92"/>
    <cellStyle name="40% - Accent2 4 2" xfId="93"/>
    <cellStyle name="40% - Accent2 4_bridge-risk" xfId="94"/>
    <cellStyle name="40% - Accent2 5" xfId="95"/>
    <cellStyle name="40% - Accent2 5 2" xfId="96"/>
    <cellStyle name="40% - Accent2 5_bridge-risk" xfId="97"/>
    <cellStyle name="40% - Accent3 2" xfId="98"/>
    <cellStyle name="40% - Accent3 2 2" xfId="99"/>
    <cellStyle name="40% - Accent3 2_bridge-risk" xfId="100"/>
    <cellStyle name="40% - Accent3 3" xfId="101"/>
    <cellStyle name="40% - Accent3 3 2" xfId="102"/>
    <cellStyle name="40% - Accent3 3_bridge-risk" xfId="103"/>
    <cellStyle name="40% - Accent3 4" xfId="104"/>
    <cellStyle name="40% - Accent3 4 2" xfId="105"/>
    <cellStyle name="40% - Accent3 4_bridge-risk" xfId="106"/>
    <cellStyle name="40% - Accent3 5" xfId="107"/>
    <cellStyle name="40% - Accent3 5 2" xfId="108"/>
    <cellStyle name="40% - Accent3 5_bridge-risk" xfId="109"/>
    <cellStyle name="40% - Accent4 2" xfId="110"/>
    <cellStyle name="40% - Accent4 2 2" xfId="111"/>
    <cellStyle name="40% - Accent4 2_bridge-risk" xfId="112"/>
    <cellStyle name="40% - Accent4 3" xfId="113"/>
    <cellStyle name="40% - Accent4 3 2" xfId="114"/>
    <cellStyle name="40% - Accent4 3_bridge-risk" xfId="115"/>
    <cellStyle name="40% - Accent4 4" xfId="116"/>
    <cellStyle name="40% - Accent4 4 2" xfId="117"/>
    <cellStyle name="40% - Accent4 4_bridge-risk" xfId="118"/>
    <cellStyle name="40% - Accent4 5" xfId="119"/>
    <cellStyle name="40% - Accent4 5 2" xfId="120"/>
    <cellStyle name="40% - Accent4 5_bridge-risk" xfId="121"/>
    <cellStyle name="40% - Accent5 2" xfId="122"/>
    <cellStyle name="40% - Accent5 2 2" xfId="123"/>
    <cellStyle name="40% - Accent5 2_bridge-risk" xfId="124"/>
    <cellStyle name="40% - Accent5 3" xfId="125"/>
    <cellStyle name="40% - Accent5 3 2" xfId="126"/>
    <cellStyle name="40% - Accent5 3_bridge-risk" xfId="127"/>
    <cellStyle name="40% - Accent5 4" xfId="128"/>
    <cellStyle name="40% - Accent5 4 2" xfId="129"/>
    <cellStyle name="40% - Accent5 4_bridge-risk" xfId="130"/>
    <cellStyle name="40% - Accent5 5" xfId="131"/>
    <cellStyle name="40% - Accent5 5 2" xfId="132"/>
    <cellStyle name="40% - Accent5 5_bridge-risk" xfId="133"/>
    <cellStyle name="40% - Accent6 2" xfId="134"/>
    <cellStyle name="40% - Accent6 2 2" xfId="135"/>
    <cellStyle name="40% - Accent6 2_bridge-risk" xfId="136"/>
    <cellStyle name="40% - Accent6 3" xfId="137"/>
    <cellStyle name="40% - Accent6 3 2" xfId="138"/>
    <cellStyle name="40% - Accent6 3_bridge-risk" xfId="139"/>
    <cellStyle name="40% - Accent6 4" xfId="140"/>
    <cellStyle name="40% - Accent6 4 2" xfId="141"/>
    <cellStyle name="40% - Accent6 4_bridge-risk" xfId="142"/>
    <cellStyle name="40% - Accent6 5" xfId="143"/>
    <cellStyle name="40% - Accent6 5 2" xfId="144"/>
    <cellStyle name="40% - Accent6 5_bridge-risk" xfId="145"/>
    <cellStyle name="60% - Accent1 2" xfId="146"/>
    <cellStyle name="60% - Accent1 3" xfId="147"/>
    <cellStyle name="60% - Accent1 4" xfId="148"/>
    <cellStyle name="60% - Accent1 5" xfId="149"/>
    <cellStyle name="60% - Accent2 2" xfId="150"/>
    <cellStyle name="60% - Accent2 3" xfId="151"/>
    <cellStyle name="60% - Accent2 4" xfId="152"/>
    <cellStyle name="60% - Accent2 5" xfId="153"/>
    <cellStyle name="60% - Accent3 2" xfId="154"/>
    <cellStyle name="60% - Accent3 3" xfId="155"/>
    <cellStyle name="60% - Accent3 4" xfId="156"/>
    <cellStyle name="60% - Accent3 5" xfId="157"/>
    <cellStyle name="60% - Accent4 2" xfId="158"/>
    <cellStyle name="60% - Accent4 3" xfId="159"/>
    <cellStyle name="60% - Accent4 4" xfId="160"/>
    <cellStyle name="60% - Accent4 5" xfId="161"/>
    <cellStyle name="60% - Accent5 2" xfId="162"/>
    <cellStyle name="60% - Accent5 3" xfId="163"/>
    <cellStyle name="60% - Accent5 4" xfId="164"/>
    <cellStyle name="60% - Accent5 5" xfId="165"/>
    <cellStyle name="60% - Accent6 2" xfId="166"/>
    <cellStyle name="60% - Accent6 3" xfId="167"/>
    <cellStyle name="60% - Accent6 4" xfId="168"/>
    <cellStyle name="60% - Accent6 5" xfId="169"/>
    <cellStyle name="Accent1 2" xfId="170"/>
    <cellStyle name="Accent1 3" xfId="171"/>
    <cellStyle name="Accent1 4" xfId="172"/>
    <cellStyle name="Accent1 5" xfId="173"/>
    <cellStyle name="Accent2 2" xfId="174"/>
    <cellStyle name="Accent2 3" xfId="175"/>
    <cellStyle name="Accent2 4" xfId="176"/>
    <cellStyle name="Accent2 5" xfId="177"/>
    <cellStyle name="Accent3 2" xfId="178"/>
    <cellStyle name="Accent3 3" xfId="179"/>
    <cellStyle name="Accent3 4" xfId="180"/>
    <cellStyle name="Accent3 5" xfId="181"/>
    <cellStyle name="Accent4 2" xfId="182"/>
    <cellStyle name="Accent4 3" xfId="183"/>
    <cellStyle name="Accent4 4" xfId="184"/>
    <cellStyle name="Accent4 5" xfId="185"/>
    <cellStyle name="Accent5 2" xfId="186"/>
    <cellStyle name="Accent5 3" xfId="187"/>
    <cellStyle name="Accent5 4" xfId="188"/>
    <cellStyle name="Accent5 5" xfId="189"/>
    <cellStyle name="Accent6 2" xfId="190"/>
    <cellStyle name="Accent6 3" xfId="191"/>
    <cellStyle name="Accent6 4" xfId="192"/>
    <cellStyle name="Accent6 5" xfId="193"/>
    <cellStyle name="Adjustable" xfId="194"/>
    <cellStyle name="Bad 2" xfId="195"/>
    <cellStyle name="Bad 3" xfId="196"/>
    <cellStyle name="Bad 4" xfId="197"/>
    <cellStyle name="Bad 5" xfId="198"/>
    <cellStyle name="Best" xfId="199"/>
    <cellStyle name="Calculation 2" xfId="200"/>
    <cellStyle name="Calculation 3" xfId="201"/>
    <cellStyle name="Calculation 4" xfId="202"/>
    <cellStyle name="Calculation 5" xfId="203"/>
    <cellStyle name="Check Cell 2" xfId="204"/>
    <cellStyle name="Check Cell 3" xfId="205"/>
    <cellStyle name="Check Cell 4" xfId="206"/>
    <cellStyle name="Check Cell 5" xfId="207"/>
    <cellStyle name="Comma" xfId="282" builtinId="3"/>
    <cellStyle name="Explanatory Text 2" xfId="208"/>
    <cellStyle name="Explanatory Text 3" xfId="209"/>
    <cellStyle name="Explanatory Text 4" xfId="210"/>
    <cellStyle name="Explanatory Text 5" xfId="211"/>
    <cellStyle name="Good 2" xfId="212"/>
    <cellStyle name="Good 3" xfId="213"/>
    <cellStyle name="Good 4" xfId="214"/>
    <cellStyle name="Good 5" xfId="215"/>
    <cellStyle name="Heading 1 2" xfId="216"/>
    <cellStyle name="Heading 1 3" xfId="217"/>
    <cellStyle name="Heading 1 4" xfId="218"/>
    <cellStyle name="Heading 1 5" xfId="219"/>
    <cellStyle name="Heading 2 2" xfId="220"/>
    <cellStyle name="Heading 2 3" xfId="221"/>
    <cellStyle name="Heading 2 4" xfId="222"/>
    <cellStyle name="Heading 2 5" xfId="223"/>
    <cellStyle name="Heading 3 2" xfId="224"/>
    <cellStyle name="Heading 3 3" xfId="225"/>
    <cellStyle name="Heading 3 4" xfId="226"/>
    <cellStyle name="Heading 3 5" xfId="227"/>
    <cellStyle name="Heading 4 2" xfId="228"/>
    <cellStyle name="Heading 4 3" xfId="229"/>
    <cellStyle name="Heading 4 4" xfId="230"/>
    <cellStyle name="Heading 4 5" xfId="231"/>
    <cellStyle name="Input 2" xfId="232"/>
    <cellStyle name="Input 3" xfId="233"/>
    <cellStyle name="Input 4" xfId="234"/>
    <cellStyle name="Input 5" xfId="235"/>
    <cellStyle name="Linked Cell 2" xfId="236"/>
    <cellStyle name="Linked Cell 3" xfId="237"/>
    <cellStyle name="Linked Cell 4" xfId="238"/>
    <cellStyle name="Linked Cell 5" xfId="239"/>
    <cellStyle name="Neutral 2" xfId="240"/>
    <cellStyle name="Neutral 3" xfId="241"/>
    <cellStyle name="Neutral 4" xfId="242"/>
    <cellStyle name="Neutral 5" xfId="243"/>
    <cellStyle name="Normal" xfId="0" builtinId="0"/>
    <cellStyle name="Normal 2" xfId="1"/>
    <cellStyle name="Normal 2 2" xfId="244"/>
    <cellStyle name="Normal 2 3" xfId="281"/>
    <cellStyle name="Normal 2_bridge-risk" xfId="245"/>
    <cellStyle name="Normal 3" xfId="246"/>
    <cellStyle name="Normal 3 2" xfId="247"/>
    <cellStyle name="Normal 3_bridge-risk" xfId="248"/>
    <cellStyle name="Normal 4" xfId="249"/>
    <cellStyle name="Normal 4 2" xfId="250"/>
    <cellStyle name="Normal 4_bridge-risk" xfId="251"/>
    <cellStyle name="Normal 5" xfId="252"/>
    <cellStyle name="Normal 5 2" xfId="253"/>
    <cellStyle name="Normal 5_bridge-risk" xfId="254"/>
    <cellStyle name="Normal 6" xfId="255"/>
    <cellStyle name="Note 2" xfId="256"/>
    <cellStyle name="Note 2 2" xfId="257"/>
    <cellStyle name="Note 3" xfId="258"/>
    <cellStyle name="Note 3 2" xfId="259"/>
    <cellStyle name="Note 4" xfId="260"/>
    <cellStyle name="Note 4 2" xfId="261"/>
    <cellStyle name="Note 5" xfId="262"/>
    <cellStyle name="Note 5 2" xfId="263"/>
    <cellStyle name="Output 2" xfId="264"/>
    <cellStyle name="Output 3" xfId="265"/>
    <cellStyle name="Output 4" xfId="266"/>
    <cellStyle name="Output 5" xfId="267"/>
    <cellStyle name="Percent 2" xfId="268"/>
    <cellStyle name="Title 2" xfId="269"/>
    <cellStyle name="Title 3" xfId="270"/>
    <cellStyle name="Title 4" xfId="271"/>
    <cellStyle name="Title 5" xfId="272"/>
    <cellStyle name="Total 2" xfId="273"/>
    <cellStyle name="Total 3" xfId="274"/>
    <cellStyle name="Total 4" xfId="275"/>
    <cellStyle name="Total 5" xfId="276"/>
    <cellStyle name="Warning Text 2" xfId="277"/>
    <cellStyle name="Warning Text 3" xfId="278"/>
    <cellStyle name="Warning Text 4" xfId="279"/>
    <cellStyle name="Warning Text 5" xfId="2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Evolution of corrosion</a:t>
            </a:r>
          </a:p>
        </c:rich>
      </c:tx>
      <c:layout>
        <c:manualLayout>
          <c:xMode val="edge"/>
          <c:yMode val="edge"/>
          <c:x val="0.32093033207805544"/>
          <c:y val="3.83141762452107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9255473500594"/>
          <c:y val="0.15313684747739867"/>
          <c:w val="0.81457080093249212"/>
          <c:h val="0.61641958548284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deterministic!$D$1</c:f>
              <c:strCache>
                <c:ptCount val="1"/>
                <c:pt idx="0">
                  <c:v>f(t+1)</c:v>
                </c:pt>
              </c:strCache>
            </c:strRef>
          </c:tx>
          <c:marker>
            <c:symbol val="none"/>
          </c:marker>
          <c:xVal>
            <c:numRef>
              <c:f>deterministic!$A$2:$A$90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deterministic!$D$2:$D$90</c:f>
              <c:numCache>
                <c:formatCode>General</c:formatCode>
                <c:ptCount val="89"/>
                <c:pt idx="0">
                  <c:v>1.0512710963760241</c:v>
                </c:pt>
                <c:pt idx="1">
                  <c:v>1.1051709180756477</c:v>
                </c:pt>
                <c:pt idx="2">
                  <c:v>1.1618342427282833</c:v>
                </c:pt>
                <c:pt idx="3">
                  <c:v>1.2214027581601701</c:v>
                </c:pt>
                <c:pt idx="4">
                  <c:v>1.2840254166877418</c:v>
                </c:pt>
                <c:pt idx="5">
                  <c:v>1.3498588075760036</c:v>
                </c:pt>
                <c:pt idx="6">
                  <c:v>1.419067548593258</c:v>
                </c:pt>
                <c:pt idx="7">
                  <c:v>1.4918246976412712</c:v>
                </c:pt>
                <c:pt idx="8">
                  <c:v>1.5683121854901698</c:v>
                </c:pt>
                <c:pt idx="9">
                  <c:v>1.6487212707001293</c:v>
                </c:pt>
                <c:pt idx="10">
                  <c:v>1.7332530178673966</c:v>
                </c:pt>
                <c:pt idx="11">
                  <c:v>1.8221188003905104</c:v>
                </c:pt>
                <c:pt idx="12">
                  <c:v>1.9155408290138978</c:v>
                </c:pt>
                <c:pt idx="13">
                  <c:v>2.0137527074704784</c:v>
                </c:pt>
                <c:pt idx="14">
                  <c:v>2.117000016612677</c:v>
                </c:pt>
                <c:pt idx="15">
                  <c:v>2.2255409284924701</c:v>
                </c:pt>
                <c:pt idx="16">
                  <c:v>2.3396468519259939</c:v>
                </c:pt>
                <c:pt idx="17">
                  <c:v>2.459603111156953</c:v>
                </c:pt>
                <c:pt idx="18">
                  <c:v>2.58570965931585</c:v>
                </c:pt>
                <c:pt idx="19">
                  <c:v>2.7182818284590495</c:v>
                </c:pt>
                <c:pt idx="20">
                  <c:v>2.8576511180631683</c:v>
                </c:pt>
                <c:pt idx="21">
                  <c:v>3.0041660239464383</c:v>
                </c:pt>
                <c:pt idx="22">
                  <c:v>3.1581929096897734</c:v>
                </c:pt>
                <c:pt idx="23">
                  <c:v>3.3201169227365539</c:v>
                </c:pt>
                <c:pt idx="24">
                  <c:v>3.4903429574618485</c:v>
                </c:pt>
                <c:pt idx="25">
                  <c:v>3.669296667619252</c:v>
                </c:pt>
                <c:pt idx="26">
                  <c:v>3.8574255306969829</c:v>
                </c:pt>
                <c:pt idx="27">
                  <c:v>4.0551999668446843</c:v>
                </c:pt>
                <c:pt idx="28">
                  <c:v>4.2631145151688283</c:v>
                </c:pt>
                <c:pt idx="29">
                  <c:v>4.481689070338077</c:v>
                </c:pt>
                <c:pt idx="30">
                  <c:v>4.7114701825907543</c:v>
                </c:pt>
                <c:pt idx="31">
                  <c:v>4.9530324243951291</c:v>
                </c:pt>
                <c:pt idx="32">
                  <c:v>5.2069798271798646</c:v>
                </c:pt>
                <c:pt idx="33">
                  <c:v>5.4739473917272168</c:v>
                </c:pt>
                <c:pt idx="34">
                  <c:v>5.7546026760057485</c:v>
                </c:pt>
                <c:pt idx="35">
                  <c:v>6.0496474644129652</c:v>
                </c:pt>
                <c:pt idx="36">
                  <c:v>6.3598195226018523</c:v>
                </c:pt>
                <c:pt idx="37">
                  <c:v>6.6858944422792916</c:v>
                </c:pt>
                <c:pt idx="38">
                  <c:v>7.0286875805893176</c:v>
                </c:pt>
                <c:pt idx="39">
                  <c:v>7.3890560989306762</c:v>
                </c:pt>
                <c:pt idx="40">
                  <c:v>7.7679011063068</c:v>
                </c:pt>
                <c:pt idx="41">
                  <c:v>8.1661699125676801</c:v>
                </c:pt>
                <c:pt idx="42">
                  <c:v>8.5848583971779266</c:v>
                </c:pt>
                <c:pt idx="43">
                  <c:v>9.0250134994341558</c:v>
                </c:pt>
                <c:pt idx="44">
                  <c:v>9.4877358363585635</c:v>
                </c:pt>
                <c:pt idx="45">
                  <c:v>9.9741824548147608</c:v>
                </c:pt>
                <c:pt idx="46">
                  <c:v>10.485569724727617</c:v>
                </c:pt>
                <c:pt idx="47">
                  <c:v>11.023176380641647</c:v>
                </c:pt>
                <c:pt idx="48">
                  <c:v>11.588346719223438</c:v>
                </c:pt>
                <c:pt idx="49">
                  <c:v>12.182493960703525</c:v>
                </c:pt>
                <c:pt idx="50">
                  <c:v>12.807103782663088</c:v>
                </c:pt>
                <c:pt idx="51">
                  <c:v>13.46373803500175</c:v>
                </c:pt>
                <c:pt idx="52">
                  <c:v>14.154038645375866</c:v>
                </c:pt>
                <c:pt idx="53">
                  <c:v>14.879731724872903</c:v>
                </c:pt>
                <c:pt idx="54">
                  <c:v>15.642631884188244</c:v>
                </c:pt>
                <c:pt idx="55">
                  <c:v>16.444646771097126</c:v>
                </c:pt>
                <c:pt idx="56">
                  <c:v>17.287781840567721</c:v>
                </c:pt>
                <c:pt idx="57">
                  <c:v>18.174145369443149</c:v>
                </c:pt>
                <c:pt idx="58">
                  <c:v>19.105953728231743</c:v>
                </c:pt>
                <c:pt idx="59">
                  <c:v>20.085536923187771</c:v>
                </c:pt>
                <c:pt idx="60">
                  <c:v>21.115344422540723</c:v>
                </c:pt>
                <c:pt idx="61">
                  <c:v>22.19795128144175</c:v>
                </c:pt>
                <c:pt idx="62">
                  <c:v>23.336064580942839</c:v>
                </c:pt>
                <c:pt idx="63">
                  <c:v>24.532530197109484</c:v>
                </c:pt>
                <c:pt idx="64">
                  <c:v>25.790339917193204</c:v>
                </c:pt>
                <c:pt idx="65">
                  <c:v>27.112638920658039</c:v>
                </c:pt>
                <c:pt idx="66">
                  <c:v>28.502733643767439</c:v>
                </c:pt>
                <c:pt idx="67">
                  <c:v>29.964100047397185</c:v>
                </c:pt>
                <c:pt idx="68">
                  <c:v>31.500392308748115</c:v>
                </c:pt>
                <c:pt idx="69">
                  <c:v>33.11545195869251</c:v>
                </c:pt>
                <c:pt idx="70">
                  <c:v>34.813317487602234</c:v>
                </c:pt>
                <c:pt idx="71">
                  <c:v>36.598234443678216</c:v>
                </c:pt>
                <c:pt idx="72">
                  <c:v>38.474666049032365</c:v>
                </c:pt>
                <c:pt idx="73">
                  <c:v>40.447304360067648</c:v>
                </c:pt>
                <c:pt idx="74">
                  <c:v>42.521082000063053</c:v>
                </c:pt>
                <c:pt idx="75">
                  <c:v>44.701184493301113</c:v>
                </c:pt>
                <c:pt idx="76">
                  <c:v>46.99306323157959</c:v>
                </c:pt>
                <c:pt idx="77">
                  <c:v>49.402449105530501</c:v>
                </c:pt>
                <c:pt idx="78">
                  <c:v>51.935366834831783</c:v>
                </c:pt>
                <c:pt idx="79">
                  <c:v>54.598150033144613</c:v>
                </c:pt>
                <c:pt idx="80">
                  <c:v>57.397457045446593</c:v>
                </c:pt>
                <c:pt idx="81">
                  <c:v>60.340287597362391</c:v>
                </c:pt>
                <c:pt idx="82">
                  <c:v>63.43400029812377</c:v>
                </c:pt>
                <c:pt idx="83">
                  <c:v>66.686331040925623</c:v>
                </c:pt>
                <c:pt idx="84">
                  <c:v>70.105412346688368</c:v>
                </c:pt>
                <c:pt idx="85">
                  <c:v>73.699793699596341</c:v>
                </c:pt>
                <c:pt idx="86">
                  <c:v>77.478462925261439</c:v>
                </c:pt>
                <c:pt idx="87">
                  <c:v>81.450868664968723</c:v>
                </c:pt>
                <c:pt idx="88">
                  <c:v>85.626944002201213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34496"/>
        <c:axId val="351836032"/>
      </c:scatterChart>
      <c:valAx>
        <c:axId val="351834496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351836032"/>
        <c:crosses val="autoZero"/>
        <c:crossBetween val="midCat"/>
      </c:valAx>
      <c:valAx>
        <c:axId val="351836032"/>
        <c:scaling>
          <c:orientation val="minMax"/>
          <c:max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834496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Evolution of roughness</a:t>
            </a:r>
          </a:p>
        </c:rich>
      </c:tx>
      <c:layout>
        <c:manualLayout>
          <c:xMode val="edge"/>
          <c:yMode val="edge"/>
          <c:x val="0.32093033207805544"/>
          <c:y val="3.83141762452107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19255473500594"/>
          <c:y val="0.15313684747739867"/>
          <c:w val="0.81457080093249212"/>
          <c:h val="0.61641958548284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exercise2!$D$1</c:f>
              <c:strCache>
                <c:ptCount val="1"/>
                <c:pt idx="0">
                  <c:v>f(t+1)</c:v>
                </c:pt>
              </c:strCache>
            </c:strRef>
          </c:tx>
          <c:xVal>
            <c:numRef>
              <c:f>exercise2!$A$2:$A$15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exercise2!$D$2:$D$15</c:f>
              <c:numCache>
                <c:formatCode>General</c:formatCode>
                <c:ptCount val="14"/>
                <c:pt idx="0">
                  <c:v>1.8221188003905091E-2</c:v>
                </c:pt>
                <c:pt idx="1">
                  <c:v>3.3201169227365476E-2</c:v>
                </c:pt>
                <c:pt idx="2">
                  <c:v>6.049647464412946E-2</c:v>
                </c:pt>
                <c:pt idx="3">
                  <c:v>0.11023176380641601</c:v>
                </c:pt>
                <c:pt idx="4">
                  <c:v>0.20085536923187666</c:v>
                </c:pt>
                <c:pt idx="5">
                  <c:v>0.36598234443677985</c:v>
                </c:pt>
                <c:pt idx="6">
                  <c:v>0.66686331040925129</c:v>
                </c:pt>
                <c:pt idx="7">
                  <c:v>1.2151041751873486</c:v>
                </c:pt>
                <c:pt idx="8">
                  <c:v>2.2140641620418702</c:v>
                </c:pt>
                <c:pt idx="9">
                  <c:v>4.0342879349273497</c:v>
                </c:pt>
                <c:pt idx="10">
                  <c:v>7.3509518924197259</c:v>
                </c:pt>
                <c:pt idx="11">
                  <c:v>13.394307643944172</c:v>
                </c:pt>
                <c:pt idx="12">
                  <c:v>24.406019776244978</c:v>
                </c:pt>
                <c:pt idx="13">
                  <c:v>44.470667476998536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70400"/>
        <c:axId val="352871936"/>
      </c:scatterChart>
      <c:valAx>
        <c:axId val="352870400"/>
        <c:scaling>
          <c:orientation val="minMax"/>
          <c:max val="1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52871936"/>
        <c:crosses val="autoZero"/>
        <c:crossBetween val="midCat"/>
        <c:majorUnit val="2"/>
      </c:valAx>
      <c:valAx>
        <c:axId val="352871936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87040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6907261592302"/>
          <c:y val="0.13010425780110821"/>
          <c:w val="0.72228937007874017"/>
          <c:h val="0.65669364246135897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10082502187226597"/>
                  <c:y val="0.1800809273840769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exercise2!$D$2:$D$7</c:f>
              <c:numCache>
                <c:formatCode>General</c:formatCode>
                <c:ptCount val="6"/>
                <c:pt idx="0">
                  <c:v>1.8221188003905091E-2</c:v>
                </c:pt>
                <c:pt idx="1">
                  <c:v>3.3201169227365476E-2</c:v>
                </c:pt>
                <c:pt idx="2">
                  <c:v>6.049647464412946E-2</c:v>
                </c:pt>
                <c:pt idx="3">
                  <c:v>0.11023176380641601</c:v>
                </c:pt>
                <c:pt idx="4">
                  <c:v>0.20085536923187666</c:v>
                </c:pt>
                <c:pt idx="5">
                  <c:v>0.36598234443677985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1760"/>
        <c:axId val="353239424"/>
      </c:scatterChart>
      <c:valAx>
        <c:axId val="3529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3239424"/>
        <c:crosses val="autoZero"/>
        <c:crossBetween val="midCat"/>
      </c:valAx>
      <c:valAx>
        <c:axId val="3532394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0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1.8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exercise2!$D$8:$D$14</c:f>
              <c:numCache>
                <c:formatCode>General</c:formatCode>
                <c:ptCount val="7"/>
                <c:pt idx="0">
                  <c:v>0.66686331040925129</c:v>
                </c:pt>
                <c:pt idx="1">
                  <c:v>1.2151041751873486</c:v>
                </c:pt>
                <c:pt idx="2">
                  <c:v>2.2140641620418702</c:v>
                </c:pt>
                <c:pt idx="3">
                  <c:v>4.0342879349273497</c:v>
                </c:pt>
                <c:pt idx="4">
                  <c:v>7.3509518924197259</c:v>
                </c:pt>
                <c:pt idx="5">
                  <c:v>13.394307643944172</c:v>
                </c:pt>
                <c:pt idx="6">
                  <c:v>24.406019776244978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5632"/>
        <c:axId val="353287168"/>
      </c:scatterChart>
      <c:valAx>
        <c:axId val="35328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53287168"/>
        <c:crosses val="autoZero"/>
        <c:crossBetween val="midCat"/>
      </c:valAx>
      <c:valAx>
        <c:axId val="35328716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28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3.7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exercise2!$D$15:$D$18</c:f>
              <c:numCache>
                <c:formatCode>General</c:formatCode>
                <c:ptCount val="4"/>
                <c:pt idx="0">
                  <c:v>44.470667476998536</c:v>
                </c:pt>
                <c:pt idx="1">
                  <c:v>81.030839275753792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83488"/>
        <c:axId val="353585024"/>
      </c:scatterChart>
      <c:valAx>
        <c:axId val="3535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3585024"/>
        <c:crosses val="autoZero"/>
        <c:crossBetween val="midCat"/>
      </c:valAx>
      <c:valAx>
        <c:axId val="35358502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5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5.4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exercise2!$D$19:$D$21</c:f>
              <c:numCache>
                <c:formatCode>General</c:formatCode>
                <c:ptCount val="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06656"/>
        <c:axId val="353620736"/>
      </c:scatterChart>
      <c:valAx>
        <c:axId val="353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53620736"/>
        <c:crosses val="autoZero"/>
        <c:crossBetween val="midCat"/>
      </c:valAx>
      <c:valAx>
        <c:axId val="35362073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60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'exercise2-Curve'!$L$3:$P$3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xVal>
          <c:yVal>
            <c:numRef>
              <c:f>'exercise2-Curve'!$L$4:$P$4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41984"/>
        <c:axId val="353643904"/>
      </c:scatterChart>
      <c:valAx>
        <c:axId val="35364198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3643904"/>
        <c:crosses val="autoZero"/>
        <c:crossBetween val="midCat"/>
        <c:majorUnit val="2"/>
      </c:valAx>
      <c:valAx>
        <c:axId val="353643904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3641984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'exercise2-mtp'!$H$3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'exercise2-mtp'!$I$3:$W$3</c:f>
              <c:numCache>
                <c:formatCode>General</c:formatCode>
                <c:ptCount val="15"/>
                <c:pt idx="0" formatCode="#'##0.00000">
                  <c:v>1</c:v>
                </c:pt>
                <c:pt idx="1">
                  <c:v>0.88249690258459546</c:v>
                </c:pt>
                <c:pt idx="2">
                  <c:v>0.77880078307140499</c:v>
                </c:pt>
                <c:pt idx="3">
                  <c:v>0.68728927879097235</c:v>
                </c:pt>
                <c:pt idx="4">
                  <c:v>0.60653065971263354</c:v>
                </c:pt>
                <c:pt idx="5">
                  <c:v>0.53526142851899039</c:v>
                </c:pt>
                <c:pt idx="6">
                  <c:v>0.47236655274101486</c:v>
                </c:pt>
                <c:pt idx="7">
                  <c:v>0.41686201967850856</c:v>
                </c:pt>
                <c:pt idx="8">
                  <c:v>0.3678794411714425</c:v>
                </c:pt>
                <c:pt idx="9">
                  <c:v>0.32465246735834991</c:v>
                </c:pt>
                <c:pt idx="10">
                  <c:v>0.28650479686019026</c:v>
                </c:pt>
                <c:pt idx="11">
                  <c:v>0.25283959580474663</c:v>
                </c:pt>
                <c:pt idx="12">
                  <c:v>0.22313016014842998</c:v>
                </c:pt>
                <c:pt idx="13">
                  <c:v>0.1969116752041942</c:v>
                </c:pt>
                <c:pt idx="14">
                  <c:v>0.17377394345044528</c:v>
                </c:pt>
              </c:numCache>
            </c:numRef>
          </c:val>
        </c:ser>
        <c:ser>
          <c:idx val="1"/>
          <c:order val="1"/>
          <c:tx>
            <c:strRef>
              <c:f>'exercise2-mtp'!$H$4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'exercise2-mtp'!$I$4:$W$4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0.11750309741540454</c:v>
                </c:pt>
                <c:pt idx="2">
                  <c:v>0.14692309332628306</c:v>
                </c:pt>
                <c:pt idx="3">
                  <c:v>0.14556148974848532</c:v>
                </c:pt>
                <c:pt idx="4">
                  <c:v>0.13430769858309416</c:v>
                </c:pt>
                <c:pt idx="5">
                  <c:v>0.12067827229341435</c:v>
                </c:pt>
                <c:pt idx="6">
                  <c:v>0.10728993115081195</c:v>
                </c:pt>
                <c:pt idx="7">
                  <c:v>9.4974292977589525E-2</c:v>
                </c:pt>
                <c:pt idx="8">
                  <c:v>8.3921668333314547E-2</c:v>
                </c:pt>
                <c:pt idx="9">
                  <c:v>7.4100030261727484E-2</c:v>
                </c:pt>
                <c:pt idx="10">
                  <c:v>6.5407548221630904E-2</c:v>
                </c:pt>
                <c:pt idx="11">
                  <c:v>5.7727293343611374E-2</c:v>
                </c:pt>
                <c:pt idx="12">
                  <c:v>5.0946120071904327E-2</c:v>
                </c:pt>
                <c:pt idx="13">
                  <c:v>4.4960515126141153E-2</c:v>
                </c:pt>
                <c:pt idx="14">
                  <c:v>3.9677780933133913E-2</c:v>
                </c:pt>
              </c:numCache>
            </c:numRef>
          </c:val>
        </c:ser>
        <c:ser>
          <c:idx val="2"/>
          <c:order val="2"/>
          <c:tx>
            <c:strRef>
              <c:f>'exercise2-mtp'!$H$5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'exercise2-mtp'!$I$5:$W$5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7.4276123602311978E-2</c:v>
                </c:pt>
                <c:pt idx="3">
                  <c:v>0.1201977667014299</c:v>
                </c:pt>
                <c:pt idx="4">
                  <c:v>0.13623069748790734</c:v>
                </c:pt>
                <c:pt idx="5">
                  <c:v>0.13501513034557014</c:v>
                </c:pt>
                <c:pt idx="6">
                  <c:v>0.12595250762179572</c:v>
                </c:pt>
                <c:pt idx="7">
                  <c:v>0.11415550935377677</c:v>
                </c:pt>
                <c:pt idx="8">
                  <c:v>0.10203066813904982</c:v>
                </c:pt>
                <c:pt idx="9">
                  <c:v>9.0583597062022209E-2</c:v>
                </c:pt>
                <c:pt idx="10">
                  <c:v>8.0163995604732058E-2</c:v>
                </c:pt>
                <c:pt idx="11">
                  <c:v>7.0836141838601943E-2</c:v>
                </c:pt>
                <c:pt idx="12">
                  <c:v>6.2549769202349614E-2</c:v>
                </c:pt>
                <c:pt idx="13">
                  <c:v>5.5214864029562036E-2</c:v>
                </c:pt>
                <c:pt idx="14">
                  <c:v>4.8732879270308616E-2</c:v>
                </c:pt>
              </c:numCache>
            </c:numRef>
          </c:val>
        </c:ser>
        <c:ser>
          <c:idx val="3"/>
          <c:order val="3"/>
          <c:tx>
            <c:strRef>
              <c:f>'exercise2-mtp'!$H$6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'exercise2-mtp'!$I$6:$W$6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4.6951464759112466E-2</c:v>
                </c:pt>
                <c:pt idx="4">
                  <c:v>9.325195807501542E-2</c:v>
                </c:pt>
                <c:pt idx="5">
                  <c:v>0.12041970285043962</c:v>
                </c:pt>
                <c:pt idx="6">
                  <c:v>0.12964577263500324</c:v>
                </c:pt>
                <c:pt idx="7">
                  <c:v>0.12731118389095253</c:v>
                </c:pt>
                <c:pt idx="8">
                  <c:v>0.11899521155074635</c:v>
                </c:pt>
                <c:pt idx="9">
                  <c:v>0.10827157488907341</c:v>
                </c:pt>
                <c:pt idx="10">
                  <c:v>9.7090640460490665E-2</c:v>
                </c:pt>
                <c:pt idx="11">
                  <c:v>8.6390960255176008E-2</c:v>
                </c:pt>
                <c:pt idx="12">
                  <c:v>7.6558439745214479E-2</c:v>
                </c:pt>
                <c:pt idx="13">
                  <c:v>6.7703271093213585E-2</c:v>
                </c:pt>
                <c:pt idx="14">
                  <c:v>5.9809092241259659E-2</c:v>
                </c:pt>
              </c:numCache>
            </c:numRef>
          </c:val>
        </c:ser>
        <c:ser>
          <c:idx val="4"/>
          <c:order val="4"/>
          <c:tx>
            <c:strRef>
              <c:f>'exercise2-mtp'!$H$7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'exercise2-mtp'!$I$7:$W$7</c:f>
              <c:numCache>
                <c:formatCode>General</c:formatCode>
                <c:ptCount val="15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2.9678986141349502E-2</c:v>
                </c:pt>
                <c:pt idx="5">
                  <c:v>8.8625465991585481E-2</c:v>
                </c:pt>
                <c:pt idx="6">
                  <c:v>0.16474523585137424</c:v>
                </c:pt>
                <c:pt idx="7">
                  <c:v>0.24669699409917262</c:v>
                </c:pt>
                <c:pt idx="8">
                  <c:v>0.32717301080544681</c:v>
                </c:pt>
                <c:pt idx="9">
                  <c:v>0.40239233042882705</c:v>
                </c:pt>
                <c:pt idx="10">
                  <c:v>0.47083301885295614</c:v>
                </c:pt>
                <c:pt idx="11">
                  <c:v>0.53220600875786406</c:v>
                </c:pt>
                <c:pt idx="12">
                  <c:v>0.58681551083210159</c:v>
                </c:pt>
                <c:pt idx="13">
                  <c:v>0.63520967454688904</c:v>
                </c:pt>
                <c:pt idx="14">
                  <c:v>0.67800630410485252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28864"/>
        <c:axId val="354231040"/>
      </c:areaChart>
      <c:catAx>
        <c:axId val="3542288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423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4231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4228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Sheet4!$H$3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Sheet4!$I$3:$BP$3</c:f>
              <c:numCache>
                <c:formatCode>General</c:formatCode>
                <c:ptCount val="60"/>
                <c:pt idx="0" formatCode="#'##0.00000">
                  <c:v>0.9</c:v>
                </c:pt>
                <c:pt idx="1">
                  <c:v>0.83700000000000008</c:v>
                </c:pt>
                <c:pt idx="2">
                  <c:v>0.77841000000000016</c:v>
                </c:pt>
                <c:pt idx="3">
                  <c:v>0.72392130000000021</c:v>
                </c:pt>
                <c:pt idx="4">
                  <c:v>0.67324680900000022</c:v>
                </c:pt>
                <c:pt idx="5">
                  <c:v>0.62611953237000029</c:v>
                </c:pt>
                <c:pt idx="6">
                  <c:v>0.58229116510410028</c:v>
                </c:pt>
                <c:pt idx="7">
                  <c:v>0.54153078354681328</c:v>
                </c:pt>
                <c:pt idx="8">
                  <c:v>0.50362362869853639</c:v>
                </c:pt>
                <c:pt idx="9">
                  <c:v>0.46836997468963887</c:v>
                </c:pt>
                <c:pt idx="10">
                  <c:v>0.43558407646136416</c:v>
                </c:pt>
                <c:pt idx="11">
                  <c:v>0.40509319110906866</c:v>
                </c:pt>
                <c:pt idx="12">
                  <c:v>0.37673666773143388</c:v>
                </c:pt>
                <c:pt idx="13">
                  <c:v>0.35036510099023355</c:v>
                </c:pt>
                <c:pt idx="14">
                  <c:v>0.32583954392091724</c:v>
                </c:pt>
                <c:pt idx="15">
                  <c:v>0.30303077584645305</c:v>
                </c:pt>
                <c:pt idx="16">
                  <c:v>0.28181862153720133</c:v>
                </c:pt>
                <c:pt idx="17">
                  <c:v>0.26209131802959723</c:v>
                </c:pt>
                <c:pt idx="18">
                  <c:v>0.24374492576752543</c:v>
                </c:pt>
                <c:pt idx="19">
                  <c:v>0.22668278096379865</c:v>
                </c:pt>
                <c:pt idx="20">
                  <c:v>0.21081498629633275</c:v>
                </c:pt>
                <c:pt idx="21">
                  <c:v>0.19605793725558945</c:v>
                </c:pt>
                <c:pt idx="22">
                  <c:v>0.1823338816476982</c:v>
                </c:pt>
                <c:pt idx="23">
                  <c:v>0.16957050993235934</c:v>
                </c:pt>
                <c:pt idx="24">
                  <c:v>0.15770057423709419</c:v>
                </c:pt>
                <c:pt idx="25">
                  <c:v>0.14666153404049762</c:v>
                </c:pt>
                <c:pt idx="26">
                  <c:v>0.13639522665766279</c:v>
                </c:pt>
                <c:pt idx="27">
                  <c:v>0.1268475607916264</c:v>
                </c:pt>
                <c:pt idx="28">
                  <c:v>0.11796823153621255</c:v>
                </c:pt>
                <c:pt idx="29">
                  <c:v>0.10971045532867768</c:v>
                </c:pt>
                <c:pt idx="30">
                  <c:v>0.10203072345567026</c:v>
                </c:pt>
                <c:pt idx="31">
                  <c:v>9.4888572813773345E-2</c:v>
                </c:pt>
                <c:pt idx="32">
                  <c:v>8.8246372716809213E-2</c:v>
                </c:pt>
                <c:pt idx="33">
                  <c:v>8.2069126626632571E-2</c:v>
                </c:pt>
                <c:pt idx="34">
                  <c:v>7.6324287762768298E-2</c:v>
                </c:pt>
                <c:pt idx="35">
                  <c:v>7.0981587619374523E-2</c:v>
                </c:pt>
                <c:pt idx="36">
                  <c:v>6.6012876486018307E-2</c:v>
                </c:pt>
                <c:pt idx="37">
                  <c:v>6.1391975131997026E-2</c:v>
                </c:pt>
                <c:pt idx="38">
                  <c:v>5.7094536872757236E-2</c:v>
                </c:pt>
                <c:pt idx="39">
                  <c:v>5.3097919291664235E-2</c:v>
                </c:pt>
                <c:pt idx="40">
                  <c:v>4.9381064941247742E-2</c:v>
                </c:pt>
                <c:pt idx="41">
                  <c:v>4.59243903953604E-2</c:v>
                </c:pt>
                <c:pt idx="42">
                  <c:v>4.2709683067685175E-2</c:v>
                </c:pt>
                <c:pt idx="43">
                  <c:v>3.9720005252947214E-2</c:v>
                </c:pt>
                <c:pt idx="44">
                  <c:v>3.6939604885240909E-2</c:v>
                </c:pt>
                <c:pt idx="45">
                  <c:v>3.4353832543274045E-2</c:v>
                </c:pt>
                <c:pt idx="46">
                  <c:v>3.194906426524486E-2</c:v>
                </c:pt>
                <c:pt idx="47">
                  <c:v>2.9712629766677722E-2</c:v>
                </c:pt>
                <c:pt idx="48">
                  <c:v>2.7632745683010284E-2</c:v>
                </c:pt>
                <c:pt idx="49">
                  <c:v>2.5698453485199564E-2</c:v>
                </c:pt>
                <c:pt idx="50">
                  <c:v>2.3899561741235597E-2</c:v>
                </c:pt>
                <c:pt idx="51">
                  <c:v>2.2226592419349107E-2</c:v>
                </c:pt>
                <c:pt idx="52">
                  <c:v>2.0670730949994671E-2</c:v>
                </c:pt>
                <c:pt idx="53">
                  <c:v>1.9223779783495046E-2</c:v>
                </c:pt>
                <c:pt idx="54">
                  <c:v>1.7878115198650395E-2</c:v>
                </c:pt>
                <c:pt idx="55">
                  <c:v>1.6626647134744869E-2</c:v>
                </c:pt>
                <c:pt idx="56">
                  <c:v>1.5462781835312729E-2</c:v>
                </c:pt>
                <c:pt idx="57">
                  <c:v>1.4380387106840838E-2</c:v>
                </c:pt>
                <c:pt idx="58">
                  <c:v>1.337376000936198E-2</c:v>
                </c:pt>
                <c:pt idx="59">
                  <c:v>1.2437596808706642E-2</c:v>
                </c:pt>
              </c:numCache>
            </c:numRef>
          </c:val>
        </c:ser>
        <c:ser>
          <c:idx val="1"/>
          <c:order val="1"/>
          <c:tx>
            <c:strRef>
              <c:f>Sheet4!$H$4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Sheet4!$I$4:$BP$4</c:f>
              <c:numCache>
                <c:formatCode>General</c:formatCode>
                <c:ptCount val="60"/>
                <c:pt idx="0" formatCode="#'##0.00000">
                  <c:v>0.1</c:v>
                </c:pt>
                <c:pt idx="1">
                  <c:v>0.14999999999999997</c:v>
                </c:pt>
                <c:pt idx="2">
                  <c:v>0.18908999999999992</c:v>
                </c:pt>
                <c:pt idx="3">
                  <c:v>0.21899699999999991</c:v>
                </c:pt>
                <c:pt idx="4">
                  <c:v>0.24120188099999992</c:v>
                </c:pt>
                <c:pt idx="5">
                  <c:v>0.25697291309999992</c:v>
                </c:pt>
                <c:pt idx="6">
                  <c:v>0.26739480166289992</c:v>
                </c:pt>
                <c:pt idx="7">
                  <c:v>0.27339385900400992</c:v>
                </c:pt>
                <c:pt idx="8">
                  <c:v>0.27575981218176554</c:v>
                </c:pt>
                <c:pt idx="9">
                  <c:v>0.27516469060703352</c:v>
                </c:pt>
                <c:pt idx="10">
                  <c:v>0.27217917905639388</c:v>
                </c:pt>
                <c:pt idx="11">
                  <c:v>0.26728677113135818</c:v>
                </c:pt>
                <c:pt idx="12">
                  <c:v>0.26089601426191639</c:v>
                </c:pt>
                <c:pt idx="13">
                  <c:v>0.25335109914906762</c:v>
                </c:pt>
                <c:pt idx="14">
                  <c:v>0.24494101332900517</c:v>
                </c:pt>
                <c:pt idx="15">
                  <c:v>0.23590744967069868</c:v>
                </c:pt>
                <c:pt idx="16">
                  <c:v>0.22645163552275954</c:v>
                </c:pt>
                <c:pt idx="17">
                  <c:v>0.21674022641240487</c:v>
                </c:pt>
                <c:pt idx="18">
                  <c:v>0.20691038924086402</c:v>
                </c:pt>
                <c:pt idx="19">
                  <c:v>0.19707418344327848</c:v>
                </c:pt>
                <c:pt idx="20">
                  <c:v>0.18732233426311817</c:v>
                </c:pt>
                <c:pt idx="21">
                  <c:v>0.17772747984965609</c:v>
                </c:pt>
                <c:pt idx="22">
                  <c:v>0.16834696307709204</c:v>
                </c:pt>
                <c:pt idx="23">
                  <c:v>0.15922522959240895</c:v>
                </c:pt>
                <c:pt idx="24">
                  <c:v>0.15039588544066093</c:v>
                </c:pt>
                <c:pt idx="25">
                  <c:v>0.14188346052997158</c:v>
                </c:pt>
                <c:pt idx="26">
                  <c:v>0.1337049180439101</c:v>
                </c:pt>
                <c:pt idx="27">
                  <c:v>0.12587094456423817</c:v>
                </c:pt>
                <c:pt idx="28">
                  <c:v>0.11838705102630104</c:v>
                </c:pt>
                <c:pt idx="29">
                  <c:v>0.11125451060041677</c:v>
                </c:pt>
                <c:pt idx="30">
                  <c:v>0.10447115609537003</c:v>
                </c:pt>
                <c:pt idx="31">
                  <c:v>9.8032056444868829E-2</c:v>
                </c:pt>
                <c:pt idx="32">
                  <c:v>9.1930089204000018E-2</c:v>
                </c:pt>
                <c:pt idx="33">
                  <c:v>8.6156423697656651E-2</c:v>
                </c:pt>
                <c:pt idx="34">
                  <c:v>8.0700927480825566E-2</c:v>
                </c:pt>
                <c:pt idx="35">
                  <c:v>7.5552507051712015E-2</c:v>
                </c:pt>
                <c:pt idx="36">
                  <c:v>7.0699392268345665E-2</c:v>
                </c:pt>
                <c:pt idx="37">
                  <c:v>6.6129372627482003E-2</c:v>
                </c:pt>
                <c:pt idx="38">
                  <c:v>6.1829992445149133E-2</c:v>
                </c:pt>
                <c:pt idx="39">
                  <c:v>5.7788711008372746E-2</c:v>
                </c:pt>
                <c:pt idx="40">
                  <c:v>5.3993032927700781E-2</c:v>
                </c:pt>
                <c:pt idx="41">
                  <c:v>5.0430613192987021E-2</c:v>
                </c:pt>
                <c:pt idx="42">
                  <c:v>4.7089340805573934E-2</c:v>
                </c:pt>
                <c:pt idx="43">
                  <c:v>4.3957404315587284E-2</c:v>
                </c:pt>
                <c:pt idx="44">
                  <c:v>4.1023342122267242E-2</c:v>
                </c:pt>
                <c:pt idx="45">
                  <c:v>3.8276079988339366E-2</c:v>
                </c:pt>
                <c:pt idx="46">
                  <c:v>3.5704957867884433E-2</c:v>
                </c:pt>
                <c:pt idx="47">
                  <c:v>3.3299747843626597E-2</c:v>
                </c:pt>
                <c:pt idx="48">
                  <c:v>3.1050664707622577E-2</c:v>
                </c:pt>
                <c:pt idx="49">
                  <c:v>2.8948370493442361E-2</c:v>
                </c:pt>
                <c:pt idx="50">
                  <c:v>2.698397407325882E-2</c:v>
                </c:pt>
                <c:pt idx="51">
                  <c:v>2.5149026765621661E-2</c:v>
                </c:pt>
                <c:pt idx="52">
                  <c:v>2.343551475544528E-2</c:v>
                </c:pt>
                <c:pt idx="53">
                  <c:v>2.1835849003737019E-2</c:v>
                </c:pt>
                <c:pt idx="54">
                  <c:v>2.0342853218095858E-2</c:v>
                </c:pt>
                <c:pt idx="55">
                  <c:v>1.8949750363648921E-2</c:v>
                </c:pt>
                <c:pt idx="56">
                  <c:v>1.7650148115806702E-2</c:v>
                </c:pt>
                <c:pt idx="57">
                  <c:v>1.6438023589223721E-2</c:v>
                </c:pt>
                <c:pt idx="58">
                  <c:v>1.5307707620103495E-2</c:v>
                </c:pt>
                <c:pt idx="59">
                  <c:v>1.4253868830145379E-2</c:v>
                </c:pt>
              </c:numCache>
            </c:numRef>
          </c:val>
        </c:ser>
        <c:ser>
          <c:idx val="2"/>
          <c:order val="2"/>
          <c:tx>
            <c:strRef>
              <c:f>Sheet4!$H$5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Sheet4!$I$5:$BP$5</c:f>
              <c:numCache>
                <c:formatCode>General</c:formatCode>
                <c:ptCount val="60"/>
                <c:pt idx="0" formatCode="#'##0.00000">
                  <c:v>0</c:v>
                </c:pt>
                <c:pt idx="1">
                  <c:v>1.3000000000000001E-2</c:v>
                </c:pt>
                <c:pt idx="2">
                  <c:v>3.0549999999999997E-2</c:v>
                </c:pt>
                <c:pt idx="3">
                  <c:v>5.0549199999999989E-2</c:v>
                </c:pt>
                <c:pt idx="4">
                  <c:v>7.1436429999999981E-2</c:v>
                </c:pt>
                <c:pt idx="5">
                  <c:v>9.2077210029999967E-2</c:v>
                </c:pt>
                <c:pt idx="6">
                  <c:v>0.11167210722849996</c:v>
                </c:pt>
                <c:pt idx="7">
                  <c:v>0.12968261536040196</c:v>
                </c:pt>
                <c:pt idx="8">
                  <c:v>0.14577142472686294</c:v>
                </c:pt>
                <c:pt idx="9">
                  <c:v>0.15975448660146302</c:v>
                </c:pt>
                <c:pt idx="10">
                  <c:v>0.17156272339015791</c:v>
                </c:pt>
                <c:pt idx="11">
                  <c:v>0.18121160815896542</c:v>
                </c:pt>
                <c:pt idx="12">
                  <c:v>0.18877714718219718</c:v>
                </c:pt>
                <c:pt idx="13">
                  <c:v>0.19437705695891674</c:v>
                </c:pt>
                <c:pt idx="14">
                  <c:v>0.19815614130445802</c:v>
                </c:pt>
                <c:pt idx="15">
                  <c:v>0.20027505184156</c:v>
                </c:pt>
                <c:pt idx="16">
                  <c:v>0.20090176252251682</c:v>
                </c:pt>
                <c:pt idx="17">
                  <c:v>0.20020521076209805</c:v>
                </c:pt>
                <c:pt idx="18">
                  <c:v>0.19835065858139597</c:v>
                </c:pt>
                <c:pt idx="19">
                  <c:v>0.19549641039549889</c:v>
                </c:pt>
                <c:pt idx="20">
                  <c:v>0.19179159268380025</c:v>
                </c:pt>
                <c:pt idx="21">
                  <c:v>0.18737475723543556</c:v>
                </c:pt>
                <c:pt idx="22">
                  <c:v>0.18237311603057552</c:v>
                </c:pt>
                <c:pt idx="23">
                  <c:v>0.17690225382601116</c:v>
                </c:pt>
                <c:pt idx="24">
                  <c:v>0.17106619559912264</c:v>
                </c:pt>
                <c:pt idx="25">
                  <c:v>0.16495773136654016</c:v>
                </c:pt>
                <c:pt idx="26">
                  <c:v>0.15865892153045544</c:v>
                </c:pt>
                <c:pt idx="27">
                  <c:v>0.15224172264659541</c:v>
                </c:pt>
                <c:pt idx="28">
                  <c:v>0.14576868704295703</c:v>
                </c:pt>
                <c:pt idx="29">
                  <c:v>0.1392937006199326</c:v>
                </c:pt>
                <c:pt idx="30">
                  <c:v>0.13286273190499689</c:v>
                </c:pt>
                <c:pt idx="31">
                  <c:v>0.12651457241164546</c:v>
                </c:pt>
                <c:pt idx="32">
                  <c:v>0.12028155388773158</c:v>
                </c:pt>
                <c:pt idx="33">
                  <c:v>0.11419023240109186</c:v>
                </c:pt>
                <c:pt idx="34">
                  <c:v>0.10826203262162346</c:v>
                </c:pt>
                <c:pt idx="35">
                  <c:v>0.10251384830088726</c:v>
                </c:pt>
                <c:pt idx="36">
                  <c:v>9.6958596972476732E-2</c:v>
                </c:pt>
                <c:pt idx="37">
                  <c:v>9.1605728421490146E-2</c:v>
                </c:pt>
                <c:pt idx="38">
                  <c:v>8.6461687599839285E-2</c:v>
                </c:pt>
                <c:pt idx="39">
                  <c:v>8.153033347773278E-2</c:v>
                </c:pt>
                <c:pt idx="40">
                  <c:v>7.6813315887161324E-2</c:v>
                </c:pt>
                <c:pt idx="41">
                  <c:v>7.2310412784688222E-2</c:v>
                </c:pt>
                <c:pt idx="42">
                  <c:v>6.8019830582073296E-2</c:v>
                </c:pt>
                <c:pt idx="43">
                  <c:v>6.3938470299486919E-2</c:v>
                </c:pt>
                <c:pt idx="44">
                  <c:v>6.0062162315590223E-2</c:v>
                </c:pt>
                <c:pt idx="45">
                  <c:v>5.6385872444146432E-2</c:v>
                </c:pt>
                <c:pt idx="46">
                  <c:v>5.2903881976008586E-2</c:v>
                </c:pt>
                <c:pt idx="47">
                  <c:v>4.9609944202432275E-2</c:v>
                </c:pt>
                <c:pt idx="48">
                  <c:v>4.6497419791738888E-2</c:v>
                </c:pt>
                <c:pt idx="49">
                  <c:v>4.3559393234968991E-2</c:v>
                </c:pt>
                <c:pt idx="50">
                  <c:v>4.0788772413871147E-2</c:v>
                </c:pt>
                <c:pt idx="51">
                  <c:v>3.8178373181314125E-2</c:v>
                </c:pt>
                <c:pt idx="52">
                  <c:v>3.572099068364782E-2</c:v>
                </c:pt>
                <c:pt idx="53">
                  <c:v>3.3409458999308528E-2</c:v>
                </c:pt>
                <c:pt idx="54">
                  <c:v>3.1236700519898061E-2</c:v>
                </c:pt>
                <c:pt idx="55">
                  <c:v>2.9195766360265815E-2</c:v>
                </c:pt>
                <c:pt idx="56">
                  <c:v>2.7279868953500305E-2</c:v>
                </c:pt>
                <c:pt idx="57">
                  <c:v>2.5482407865530129E-2</c:v>
                </c:pt>
                <c:pt idx="58">
                  <c:v>2.3796989752299692E-2</c:v>
                </c:pt>
                <c:pt idx="59">
                  <c:v>2.2217443280068191E-2</c:v>
                </c:pt>
              </c:numCache>
            </c:numRef>
          </c:val>
        </c:ser>
        <c:ser>
          <c:idx val="3"/>
          <c:order val="3"/>
          <c:tx>
            <c:strRef>
              <c:f>Sheet4!$H$6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Sheet4!$I$6:$BP$6</c:f>
              <c:numCache>
                <c:formatCode>General</c:formatCode>
                <c:ptCount val="60"/>
                <c:pt idx="0" formatCode="#'##0.00000">
                  <c:v>0</c:v>
                </c:pt>
                <c:pt idx="1">
                  <c:v>0</c:v>
                </c:pt>
                <c:pt idx="2">
                  <c:v>1.9500000000000006E-3</c:v>
                </c:pt>
                <c:pt idx="3">
                  <c:v>6.1425000000000013E-3</c:v>
                </c:pt>
                <c:pt idx="4">
                  <c:v>1.2496380000000001E-2</c:v>
                </c:pt>
                <c:pt idx="5">
                  <c:v>2.07125685E-2</c:v>
                </c:pt>
                <c:pt idx="6">
                  <c:v>3.0381636304499998E-2</c:v>
                </c:pt>
                <c:pt idx="7">
                  <c:v>4.1056125127875001E-2</c:v>
                </c:pt>
                <c:pt idx="8">
                  <c:v>5.2297292406360302E-2</c:v>
                </c:pt>
                <c:pt idx="9">
                  <c:v>6.3703547634117688E-2</c:v>
                </c:pt>
                <c:pt idx="10">
                  <c:v>7.4926011097513609E-2</c:v>
                </c:pt>
                <c:pt idx="11">
                  <c:v>8.567521738653458E-2</c:v>
                </c:pt>
                <c:pt idx="12">
                  <c:v>9.5721915133072474E-2</c:v>
                </c:pt>
                <c:pt idx="13">
                  <c:v>0.10489410418378757</c:v>
                </c:pt>
                <c:pt idx="14">
                  <c:v>0.11307184189086758</c:v>
                </c:pt>
                <c:pt idx="15">
                  <c:v>0.12018089470836277</c:v>
                </c:pt>
                <c:pt idx="16">
                  <c:v>0.12618597354292421</c:v>
                </c:pt>
                <c:pt idx="17">
                  <c:v>0.13108404321271691</c:v>
                </c:pt>
                <c:pt idx="18">
                  <c:v>0.13489801618448824</c:v>
                </c:pt>
                <c:pt idx="19">
                  <c:v>0.13767101173480001</c:v>
                </c:pt>
                <c:pt idx="20">
                  <c:v>0.13946127094716484</c:v>
                </c:pt>
                <c:pt idx="21">
                  <c:v>0.14033775566030193</c:v>
                </c:pt>
                <c:pt idx="22">
                  <c:v>0.14037641811355689</c:v>
                </c:pt>
                <c:pt idx="23">
                  <c:v>0.13965710189543185</c:v>
                </c:pt>
                <c:pt idx="24">
                  <c:v>0.13826101959024717</c:v>
                </c:pt>
                <c:pt idx="25">
                  <c:v>0.13626874501206615</c:v>
                </c:pt>
                <c:pt idx="26">
                  <c:v>0.13375865571463394</c:v>
                </c:pt>
                <c:pt idx="27">
                  <c:v>0.13080576280127548</c:v>
                </c:pt>
                <c:pt idx="28">
                  <c:v>0.12748086863800973</c:v>
                </c:pt>
                <c:pt idx="29">
                  <c:v>0.12384999796685135</c:v>
                </c:pt>
                <c:pt idx="30">
                  <c:v>0.11997405346647097</c:v>
                </c:pt>
                <c:pt idx="31">
                  <c:v>0.11590865255892632</c:v>
                </c:pt>
                <c:pt idx="32">
                  <c:v>0.11170410790888788</c:v>
                </c:pt>
                <c:pt idx="33">
                  <c:v>0.10740551941027005</c:v>
                </c:pt>
                <c:pt idx="34">
                  <c:v>0.10305295038837983</c:v>
                </c:pt>
                <c:pt idx="35">
                  <c:v>9.8681665203947388E-2</c:v>
                </c:pt>
                <c:pt idx="36">
                  <c:v>9.4322409408291008E-2</c:v>
                </c:pt>
                <c:pt idx="37">
                  <c:v>9.0001717072504331E-2</c:v>
                </c:pt>
                <c:pt idx="38">
                  <c:v>8.5742232921226985E-2</c:v>
                </c:pt>
                <c:pt idx="39">
                  <c:v>8.1563039476957477E-2</c:v>
                </c:pt>
                <c:pt idx="40">
                  <c:v>7.7479981603225903E-2</c:v>
                </c:pt>
                <c:pt idx="41">
                  <c:v>7.3505982665654931E-2</c:v>
                </c:pt>
                <c:pt idx="42">
                  <c:v>6.9651348050227185E-2</c:v>
                </c:pt>
                <c:pt idx="43">
                  <c:v>6.5924053027492741E-2</c:v>
                </c:pt>
                <c:pt idx="44">
                  <c:v>6.2330012966917231E-2</c:v>
                </c:pt>
                <c:pt idx="45">
                  <c:v>5.887333472087232E-2</c:v>
                </c:pt>
                <c:pt idx="46">
                  <c:v>5.5556548643319825E-2</c:v>
                </c:pt>
                <c:pt idx="47">
                  <c:v>5.2380821211057152E-2</c:v>
                </c:pt>
                <c:pt idx="48">
                  <c:v>4.9346148599210569E-2</c:v>
                </c:pt>
                <c:pt idx="49">
                  <c:v>4.6451531848129293E-2</c:v>
                </c:pt>
                <c:pt idx="50">
                  <c:v>4.3695134463748786E-2</c:v>
                </c:pt>
                <c:pt idx="51">
                  <c:v>4.1074423433079703E-2</c:v>
                </c:pt>
                <c:pt idx="52">
                  <c:v>3.8586294723660888E-2</c:v>
                </c:pt>
                <c:pt idx="53">
                  <c:v>3.6227184381475888E-2</c:v>
                </c:pt>
                <c:pt idx="54">
                  <c:v>3.3993166355076994E-2</c:v>
                </c:pt>
                <c:pt idx="55">
                  <c:v>3.1880038162046306E-2</c:v>
                </c:pt>
                <c:pt idx="56">
                  <c:v>2.9883395483676918E-2</c:v>
                </c:pt>
                <c:pt idx="57">
                  <c:v>2.7998696729966584E-2</c:v>
                </c:pt>
                <c:pt idx="58">
                  <c:v>2.6221318563802786E-2</c:v>
                </c:pt>
                <c:pt idx="59">
                  <c:v>2.4546603313887187E-2</c:v>
                </c:pt>
              </c:numCache>
            </c:numRef>
          </c:val>
        </c:ser>
        <c:ser>
          <c:idx val="4"/>
          <c:order val="4"/>
          <c:tx>
            <c:strRef>
              <c:f>Sheet4!$H$7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Sheet4!$I$7:$BP$7</c:f>
              <c:numCache>
                <c:formatCode>General</c:formatCode>
                <c:ptCount val="60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3.9000000000000005E-4</c:v>
                </c:pt>
                <c:pt idx="4">
                  <c:v>1.6185000000000001E-3</c:v>
                </c:pt>
                <c:pt idx="5">
                  <c:v>4.1177760000000001E-3</c:v>
                </c:pt>
                <c:pt idx="6">
                  <c:v>8.2602896999999995E-3</c:v>
                </c:pt>
                <c:pt idx="7">
                  <c:v>1.4336616960899998E-2</c:v>
                </c:pt>
                <c:pt idx="8">
                  <c:v>2.2547841986474998E-2</c:v>
                </c:pt>
                <c:pt idx="9">
                  <c:v>3.3007300467747053E-2</c:v>
                </c:pt>
                <c:pt idx="10">
                  <c:v>4.5748009994570585E-2</c:v>
                </c:pt>
                <c:pt idx="11">
                  <c:v>6.0733212214073302E-2</c:v>
                </c:pt>
                <c:pt idx="12">
                  <c:v>7.7868255691380214E-2</c:v>
                </c:pt>
                <c:pt idx="13">
                  <c:v>9.7012638717994704E-2</c:v>
                </c:pt>
                <c:pt idx="14">
                  <c:v>0.11799145955475221</c:v>
                </c:pt>
                <c:pt idx="15">
                  <c:v>0.14060582793292573</c:v>
                </c:pt>
                <c:pt idx="16">
                  <c:v>0.16464200687459826</c:v>
                </c:pt>
                <c:pt idx="17">
                  <c:v>0.18987920158318311</c:v>
                </c:pt>
                <c:pt idx="18">
                  <c:v>0.2160960102257265</c:v>
                </c:pt>
                <c:pt idx="19">
                  <c:v>0.24307561346262413</c:v>
                </c:pt>
                <c:pt idx="20">
                  <c:v>0.2706098158095841</c:v>
                </c:pt>
                <c:pt idx="21">
                  <c:v>0.29850206999901707</c:v>
                </c:pt>
                <c:pt idx="22">
                  <c:v>0.32656962113107746</c:v>
                </c:pt>
                <c:pt idx="23">
                  <c:v>0.35464490475378885</c:v>
                </c:pt>
                <c:pt idx="24">
                  <c:v>0.38257632513287521</c:v>
                </c:pt>
                <c:pt idx="25">
                  <c:v>0.41022852905092466</c:v>
                </c:pt>
                <c:pt idx="26">
                  <c:v>0.43748227805333789</c:v>
                </c:pt>
                <c:pt idx="27">
                  <c:v>0.46423400919626467</c:v>
                </c:pt>
                <c:pt idx="28">
                  <c:v>0.49039516175651976</c:v>
                </c:pt>
                <c:pt idx="29">
                  <c:v>0.51589133548412169</c:v>
                </c:pt>
                <c:pt idx="30">
                  <c:v>0.54066133507749192</c:v>
                </c:pt>
                <c:pt idx="31">
                  <c:v>0.56465614577078616</c:v>
                </c:pt>
                <c:pt idx="32">
                  <c:v>0.58783787628257145</c:v>
                </c:pt>
                <c:pt idx="33">
                  <c:v>0.61017869786434897</c:v>
                </c:pt>
                <c:pt idx="34">
                  <c:v>0.63165980174640302</c:v>
                </c:pt>
                <c:pt idx="35">
                  <c:v>0.65227039182407898</c:v>
                </c:pt>
                <c:pt idx="36">
                  <c:v>0.67200672486486845</c:v>
                </c:pt>
                <c:pt idx="37">
                  <c:v>0.69087120674652669</c:v>
                </c:pt>
                <c:pt idx="38">
                  <c:v>0.70887155016102754</c:v>
                </c:pt>
                <c:pt idx="39">
                  <c:v>0.72601999674527296</c:v>
                </c:pt>
                <c:pt idx="40">
                  <c:v>0.74233260464066442</c:v>
                </c:pt>
                <c:pt idx="41">
                  <c:v>0.75782860096130955</c:v>
                </c:pt>
                <c:pt idx="42">
                  <c:v>0.77252979749444051</c:v>
                </c:pt>
                <c:pt idx="43">
                  <c:v>0.7864600671044859</c:v>
                </c:pt>
                <c:pt idx="44">
                  <c:v>0.79964487770998449</c:v>
                </c:pt>
                <c:pt idx="45">
                  <c:v>0.81211088030336798</c:v>
                </c:pt>
                <c:pt idx="46">
                  <c:v>0.82388554724754248</c:v>
                </c:pt>
                <c:pt idx="47">
                  <c:v>0.8349968569762064</c:v>
                </c:pt>
                <c:pt idx="48">
                  <c:v>0.84547302121841783</c:v>
                </c:pt>
                <c:pt idx="49">
                  <c:v>0.85534225093826</c:v>
                </c:pt>
                <c:pt idx="50">
                  <c:v>0.86463255730788591</c:v>
                </c:pt>
                <c:pt idx="51">
                  <c:v>0.87337158420063565</c:v>
                </c:pt>
                <c:pt idx="52">
                  <c:v>0.88158646888725156</c:v>
                </c:pt>
                <c:pt idx="53">
                  <c:v>0.88930372783198375</c:v>
                </c:pt>
                <c:pt idx="54">
                  <c:v>0.89654916470827895</c:v>
                </c:pt>
                <c:pt idx="55">
                  <c:v>0.90334779797929432</c:v>
                </c:pt>
                <c:pt idx="56">
                  <c:v>0.90972380561170363</c:v>
                </c:pt>
                <c:pt idx="57">
                  <c:v>0.91570048470843901</c:v>
                </c:pt>
                <c:pt idx="58">
                  <c:v>0.92130022405443235</c:v>
                </c:pt>
                <c:pt idx="59">
                  <c:v>0.92654448776719289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13888"/>
        <c:axId val="354215808"/>
      </c:areaChart>
      <c:catAx>
        <c:axId val="3542138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4215808"/>
        <c:crosses val="autoZero"/>
        <c:auto val="1"/>
        <c:lblAlgn val="ctr"/>
        <c:lblOffset val="100"/>
        <c:tickLblSkip val="3"/>
        <c:tickMarkSkip val="5"/>
        <c:noMultiLvlLbl val="0"/>
      </c:catAx>
      <c:valAx>
        <c:axId val="35421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4213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Sheet4!$L$23:$P$23</c:f>
              <c:numCache>
                <c:formatCode>General</c:formatCode>
                <c:ptCount val="5"/>
                <c:pt idx="0">
                  <c:v>0</c:v>
                </c:pt>
                <c:pt idx="1">
                  <c:v>13.779667258736438</c:v>
                </c:pt>
                <c:pt idx="2">
                  <c:v>20.960373528198744</c:v>
                </c:pt>
                <c:pt idx="3">
                  <c:v>27.113502908820777</c:v>
                </c:pt>
                <c:pt idx="4">
                  <c:v>31.594923026545327</c:v>
                </c:pt>
              </c:numCache>
            </c:numRef>
          </c:xVal>
          <c:yVal>
            <c:numRef>
              <c:f>Sheet4!$L$24:$P$24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25312"/>
        <c:axId val="354127232"/>
      </c:scatterChart>
      <c:valAx>
        <c:axId val="3541253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4127232"/>
        <c:crosses val="autoZero"/>
        <c:crossBetween val="midCat"/>
        <c:majorUnit val="2"/>
      </c:valAx>
      <c:valAx>
        <c:axId val="354127232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4125312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weibull!$E$22</c:f>
              <c:strCache>
                <c:ptCount val="1"/>
                <c:pt idx="0">
                  <c:v>Survival</c:v>
                </c:pt>
              </c:strCache>
            </c:strRef>
          </c:tx>
          <c:xVal>
            <c:numRef>
              <c:f>weibull!$D$23:$D$103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weibull!$E$23:$E$103</c:f>
              <c:numCache>
                <c:formatCode>General</c:formatCode>
                <c:ptCount val="81"/>
                <c:pt idx="0">
                  <c:v>0.99600798934399148</c:v>
                </c:pt>
                <c:pt idx="1">
                  <c:v>0.99085250836862404</c:v>
                </c:pt>
                <c:pt idx="2">
                  <c:v>0.98516240692400758</c:v>
                </c:pt>
                <c:pt idx="3">
                  <c:v>0.97910917425868693</c:v>
                </c:pt>
                <c:pt idx="4">
                  <c:v>0.97278265954804599</c:v>
                </c:pt>
                <c:pt idx="5">
                  <c:v>0.96623977822477491</c:v>
                </c:pt>
                <c:pt idx="6">
                  <c:v>0.95952045196980695</c:v>
                </c:pt>
                <c:pt idx="7">
                  <c:v>0.95265454790166315</c:v>
                </c:pt>
                <c:pt idx="8">
                  <c:v>0.9456654299061138</c:v>
                </c:pt>
                <c:pt idx="9">
                  <c:v>0.93857198125909092</c:v>
                </c:pt>
                <c:pt idx="10">
                  <c:v>0.93138984846682848</c:v>
                </c:pt>
                <c:pt idx="11">
                  <c:v>0.92413225190351944</c:v>
                </c:pt>
                <c:pt idx="12">
                  <c:v>0.91681053876848284</c:v>
                </c:pt>
                <c:pt idx="13">
                  <c:v>0.9094345744257385</c:v>
                </c:pt>
                <c:pt idx="14">
                  <c:v>0.90201302791844928</c:v>
                </c:pt>
                <c:pt idx="15">
                  <c:v>0.89455358567167054</c:v>
                </c:pt>
                <c:pt idx="16">
                  <c:v>0.88706311497408841</c:v>
                </c:pt>
                <c:pt idx="17">
                  <c:v>0.87954779142076922</c:v>
                </c:pt>
                <c:pt idx="18">
                  <c:v>0.87201319991013759</c:v>
                </c:pt>
                <c:pt idx="19">
                  <c:v>0.86446441585201106</c:v>
                </c:pt>
                <c:pt idx="20">
                  <c:v>0.85690607131040797</c:v>
                </c:pt>
                <c:pt idx="21">
                  <c:v>0.84934240950007545</c:v>
                </c:pt>
                <c:pt idx="22">
                  <c:v>0.8417773301553203</c:v>
                </c:pt>
                <c:pt idx="23">
                  <c:v>0.83421442765603293</c:v>
                </c:pt>
                <c:pt idx="24">
                  <c:v>0.82665702334180835</c:v>
                </c:pt>
                <c:pt idx="25">
                  <c:v>0.81910819311456751</c:v>
                </c:pt>
                <c:pt idx="26">
                  <c:v>0.81157079118595377</c:v>
                </c:pt>
                <c:pt idx="27">
                  <c:v>0.8040474706430315</c:v>
                </c:pt>
                <c:pt idx="28">
                  <c:v>0.79654070136734945</c:v>
                </c:pt>
                <c:pt idx="29">
                  <c:v>0.78905278573632942</c:v>
                </c:pt>
                <c:pt idx="30">
                  <c:v>0.78158587245379418</c:v>
                </c:pt>
                <c:pt idx="31">
                  <c:v>0.77414196879224839</c:v>
                </c:pt>
                <c:pt idx="32">
                  <c:v>0.76672295147888547</c:v>
                </c:pt>
                <c:pt idx="33">
                  <c:v>0.75933057641703594</c:v>
                </c:pt>
                <c:pt idx="34">
                  <c:v>0.75196648740250682</c:v>
                </c:pt>
                <c:pt idx="35">
                  <c:v>0.74463222396822137</c:v>
                </c:pt>
                <c:pt idx="36">
                  <c:v>0.7373292284694104</c:v>
                </c:pt>
                <c:pt idx="37">
                  <c:v>0.73005885250429847</c:v>
                </c:pt>
                <c:pt idx="38">
                  <c:v>0.72282236275099143</c:v>
                </c:pt>
                <c:pt idx="39">
                  <c:v>0.71562094628949546</c:v>
                </c:pt>
                <c:pt idx="40">
                  <c:v>0.70845571546799357</c:v>
                </c:pt>
                <c:pt idx="41">
                  <c:v>0.70132771236432512</c:v>
                </c:pt>
                <c:pt idx="42">
                  <c:v>0.69423791288671677</c:v>
                </c:pt>
                <c:pt idx="43">
                  <c:v>0.68718723055202668</c:v>
                </c:pt>
                <c:pt idx="44">
                  <c:v>0.68017651997482564</c:v>
                </c:pt>
                <c:pt idx="45">
                  <c:v>0.67320658009646273</c:v>
                </c:pt>
                <c:pt idx="46">
                  <c:v>0.66627815717967975</c:v>
                </c:pt>
                <c:pt idx="47">
                  <c:v>0.65939194759127384</c:v>
                </c:pt>
                <c:pt idx="48">
                  <c:v>0.65254860039266849</c:v>
                </c:pt>
                <c:pt idx="49">
                  <c:v>0.64574871975596571</c:v>
                </c:pt>
                <c:pt idx="50">
                  <c:v>0.63899286722109283</c:v>
                </c:pt>
                <c:pt idx="51">
                  <c:v>0.63228156380792222</c:v>
                </c:pt>
                <c:pt idx="52">
                  <c:v>0.6256152919957626</c:v>
                </c:pt>
                <c:pt idx="53">
                  <c:v>0.61899449758129987</c:v>
                </c:pt>
                <c:pt idx="54">
                  <c:v>0.61241959142492997</c:v>
                </c:pt>
                <c:pt idx="55">
                  <c:v>0.60589095109440871</c:v>
                </c:pt>
                <c:pt idx="56">
                  <c:v>0.59940892241386512</c:v>
                </c:pt>
                <c:pt idx="57">
                  <c:v>0.59297382092542938</c:v>
                </c:pt>
                <c:pt idx="58">
                  <c:v>0.58658593327004638</c:v>
                </c:pt>
                <c:pt idx="59">
                  <c:v>0.58024551849341521</c:v>
                </c:pt>
                <c:pt idx="60">
                  <c:v>0.57395280928245307</c:v>
                </c:pt>
                <c:pt idx="61">
                  <c:v>0.5677080131372001</c:v>
                </c:pt>
                <c:pt idx="62">
                  <c:v>0.56151131348262884</c:v>
                </c:pt>
                <c:pt idx="63">
                  <c:v>0.55536287072444868</c:v>
                </c:pt>
                <c:pt idx="64">
                  <c:v>0.54926282325263598</c:v>
                </c:pt>
                <c:pt idx="65">
                  <c:v>0.543211288396104</c:v>
                </c:pt>
                <c:pt idx="66">
                  <c:v>0.53720836333165345</c:v>
                </c:pt>
                <c:pt idx="67">
                  <c:v>0.53125412595007704</c:v>
                </c:pt>
                <c:pt idx="68">
                  <c:v>0.52534863568207224</c:v>
                </c:pt>
                <c:pt idx="69">
                  <c:v>0.51949193428639762</c:v>
                </c:pt>
                <c:pt idx="70">
                  <c:v>0.5136840466025282</c:v>
                </c:pt>
                <c:pt idx="71">
                  <c:v>0.50792498126988561</c:v>
                </c:pt>
                <c:pt idx="72">
                  <c:v>0.50221473141556983</c:v>
                </c:pt>
                <c:pt idx="73">
                  <c:v>0.49655327531237387</c:v>
                </c:pt>
                <c:pt idx="74">
                  <c:v>0.49094057700873406</c:v>
                </c:pt>
                <c:pt idx="75">
                  <c:v>0.48537658693214475</c:v>
                </c:pt>
                <c:pt idx="76">
                  <c:v>0.47986124246747824</c:v>
                </c:pt>
                <c:pt idx="77">
                  <c:v>0.47439446851152084</c:v>
                </c:pt>
                <c:pt idx="78">
                  <c:v>0.46897617800497499</c:v>
                </c:pt>
                <c:pt idx="79">
                  <c:v>0.46360627244307401</c:v>
                </c:pt>
                <c:pt idx="80">
                  <c:v>0.45828464236589417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weibull!$F$22</c:f>
              <c:strCache>
                <c:ptCount val="1"/>
                <c:pt idx="0">
                  <c:v>Failure</c:v>
                </c:pt>
              </c:strCache>
            </c:strRef>
          </c:tx>
          <c:xVal>
            <c:numRef>
              <c:f>weibull!$D$23:$D$103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weibull!$F$23:$F$103</c:f>
              <c:numCache>
                <c:formatCode>General</c:formatCode>
                <c:ptCount val="81"/>
                <c:pt idx="0">
                  <c:v>3.9920106560085156E-3</c:v>
                </c:pt>
                <c:pt idx="1">
                  <c:v>9.1474916313759591E-3</c:v>
                </c:pt>
                <c:pt idx="2">
                  <c:v>1.4837593075992417E-2</c:v>
                </c:pt>
                <c:pt idx="3">
                  <c:v>2.0890825741313068E-2</c:v>
                </c:pt>
                <c:pt idx="4">
                  <c:v>2.7217340451954009E-2</c:v>
                </c:pt>
                <c:pt idx="5">
                  <c:v>3.3760221775225085E-2</c:v>
                </c:pt>
                <c:pt idx="6">
                  <c:v>4.0479548030193047E-2</c:v>
                </c:pt>
                <c:pt idx="7">
                  <c:v>4.7345452098336849E-2</c:v>
                </c:pt>
                <c:pt idx="8">
                  <c:v>5.4334570093886203E-2</c:v>
                </c:pt>
                <c:pt idx="9">
                  <c:v>6.1428018740909085E-2</c:v>
                </c:pt>
                <c:pt idx="10">
                  <c:v>6.8610151533171515E-2</c:v>
                </c:pt>
                <c:pt idx="11">
                  <c:v>7.5867748096480558E-2</c:v>
                </c:pt>
                <c:pt idx="12">
                  <c:v>8.3189461231517159E-2</c:v>
                </c:pt>
                <c:pt idx="13">
                  <c:v>9.0565425574261504E-2</c:v>
                </c:pt>
                <c:pt idx="14">
                  <c:v>9.7986972081550716E-2</c:v>
                </c:pt>
                <c:pt idx="15">
                  <c:v>0.10544641432832946</c:v>
                </c:pt>
                <c:pt idx="16">
                  <c:v>0.11293688502591159</c:v>
                </c:pt>
                <c:pt idx="17">
                  <c:v>0.12045220857923078</c:v>
                </c:pt>
                <c:pt idx="18">
                  <c:v>0.12798680008986241</c:v>
                </c:pt>
                <c:pt idx="19">
                  <c:v>0.13553558414798894</c:v>
                </c:pt>
                <c:pt idx="20">
                  <c:v>0.14309392868959203</c:v>
                </c:pt>
                <c:pt idx="21">
                  <c:v>0.15065759049992455</c:v>
                </c:pt>
                <c:pt idx="22">
                  <c:v>0.1582226698446797</c:v>
                </c:pt>
                <c:pt idx="23">
                  <c:v>0.16578557234396707</c:v>
                </c:pt>
                <c:pt idx="24">
                  <c:v>0.17334297665819165</c:v>
                </c:pt>
                <c:pt idx="25">
                  <c:v>0.18089180688543249</c:v>
                </c:pt>
                <c:pt idx="26">
                  <c:v>0.18842920881404623</c:v>
                </c:pt>
                <c:pt idx="27">
                  <c:v>0.1959525293569685</c:v>
                </c:pt>
                <c:pt idx="28">
                  <c:v>0.20345929863265055</c:v>
                </c:pt>
                <c:pt idx="29">
                  <c:v>0.21094721426367058</c:v>
                </c:pt>
                <c:pt idx="30">
                  <c:v>0.21841412754620582</c:v>
                </c:pt>
                <c:pt idx="31">
                  <c:v>0.22585803120775161</c:v>
                </c:pt>
                <c:pt idx="32">
                  <c:v>0.23327704852111453</c:v>
                </c:pt>
                <c:pt idx="33">
                  <c:v>0.24066942358296406</c:v>
                </c:pt>
                <c:pt idx="34">
                  <c:v>0.24803351259749318</c:v>
                </c:pt>
                <c:pt idx="35">
                  <c:v>0.25536777603177863</c:v>
                </c:pt>
                <c:pt idx="36">
                  <c:v>0.2626707715305896</c:v>
                </c:pt>
                <c:pt idx="37">
                  <c:v>0.26994114749570153</c:v>
                </c:pt>
                <c:pt idx="38">
                  <c:v>0.27717763724900857</c:v>
                </c:pt>
                <c:pt idx="39">
                  <c:v>0.28437905371050454</c:v>
                </c:pt>
                <c:pt idx="40">
                  <c:v>0.29154428453200643</c:v>
                </c:pt>
                <c:pt idx="41">
                  <c:v>0.29867228763567488</c:v>
                </c:pt>
                <c:pt idx="42">
                  <c:v>0.30576208711328323</c:v>
                </c:pt>
                <c:pt idx="43">
                  <c:v>0.31281276944797332</c:v>
                </c:pt>
                <c:pt idx="44">
                  <c:v>0.31982348002517436</c:v>
                </c:pt>
                <c:pt idx="45">
                  <c:v>0.32679341990353727</c:v>
                </c:pt>
                <c:pt idx="46">
                  <c:v>0.33372184282032025</c:v>
                </c:pt>
                <c:pt idx="47">
                  <c:v>0.34060805240872616</c:v>
                </c:pt>
                <c:pt idx="48">
                  <c:v>0.34745139960733151</c:v>
                </c:pt>
                <c:pt idx="49">
                  <c:v>0.35425128024403429</c:v>
                </c:pt>
                <c:pt idx="50">
                  <c:v>0.36100713277890717</c:v>
                </c:pt>
                <c:pt idx="51">
                  <c:v>0.36771843619207778</c:v>
                </c:pt>
                <c:pt idx="52">
                  <c:v>0.3743847080042374</c:v>
                </c:pt>
                <c:pt idx="53">
                  <c:v>0.38100550241870013</c:v>
                </c:pt>
                <c:pt idx="54">
                  <c:v>0.38758040857507003</c:v>
                </c:pt>
                <c:pt idx="55">
                  <c:v>0.39410904890559129</c:v>
                </c:pt>
                <c:pt idx="56">
                  <c:v>0.40059107758613488</c:v>
                </c:pt>
                <c:pt idx="57">
                  <c:v>0.40702617907457062</c:v>
                </c:pt>
                <c:pt idx="58">
                  <c:v>0.41341406672995362</c:v>
                </c:pt>
                <c:pt idx="59">
                  <c:v>0.41975448150658479</c:v>
                </c:pt>
                <c:pt idx="60">
                  <c:v>0.42604719071754693</c:v>
                </c:pt>
                <c:pt idx="61">
                  <c:v>0.4322919868627999</c:v>
                </c:pt>
                <c:pt idx="62">
                  <c:v>0.43848868651737116</c:v>
                </c:pt>
                <c:pt idx="63">
                  <c:v>0.44463712927555132</c:v>
                </c:pt>
                <c:pt idx="64">
                  <c:v>0.45073717674736402</c:v>
                </c:pt>
                <c:pt idx="65">
                  <c:v>0.456788711603896</c:v>
                </c:pt>
                <c:pt idx="66">
                  <c:v>0.46279163666834655</c:v>
                </c:pt>
                <c:pt idx="67">
                  <c:v>0.46874587404992296</c:v>
                </c:pt>
                <c:pt idx="68">
                  <c:v>0.47465136431792776</c:v>
                </c:pt>
                <c:pt idx="69">
                  <c:v>0.48050806571360238</c:v>
                </c:pt>
                <c:pt idx="70">
                  <c:v>0.4863159533974718</c:v>
                </c:pt>
                <c:pt idx="71">
                  <c:v>0.49207501873011439</c:v>
                </c:pt>
                <c:pt idx="72">
                  <c:v>0.49778526858443017</c:v>
                </c:pt>
                <c:pt idx="73">
                  <c:v>0.50344672468762619</c:v>
                </c:pt>
                <c:pt idx="74">
                  <c:v>0.50905942299126594</c:v>
                </c:pt>
                <c:pt idx="75">
                  <c:v>0.51462341306785531</c:v>
                </c:pt>
                <c:pt idx="76">
                  <c:v>0.52013875753252181</c:v>
                </c:pt>
                <c:pt idx="77">
                  <c:v>0.52560553148847911</c:v>
                </c:pt>
                <c:pt idx="78">
                  <c:v>0.53102382199502496</c:v>
                </c:pt>
                <c:pt idx="79">
                  <c:v>0.53639372755692594</c:v>
                </c:pt>
                <c:pt idx="80">
                  <c:v>0.54171535763410583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297728"/>
        <c:axId val="354299264"/>
      </c:scatterChart>
      <c:valAx>
        <c:axId val="354297728"/>
        <c:scaling>
          <c:orientation val="minMax"/>
          <c:max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354299264"/>
        <c:crosses val="autoZero"/>
        <c:crossBetween val="midCat"/>
      </c:valAx>
      <c:valAx>
        <c:axId val="3542992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29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66907261592302"/>
          <c:y val="0.13010425780110821"/>
          <c:w val="0.72228937007874017"/>
          <c:h val="0.65669364246135897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dispRSqr val="1"/>
            <c:dispEq val="1"/>
            <c:trendlineLbl>
              <c:layout>
                <c:manualLayout>
                  <c:x val="0.10082502187226597"/>
                  <c:y val="0.1800809273840769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deterministic!$D$2:$D$7</c:f>
              <c:numCache>
                <c:formatCode>General</c:formatCode>
                <c:ptCount val="6"/>
                <c:pt idx="0">
                  <c:v>1.0512710963760241</c:v>
                </c:pt>
                <c:pt idx="1">
                  <c:v>1.1051709180756477</c:v>
                </c:pt>
                <c:pt idx="2">
                  <c:v>1.1618342427282833</c:v>
                </c:pt>
                <c:pt idx="3">
                  <c:v>1.2214027581601701</c:v>
                </c:pt>
                <c:pt idx="4">
                  <c:v>1.2840254166877418</c:v>
                </c:pt>
                <c:pt idx="5">
                  <c:v>1.3498588075760036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2768"/>
        <c:axId val="352674560"/>
      </c:scatterChart>
      <c:valAx>
        <c:axId val="3526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74560"/>
        <c:crosses val="autoZero"/>
        <c:crossBetween val="midCat"/>
      </c:valAx>
      <c:valAx>
        <c:axId val="35267456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7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1.8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deterministic!$D$8:$D$14</c:f>
              <c:numCache>
                <c:formatCode>General</c:formatCode>
                <c:ptCount val="7"/>
                <c:pt idx="0">
                  <c:v>1.419067548593258</c:v>
                </c:pt>
                <c:pt idx="1">
                  <c:v>1.4918246976412712</c:v>
                </c:pt>
                <c:pt idx="2">
                  <c:v>1.5683121854901698</c:v>
                </c:pt>
                <c:pt idx="3">
                  <c:v>1.6487212707001293</c:v>
                </c:pt>
                <c:pt idx="4">
                  <c:v>1.7332530178673966</c:v>
                </c:pt>
                <c:pt idx="5">
                  <c:v>1.8221188003905104</c:v>
                </c:pt>
                <c:pt idx="6">
                  <c:v>1.9155408290138978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08480"/>
        <c:axId val="352710016"/>
      </c:scatterChart>
      <c:valAx>
        <c:axId val="3527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10016"/>
        <c:crosses val="autoZero"/>
        <c:crossBetween val="midCat"/>
      </c:valAx>
      <c:valAx>
        <c:axId val="35271001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7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3.7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deterministic!$D$15:$D$18</c:f>
              <c:numCache>
                <c:formatCode>General</c:formatCode>
                <c:ptCount val="4"/>
                <c:pt idx="0">
                  <c:v>2.0137527074704784</c:v>
                </c:pt>
                <c:pt idx="1">
                  <c:v>2.117000016612677</c:v>
                </c:pt>
                <c:pt idx="2">
                  <c:v>2.2255409284924701</c:v>
                </c:pt>
                <c:pt idx="3">
                  <c:v>2.3396468519259939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10560"/>
        <c:axId val="352620544"/>
      </c:scatterChart>
      <c:valAx>
        <c:axId val="3526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2620544"/>
        <c:crosses val="autoZero"/>
        <c:crossBetween val="midCat"/>
      </c:valAx>
      <c:valAx>
        <c:axId val="352620544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61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4685039370079"/>
          <c:y val="0.12547462817147856"/>
          <c:w val="0.75006714785651796"/>
          <c:h val="0.67984179060950711"/>
        </c:manualLayout>
      </c:layout>
      <c:scatterChart>
        <c:scatterStyle val="smoothMarker"/>
        <c:varyColors val="0"/>
        <c:ser>
          <c:idx val="0"/>
          <c:order val="0"/>
          <c:trendline>
            <c:trendlineType val="exp"/>
            <c:intercept val="5.4"/>
            <c:dispRSqr val="1"/>
            <c:dispEq val="1"/>
            <c:trendlineLbl>
              <c:layout>
                <c:manualLayout>
                  <c:x val="0.10356386701662292"/>
                  <c:y val="0.2448957421988917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yVal>
            <c:numRef>
              <c:f>deterministic!$D$19:$D$21</c:f>
              <c:numCache>
                <c:formatCode>General</c:formatCode>
                <c:ptCount val="3"/>
                <c:pt idx="0">
                  <c:v>2.459603111156953</c:v>
                </c:pt>
                <c:pt idx="1">
                  <c:v>2.58570965931585</c:v>
                </c:pt>
                <c:pt idx="2">
                  <c:v>2.7182818284590495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31136"/>
        <c:axId val="352732672"/>
      </c:scatterChart>
      <c:valAx>
        <c:axId val="35273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52732672"/>
        <c:crosses val="autoZero"/>
        <c:crossBetween val="midCat"/>
      </c:valAx>
      <c:valAx>
        <c:axId val="352732672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73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'mtp-method1'!$H$3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'mtp-method1'!$I$3:$AL$3</c:f>
              <c:numCache>
                <c:formatCode>General</c:formatCode>
                <c:ptCount val="30"/>
                <c:pt idx="0" formatCode="#'##0.00000">
                  <c:v>1</c:v>
                </c:pt>
                <c:pt idx="1">
                  <c:v>0.8464817</c:v>
                </c:pt>
                <c:pt idx="2">
                  <c:v>0.71653126843489001</c:v>
                </c:pt>
                <c:pt idx="3">
                  <c:v>0.60653060620792199</c:v>
                </c:pt>
                <c:pt idx="4">
                  <c:v>0.51341705864491238</c:v>
                </c:pt>
                <c:pt idx="5">
                  <c:v>0.43459814461074514</c:v>
                </c:pt>
                <c:pt idx="6">
                  <c:v>0.36787937626694939</c:v>
                </c:pt>
                <c:pt idx="7">
                  <c:v>0.31140315981738698</c:v>
                </c:pt>
                <c:pt idx="8">
                  <c:v>0.26359707610759342</c:v>
                </c:pt>
                <c:pt idx="9">
                  <c:v>0.22313010109858505</c:v>
                </c:pt>
                <c:pt idx="10">
                  <c:v>0.18887554729910214</c:v>
                </c:pt>
                <c:pt idx="11">
                  <c:v>0.15987969436617439</c:v>
                </c:pt>
                <c:pt idx="12">
                  <c:v>0.13533523548255971</c:v>
                </c:pt>
                <c:pt idx="13">
                  <c:v>0.11455880020117747</c:v>
                </c:pt>
                <c:pt idx="14">
                  <c:v>9.697192794425305E-2</c:v>
                </c:pt>
                <c:pt idx="15">
                  <c:v>8.2084962418528834E-2</c:v>
                </c:pt>
                <c:pt idx="16">
                  <c:v>6.9483418532472405E-2</c:v>
                </c:pt>
                <c:pt idx="17">
                  <c:v>5.8816442241178747E-2</c:v>
                </c:pt>
                <c:pt idx="18">
                  <c:v>4.9787042016264799E-2</c:v>
                </c:pt>
                <c:pt idx="19">
                  <c:v>4.2143819963899251E-2</c:v>
                </c:pt>
                <c:pt idx="20">
                  <c:v>3.5673972367535375E-2</c:v>
                </c:pt>
                <c:pt idx="21">
                  <c:v>3.0197364775424368E-2</c:v>
                </c:pt>
                <c:pt idx="22">
                  <c:v>2.5561516670621336E-2</c:v>
                </c:pt>
                <c:pt idx="23">
                  <c:v>2.1637356085925888E-2</c:v>
                </c:pt>
                <c:pt idx="24">
                  <c:v>1.8315625963119891E-2</c:v>
                </c:pt>
                <c:pt idx="25">
                  <c:v>1.5503842201825864E-2</c:v>
                </c:pt>
                <c:pt idx="26">
                  <c:v>1.3123718703533301E-2</c:v>
                </c:pt>
                <c:pt idx="27">
                  <c:v>1.1108987718488665E-2</c:v>
                </c:pt>
                <c:pt idx="28">
                  <c:v>9.4035548092254069E-3</c:v>
                </c:pt>
                <c:pt idx="29">
                  <c:v>7.9599370609562976E-3</c:v>
                </c:pt>
              </c:numCache>
            </c:numRef>
          </c:val>
        </c:ser>
        <c:ser>
          <c:idx val="1"/>
          <c:order val="1"/>
          <c:tx>
            <c:strRef>
              <c:f>'mtp-method1'!$H$4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'mtp-method1'!$I$4:$AL$4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0.14406070000000001</c:v>
                </c:pt>
                <c:pt idx="2">
                  <c:v>0.24907786740102</c:v>
                </c:pt>
                <c:pt idx="3">
                  <c:v>0.32303444194262942</c:v>
                </c:pt>
                <c:pt idx="4">
                  <c:v>0.37245411730933808</c:v>
                </c:pt>
                <c:pt idx="5">
                  <c:v>0.40265282477805436</c:v>
                </c:pt>
                <c:pt idx="6">
                  <c:v>0.41794838257420136</c:v>
                </c:pt>
                <c:pt idx="7">
                  <c:v>0.42183511244232685</c:v>
                </c:pt>
                <c:pt idx="8">
                  <c:v>0.41712913622700953</c:v>
                </c:pt>
                <c:pt idx="9">
                  <c:v>0.4060891489220268</c:v>
                </c:pt>
                <c:pt idx="10">
                  <c:v>0.39051669360265995</c:v>
                </c:pt>
                <c:pt idx="11">
                  <c:v>0.37183931505938905</c:v>
                </c:pt>
                <c:pt idx="12">
                  <c:v>0.35117942352421128</c:v>
                </c:pt>
                <c:pt idx="13">
                  <c:v>0.32941124136218597</c:v>
                </c:pt>
                <c:pt idx="14">
                  <c:v>0.3072078202754227</c:v>
                </c:pt>
                <c:pt idx="15">
                  <c:v>0.28507979286881635</c:v>
                </c:pt>
                <c:pt idx="16">
                  <c:v>0.26340725060485948</c:v>
                </c:pt>
                <c:pt idx="17">
                  <c:v>0.24246591200849257</c:v>
                </c:pt>
                <c:pt idx="18">
                  <c:v>0.22244855354394125</c:v>
                </c:pt>
                <c:pt idx="19">
                  <c:v>0.2034825150358047</c:v>
                </c:pt>
                <c:pt idx="20">
                  <c:v>0.18564395692797434</c:v>
                </c:pt>
                <c:pt idx="21">
                  <c:v>0.16896943392371869</c:v>
                </c:pt>
                <c:pt idx="22">
                  <c:v>0.15346525514013956</c:v>
                </c:pt>
                <c:pt idx="23">
                  <c:v>0.1391150219035136</c:v>
                </c:pt>
                <c:pt idx="24">
                  <c:v>0.12588566823717059</c:v>
                </c:pt>
                <c:pt idx="25">
                  <c:v>0.11373227387091675</c:v>
                </c:pt>
                <c:pt idx="26">
                  <c:v>0.10260187348131961</c:v>
                </c:pt>
                <c:pt idx="27">
                  <c:v>9.2436447384490861E-2</c:v>
                </c:pt>
                <c:pt idx="28">
                  <c:v>8.3175246810843179E-2</c:v>
                </c:pt>
                <c:pt idx="29">
                  <c:v>7.4756580155609376E-2</c:v>
                </c:pt>
              </c:numCache>
            </c:numRef>
          </c:val>
        </c:ser>
        <c:ser>
          <c:idx val="2"/>
          <c:order val="2"/>
          <c:tx>
            <c:strRef>
              <c:f>'mtp-method1'!$H$5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'mtp-method1'!$I$5:$AL$5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8.6988269999999993E-3</c:v>
                </c:pt>
                <c:pt idx="2">
                  <c:v>2.9076584046897502E-2</c:v>
                </c:pt>
                <c:pt idx="3">
                  <c:v>5.4706251906999591E-2</c:v>
                </c:pt>
                <c:pt idx="4">
                  <c:v>8.1378789358907744E-2</c:v>
                </c:pt>
                <c:pt idx="5">
                  <c:v>0.10646603182167064</c:v>
                </c:pt>
                <c:pt idx="6">
                  <c:v>0.12844985241349999</c:v>
                </c:pt>
                <c:pt idx="7">
                  <c:v>0.14657658414478245</c:v>
                </c:pt>
                <c:pt idx="8">
                  <c:v>0.16060545921105945</c:v>
                </c:pt>
                <c:pt idx="9">
                  <c:v>0.17062731010381588</c:v>
                </c:pt>
                <c:pt idx="10">
                  <c:v>0.17693551675418237</c:v>
                </c:pt>
                <c:pt idx="11">
                  <c:v>0.17993557581854663</c:v>
                </c:pt>
                <c:pt idx="12">
                  <c:v>0.18008302299637891</c:v>
                </c:pt>
                <c:pt idx="13">
                  <c:v>0.1778419967961743</c:v>
                </c:pt>
                <c:pt idx="14">
                  <c:v>0.17365867758815295</c:v>
                </c:pt>
                <c:pt idx="15">
                  <c:v>0.16794531190970136</c:v>
                </c:pt>
                <c:pt idx="16">
                  <c:v>0.16107164886820929</c:v>
                </c:pt>
                <c:pt idx="17">
                  <c:v>0.15336145783250962</c:v>
                </c:pt>
                <c:pt idx="18">
                  <c:v>0.1450924295631601</c:v>
                </c:pt>
                <c:pt idx="19">
                  <c:v>0.13649823653622184</c:v>
                </c:pt>
                <c:pt idx="20">
                  <c:v>0.1277718808393882</c:v>
                </c:pt>
                <c:pt idx="21">
                  <c:v>0.11906971905124709</c:v>
                </c:pt>
                <c:pt idx="22">
                  <c:v>0.11051574542202111</c:v>
                </c:pt>
                <c:pt idx="23">
                  <c:v>0.10220585460217915</c:v>
                </c:pt>
                <c:pt idx="24">
                  <c:v>9.4211906168998605E-2</c:v>
                </c:pt>
                <c:pt idx="25">
                  <c:v>8.6585485197679404E-2</c:v>
                </c:pt>
                <c:pt idx="26">
                  <c:v>7.9361303626035828E-2</c:v>
                </c:pt>
                <c:pt idx="27">
                  <c:v>7.2560221844304565E-2</c:v>
                </c:pt>
                <c:pt idx="28">
                  <c:v>6.6191893074457026E-2</c:v>
                </c:pt>
                <c:pt idx="29">
                  <c:v>6.0257047887193937E-2</c:v>
                </c:pt>
              </c:numCache>
            </c:numRef>
          </c:val>
        </c:ser>
        <c:ser>
          <c:idx val="3"/>
          <c:order val="3"/>
          <c:tx>
            <c:strRef>
              <c:f>'mtp-method1'!$H$6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'mtp-method1'!$I$6:$AL$6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6.9794780000000003E-4</c:v>
                </c:pt>
                <c:pt idx="2">
                  <c:v>4.4951070006607596E-3</c:v>
                </c:pt>
                <c:pt idx="3">
                  <c:v>1.2228921222529887E-2</c:v>
                </c:pt>
                <c:pt idx="4">
                  <c:v>2.339489039591984E-2</c:v>
                </c:pt>
                <c:pt idx="5">
                  <c:v>3.6923672008826652E-2</c:v>
                </c:pt>
                <c:pt idx="6">
                  <c:v>5.162192912319126E-2</c:v>
                </c:pt>
                <c:pt idx="7">
                  <c:v>6.6402794048289207E-2</c:v>
                </c:pt>
                <c:pt idx="8">
                  <c:v>8.0388559906316853E-2</c:v>
                </c:pt>
                <c:pt idx="9">
                  <c:v>9.2939027078205144E-2</c:v>
                </c:pt>
                <c:pt idx="10">
                  <c:v>0.10363940719590038</c:v>
                </c:pt>
                <c:pt idx="11">
                  <c:v>0.11226876037375651</c:v>
                </c:pt>
                <c:pt idx="12">
                  <c:v>0.11876149135082206</c:v>
                </c:pt>
                <c:pt idx="13">
                  <c:v>0.12316899558538269</c:v>
                </c:pt>
                <c:pt idx="14">
                  <c:v>0.12562512445724011</c:v>
                </c:pt>
                <c:pt idx="15">
                  <c:v>0.12631704558583146</c:v>
                </c:pt>
                <c:pt idx="16">
                  <c:v>0.12546184628853935</c:v>
                </c:pt>
                <c:pt idx="17">
                  <c:v>0.12328855365650243</c:v>
                </c:pt>
                <c:pt idx="18">
                  <c:v>0.12002491597856818</c:v>
                </c:pt>
                <c:pt idx="19">
                  <c:v>0.11588817060509603</c:v>
                </c:pt>
                <c:pt idx="20">
                  <c:v>0.11107902414312745</c:v>
                </c:pt>
                <c:pt idx="21">
                  <c:v>0.10577813568774727</c:v>
                </c:pt>
                <c:pt idx="22">
                  <c:v>0.10014448763036263</c:v>
                </c:pt>
                <c:pt idx="23">
                  <c:v>9.4315130525839896E-2</c:v>
                </c:pt>
                <c:pt idx="24">
                  <c:v>8.840588672618431E-2</c:v>
                </c:pt>
                <c:pt idx="25">
                  <c:v>8.2512685937543129E-2</c:v>
                </c:pt>
                <c:pt idx="26">
                  <c:v>7.6713282014080411E-2</c:v>
                </c:pt>
                <c:pt idx="27">
                  <c:v>7.1069163746400571E-2</c:v>
                </c:pt>
                <c:pt idx="28">
                  <c:v>6.5627523874640159E-2</c:v>
                </c:pt>
                <c:pt idx="29">
                  <c:v>6.0423191370718887E-2</c:v>
                </c:pt>
              </c:numCache>
            </c:numRef>
          </c:val>
        </c:ser>
        <c:ser>
          <c:idx val="4"/>
          <c:order val="4"/>
          <c:tx>
            <c:strRef>
              <c:f>'mtp-method1'!$H$7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'mtp-method1'!$I$7:$AL$7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6.0789350000000001E-5</c:v>
                </c:pt>
                <c:pt idx="2">
                  <c:v>8.1910291361978502E-4</c:v>
                </c:pt>
                <c:pt idx="3">
                  <c:v>3.4996754810391311E-3</c:v>
                </c:pt>
                <c:pt idx="4">
                  <c:v>9.3550092678367711E-3</c:v>
                </c:pt>
                <c:pt idx="5">
                  <c:v>1.9359161226445792E-2</c:v>
                </c:pt>
                <c:pt idx="6">
                  <c:v>3.4100264824602718E-2</c:v>
                </c:pt>
                <c:pt idx="7">
                  <c:v>5.3782126841030078E-2</c:v>
                </c:pt>
                <c:pt idx="8">
                  <c:v>7.82795193130226E-2</c:v>
                </c:pt>
                <c:pt idx="9">
                  <c:v>0.10721413844889249</c:v>
                </c:pt>
                <c:pt idx="10">
                  <c:v>0.14003253712332925</c:v>
                </c:pt>
                <c:pt idx="11">
                  <c:v>0.17607633412461968</c:v>
                </c:pt>
                <c:pt idx="12">
                  <c:v>0.21464048559093776</c:v>
                </c:pt>
                <c:pt idx="13">
                  <c:v>0.25501860561506545</c:v>
                </c:pt>
                <c:pt idx="14">
                  <c:v>0.29653607128803194</c:v>
                </c:pt>
                <c:pt idx="15">
                  <c:v>0.3385724920966155</c:v>
                </c:pt>
                <c:pt idx="16">
                  <c:v>0.38057542519223309</c:v>
                </c:pt>
                <c:pt idx="17">
                  <c:v>0.42206720957591171</c:v>
                </c:pt>
                <c:pt idx="18">
                  <c:v>0.46264662119913386</c:v>
                </c:pt>
                <c:pt idx="19">
                  <c:v>0.50198680823874564</c:v>
                </c:pt>
                <c:pt idx="20">
                  <c:v>0.53983070520539367</c:v>
                </c:pt>
                <c:pt idx="21">
                  <c:v>0.57598487610647042</c:v>
                </c:pt>
                <c:pt idx="22">
                  <c:v>0.61031251563359079</c:v>
                </c:pt>
                <c:pt idx="23">
                  <c:v>0.64272614915732751</c:v>
                </c:pt>
                <c:pt idx="24">
                  <c:v>0.67318041772044723</c:v>
                </c:pt>
                <c:pt idx="25">
                  <c:v>0.70166521085195577</c:v>
                </c:pt>
                <c:pt idx="26">
                  <c:v>0.72819931412453531</c:v>
                </c:pt>
                <c:pt idx="27">
                  <c:v>0.7528246657368467</c:v>
                </c:pt>
                <c:pt idx="28">
                  <c:v>0.77560126288295406</c:v>
                </c:pt>
                <c:pt idx="29">
                  <c:v>0.7966027204922107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80000"/>
        <c:axId val="351681920"/>
      </c:areaChart>
      <c:catAx>
        <c:axId val="35168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168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168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1680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'Curve-method1'!$L$3:$P$3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</c:numCache>
            </c:numRef>
          </c:xVal>
          <c:yVal>
            <c:numRef>
              <c:f>'Curve-method1'!$L$4:$P$4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97920"/>
        <c:axId val="351970432"/>
      </c:scatterChart>
      <c:valAx>
        <c:axId val="351697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1970432"/>
        <c:crosses val="autoZero"/>
        <c:crossBetween val="midCat"/>
        <c:majorUnit val="2"/>
      </c:valAx>
      <c:valAx>
        <c:axId val="351970432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1697920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662737207092"/>
          <c:y val="6.986051774557539E-2"/>
          <c:w val="0.69794733900095263"/>
          <c:h val="0.74650953248129126"/>
        </c:manualLayout>
      </c:layout>
      <c:areaChart>
        <c:grouping val="percentStacked"/>
        <c:varyColors val="0"/>
        <c:ser>
          <c:idx val="0"/>
          <c:order val="0"/>
          <c:tx>
            <c:strRef>
              <c:f>'mtp-method2'!$H$3</c:f>
              <c:strCache>
                <c:ptCount val="1"/>
                <c:pt idx="0">
                  <c:v>CS1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'mtp-method2'!$I$3:$AL$3</c:f>
              <c:numCache>
                <c:formatCode>General</c:formatCode>
                <c:ptCount val="30"/>
                <c:pt idx="0" formatCode="#'##0.00000">
                  <c:v>1</c:v>
                </c:pt>
                <c:pt idx="1">
                  <c:v>0.84648172489061413</c:v>
                </c:pt>
                <c:pt idx="2">
                  <c:v>0.71653131057378938</c:v>
                </c:pt>
                <c:pt idx="3">
                  <c:v>0.60653065971263354</c:v>
                </c:pt>
                <c:pt idx="4">
                  <c:v>0.51341711903259213</c:v>
                </c:pt>
                <c:pt idx="5">
                  <c:v>0.43459820850707837</c:v>
                </c:pt>
                <c:pt idx="6">
                  <c:v>0.36787944117144245</c:v>
                </c:pt>
                <c:pt idx="7">
                  <c:v>0.31140322391459779</c:v>
                </c:pt>
                <c:pt idx="8">
                  <c:v>0.26359713811572688</c:v>
                </c:pt>
                <c:pt idx="9">
                  <c:v>0.22313016014842993</c:v>
                </c:pt>
                <c:pt idx="10">
                  <c:v>0.18887560283756194</c:v>
                </c:pt>
                <c:pt idx="11">
                  <c:v>0.15987974607969399</c:v>
                </c:pt>
                <c:pt idx="12">
                  <c:v>0.13533528323661276</c:v>
                </c:pt>
                <c:pt idx="13">
                  <c:v>0.11455884399268779</c:v>
                </c:pt>
                <c:pt idx="14">
                  <c:v>9.6971967864405123E-2</c:v>
                </c:pt>
                <c:pt idx="15">
                  <c:v>8.2084998623898855E-2</c:v>
                </c:pt>
                <c:pt idx="16">
                  <c:v>6.9483451222801584E-2</c:v>
                </c:pt>
                <c:pt idx="17">
                  <c:v>5.8816471642429938E-2</c:v>
                </c:pt>
                <c:pt idx="18">
                  <c:v>4.9787068367863986E-2</c:v>
                </c:pt>
                <c:pt idx="19">
                  <c:v>4.2143843509276441E-2</c:v>
                </c:pt>
                <c:pt idx="20">
                  <c:v>3.5673993347252436E-2</c:v>
                </c:pt>
                <c:pt idx="21">
                  <c:v>3.0197383422318536E-2</c:v>
                </c:pt>
                <c:pt idx="22">
                  <c:v>2.556153320650743E-2</c:v>
                </c:pt>
                <c:pt idx="23">
                  <c:v>2.1637370719493121E-2</c:v>
                </c:pt>
                <c:pt idx="24">
                  <c:v>1.8315638888734206E-2</c:v>
                </c:pt>
                <c:pt idx="25">
                  <c:v>1.5503853599009342E-2</c:v>
                </c:pt>
                <c:pt idx="26">
                  <c:v>1.3123728736940983E-2</c:v>
                </c:pt>
                <c:pt idx="27">
                  <c:v>1.1108996538242325E-2</c:v>
                </c:pt>
                <c:pt idx="28">
                  <c:v>9.4035625514952252E-3</c:v>
                </c:pt>
                <c:pt idx="29">
                  <c:v>7.9599438487064633E-3</c:v>
                </c:pt>
              </c:numCache>
            </c:numRef>
          </c:val>
        </c:ser>
        <c:ser>
          <c:idx val="1"/>
          <c:order val="1"/>
          <c:tx>
            <c:strRef>
              <c:f>'mtp-method2'!$H$4</c:f>
              <c:strCache>
                <c:ptCount val="1"/>
                <c:pt idx="0">
                  <c:v>CS2</c:v>
                </c:pt>
              </c:strCache>
            </c:strRef>
          </c:tx>
          <c:val>
            <c:numRef>
              <c:f>'mtp-method2'!$I$4:$AL$4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0.15351827510938587</c:v>
                </c:pt>
                <c:pt idx="2">
                  <c:v>0.26542981659098763</c:v>
                </c:pt>
                <c:pt idx="3">
                  <c:v>0.34424164185629963</c:v>
                </c:pt>
                <c:pt idx="4">
                  <c:v>0.39690572335886143</c:v>
                </c:pt>
                <c:pt idx="5">
                  <c:v>0.42908698200780737</c:v>
                </c:pt>
                <c:pt idx="6">
                  <c:v>0.44538669989689794</c:v>
                </c:pt>
                <c:pt idx="7">
                  <c:v>0.44952860036823183</c:v>
                </c:pt>
                <c:pt idx="8">
                  <c:v>0.44451368324702395</c:v>
                </c:pt>
                <c:pt idx="9">
                  <c:v>0.43274892658926556</c:v>
                </c:pt>
                <c:pt idx="10">
                  <c:v>0.41615414462270334</c:v>
                </c:pt>
                <c:pt idx="11">
                  <c:v>0.39625060038514542</c:v>
                </c:pt>
                <c:pt idx="12">
                  <c:v>0.37423439033025835</c:v>
                </c:pt>
                <c:pt idx="13">
                  <c:v>0.35103712955101246</c:v>
                </c:pt>
                <c:pt idx="14">
                  <c:v>0.3273760556492385</c:v>
                </c:pt>
                <c:pt idx="15">
                  <c:v>0.30379532433132139</c:v>
                </c:pt>
                <c:pt idx="16">
                  <c:v>0.28069998014317099</c:v>
                </c:pt>
                <c:pt idx="17">
                  <c:v>0.25838384261227748</c:v>
                </c:pt>
                <c:pt idx="18">
                  <c:v>0.23705234405780642</c:v>
                </c:pt>
                <c:pt idx="19">
                  <c:v>0.21684118424001955</c:v>
                </c:pt>
                <c:pt idx="20">
                  <c:v>0.19783152360661685</c:v>
                </c:pt>
                <c:pt idx="21">
                  <c:v>0.18006231674136455</c:v>
                </c:pt>
                <c:pt idx="22">
                  <c:v>0.16354028701227169</c:v>
                </c:pt>
                <c:pt idx="23">
                  <c:v>0.1482479592231398</c:v>
                </c:pt>
                <c:pt idx="24">
                  <c:v>0.13415009665966721</c:v>
                </c:pt>
                <c:pt idx="25">
                  <c:v>0.12119883007330526</c:v>
                </c:pt>
                <c:pt idx="26">
                  <c:v>0.10933771699863697</c:v>
                </c:pt>
                <c:pt idx="27">
                  <c:v>9.8504928785666857E-2</c:v>
                </c:pt>
                <c:pt idx="28">
                  <c:v>8.8635728529414259E-2</c:v>
                </c:pt>
                <c:pt idx="29">
                  <c:v>7.9664374588325912E-2</c:v>
                </c:pt>
              </c:numCache>
            </c:numRef>
          </c:val>
        </c:ser>
        <c:ser>
          <c:idx val="2"/>
          <c:order val="2"/>
          <c:tx>
            <c:strRef>
              <c:f>'mtp-method2'!$H$5</c:f>
              <c:strCache>
                <c:ptCount val="1"/>
                <c:pt idx="0">
                  <c:v>CS3</c:v>
                </c:pt>
              </c:strCache>
            </c:strRef>
          </c:tx>
          <c:val>
            <c:numRef>
              <c:f>'mtp-method2'!$I$5:$AL$5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1.8038872835223044E-2</c:v>
                </c:pt>
                <c:pt idx="3">
                  <c:v>4.5237513885640984E-2</c:v>
                </c:pt>
                <c:pt idx="4">
                  <c:v>7.5680470415820322E-2</c:v>
                </c:pt>
                <c:pt idx="5">
                  <c:v>0.10557766149962106</c:v>
                </c:pt>
                <c:pt idx="6">
                  <c:v>0.13264301489729793</c:v>
                </c:pt>
                <c:pt idx="7">
                  <c:v>0.15563680065647839</c:v>
                </c:pt>
                <c:pt idx="8">
                  <c:v>0.17403106514607231</c:v>
                </c:pt>
                <c:pt idx="9">
                  <c:v>0.18776726443956712</c:v>
                </c:pt>
                <c:pt idx="10">
                  <c:v>0.19708263185814065</c:v>
                </c:pt>
                <c:pt idx="11">
                  <c:v>0.20238750901631922</c:v>
                </c:pt>
                <c:pt idx="12">
                  <c:v>0.2041802234037487</c:v>
                </c:pt>
                <c:pt idx="13">
                  <c:v>0.20298941789770475</c:v>
                </c:pt>
                <c:pt idx="14">
                  <c:v>0.1993362676439977</c:v>
                </c:pt>
                <c:pt idx="15">
                  <c:v>0.19371094189409993</c:v>
                </c:pt>
                <c:pt idx="16">
                  <c:v>0.18655912482587211</c:v>
                </c:pt>
                <c:pt idx="17">
                  <c:v>0.17827550961477032</c:v>
                </c:pt>
                <c:pt idx="18">
                  <c:v>0.16920200831947391</c:v>
                </c:pt>
                <c:pt idx="19">
                  <c:v>0.15962904125283506</c:v>
                </c:pt>
                <c:pt idx="20">
                  <c:v>0.14979873312407224</c:v>
                </c:pt>
                <c:pt idx="21">
                  <c:v>0.13990918745031805</c:v>
                </c:pt>
                <c:pt idx="22">
                  <c:v>0.13011926469009566</c:v>
                </c:pt>
                <c:pt idx="23">
                  <c:v>0.12055347550946809</c:v>
                </c:pt>
                <c:pt idx="24">
                  <c:v>0.1113067355229847</c:v>
                </c:pt>
                <c:pt idx="25">
                  <c:v>0.10244882466250906</c:v>
                </c:pt>
                <c:pt idx="26">
                  <c:v>9.4028462808643756E-2</c:v>
                </c:pt>
                <c:pt idx="27">
                  <c:v>8.6076960878040995E-2</c:v>
                </c:pt>
                <c:pt idx="28">
                  <c:v>7.8611438779224718E-2</c:v>
                </c:pt>
                <c:pt idx="29">
                  <c:v>7.1637622723507127E-2</c:v>
                </c:pt>
              </c:numCache>
            </c:numRef>
          </c:val>
        </c:ser>
        <c:ser>
          <c:idx val="3"/>
          <c:order val="3"/>
          <c:tx>
            <c:strRef>
              <c:f>'mtp-method2'!$H$6</c:f>
              <c:strCache>
                <c:ptCount val="1"/>
                <c:pt idx="0">
                  <c:v>CS4</c:v>
                </c:pt>
              </c:strCache>
            </c:strRef>
          </c:tx>
          <c:val>
            <c:numRef>
              <c:f>'mtp-method2'!$I$6:$AL$6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3.9901845454258442E-3</c:v>
                </c:pt>
                <c:pt idx="4">
                  <c:v>1.2865594809065494E-2</c:v>
                </c:pt>
                <c:pt idx="5">
                  <c:v>2.5959062302618206E-2</c:v>
                </c:pt>
                <c:pt idx="6">
                  <c:v>4.1954176981830141E-2</c:v>
                </c:pt>
                <c:pt idx="7">
                  <c:v>5.940201244316573E-2</c:v>
                </c:pt>
                <c:pt idx="8">
                  <c:v>7.6990140257106959E-2</c:v>
                </c:pt>
                <c:pt idx="9">
                  <c:v>9.3661381431245222E-2</c:v>
                </c:pt>
                <c:pt idx="10">
                  <c:v>0.10864528424593839</c:v>
                </c:pt>
                <c:pt idx="11">
                  <c:v>0.12144227174565139</c:v>
                </c:pt>
                <c:pt idx="12">
                  <c:v>0.13178514864350865</c:v>
                </c:pt>
                <c:pt idx="13">
                  <c:v>0.13959269080090972</c:v>
                </c:pt>
                <c:pt idx="14">
                  <c:v>0.14492363396986122</c:v>
                </c:pt>
                <c:pt idx="15">
                  <c:v>0.14793534768986194</c:v>
                </c:pt>
                <c:pt idx="16">
                  <c:v>0.14884901721788146</c:v>
                </c:pt>
                <c:pt idx="17">
                  <c:v>0.14792171370711607</c:v>
                </c:pt>
                <c:pt idx="18">
                  <c:v>0.14542494250921417</c:v>
                </c:pt>
                <c:pt idx="19">
                  <c:v>0.14162887638925845</c:v>
                </c:pt>
                <c:pt idx="20">
                  <c:v>0.13679134333847809</c:v>
                </c:pt>
                <c:pt idx="21">
                  <c:v>0.13115064298140927</c:v>
                </c:pt>
                <c:pt idx="22">
                  <c:v>0.12492134480319071</c:v>
                </c:pt>
                <c:pt idx="23">
                  <c:v>0.11829233436724421</c:v>
                </c:pt>
                <c:pt idx="24">
                  <c:v>0.11142649575570929</c:v>
                </c:pt>
                <c:pt idx="25">
                  <c:v>0.10446153577304561</c:v>
                </c:pt>
                <c:pt idx="26">
                  <c:v>9.7511560922613094E-2</c:v>
                </c:pt>
                <c:pt idx="27">
                  <c:v>9.0669108886247393E-2</c:v>
                </c:pt>
                <c:pt idx="28">
                  <c:v>8.4007411760636433E-2</c:v>
                </c:pt>
                <c:pt idx="29">
                  <c:v>7.7582729546355478E-2</c:v>
                </c:pt>
              </c:numCache>
            </c:numRef>
          </c:val>
        </c:ser>
        <c:ser>
          <c:idx val="4"/>
          <c:order val="4"/>
          <c:tx>
            <c:strRef>
              <c:f>'mtp-method2'!$H$7</c:f>
              <c:strCache>
                <c:ptCount val="1"/>
                <c:pt idx="0">
                  <c:v>CS5</c:v>
                </c:pt>
              </c:strCache>
            </c:strRef>
          </c:tx>
          <c:val>
            <c:numRef>
              <c:f>'mtp-method2'!$I$7:$AL$7</c:f>
              <c:numCache>
                <c:formatCode>General</c:formatCode>
                <c:ptCount val="30"/>
                <c:pt idx="0" formatCode="#'##0.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1.1310923836605844E-3</c:v>
                </c:pt>
                <c:pt idx="5">
                  <c:v>4.77808568287504E-3</c:v>
                </c:pt>
                <c:pt idx="6">
                  <c:v>1.2136667052531575E-2</c:v>
                </c:pt>
                <c:pt idx="7">
                  <c:v>2.4029362617526261E-2</c:v>
                </c:pt>
                <c:pt idx="8">
                  <c:v>4.0867973234069918E-2</c:v>
                </c:pt>
                <c:pt idx="9">
                  <c:v>6.2692267391492168E-2</c:v>
                </c:pt>
                <c:pt idx="10">
                  <c:v>8.9242336435655684E-2</c:v>
                </c:pt>
                <c:pt idx="11">
                  <c:v>0.12003987277318998</c:v>
                </c:pt>
                <c:pt idx="12">
                  <c:v>0.15446495438587152</c:v>
                </c:pt>
                <c:pt idx="13">
                  <c:v>0.19182191775768528</c:v>
                </c:pt>
                <c:pt idx="14">
                  <c:v>0.23139207487249741</c:v>
                </c:pt>
                <c:pt idx="15">
                  <c:v>0.27247338746081784</c:v>
                </c:pt>
                <c:pt idx="16">
                  <c:v>0.31440842659027379</c:v>
                </c:pt>
                <c:pt idx="17">
                  <c:v>0.3566024624234061</c:v>
                </c:pt>
                <c:pt idx="18">
                  <c:v>0.39853363674564146</c:v>
                </c:pt>
                <c:pt idx="19">
                  <c:v>0.43975705460861042</c:v>
                </c:pt>
                <c:pt idx="20">
                  <c:v>0.4799044065835803</c:v>
                </c:pt>
                <c:pt idx="21">
                  <c:v>0.51868046940458945</c:v>
                </c:pt>
                <c:pt idx="22">
                  <c:v>0.55585757028793437</c:v>
                </c:pt>
                <c:pt idx="23">
                  <c:v>0.59126886018065461</c:v>
                </c:pt>
                <c:pt idx="24">
                  <c:v>0.62480103317290447</c:v>
                </c:pt>
                <c:pt idx="25">
                  <c:v>0.65638695589213059</c:v>
                </c:pt>
                <c:pt idx="26">
                  <c:v>0.68599853053316506</c:v>
                </c:pt>
                <c:pt idx="27">
                  <c:v>0.71364000491180235</c:v>
                </c:pt>
                <c:pt idx="28">
                  <c:v>0.73934185837922928</c:v>
                </c:pt>
                <c:pt idx="29">
                  <c:v>0.76315532929310492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22912"/>
        <c:axId val="352024832"/>
      </c:areaChart>
      <c:catAx>
        <c:axId val="352022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(years)</a:t>
                </a:r>
              </a:p>
            </c:rich>
          </c:tx>
          <c:layout>
            <c:manualLayout>
              <c:xMode val="edge"/>
              <c:yMode val="edge"/>
              <c:x val="0.41635703061924317"/>
              <c:y val="0.88960362424209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202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20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5202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617784684314"/>
          <c:y val="0.11253713745381533"/>
          <c:w val="7.3652106537950679E-2"/>
          <c:h val="0.30228744272819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Times New Roman" pitchFamily="18" charset="0"/>
          <a:ea typeface="ＭＳ Ｐゴシック"/>
          <a:cs typeface="Times New Roman" pitchFamily="18" charset="0"/>
        </a:defRPr>
      </a:pPr>
      <a:endParaRPr lang="en-US"/>
    </a:p>
  </c:txPr>
  <c:printSettings>
    <c:headerFooter alignWithMargins="0"/>
    <c:pageMargins b="1" l="0.75000000000000022" r="0.75000000000000022" t="1" header="0.51200000000000001" footer="0.51200000000000001"/>
    <c:pageSetup paperSize="9"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625989216669"/>
          <c:y val="0.17715646506753502"/>
          <c:w val="0.81346625492746572"/>
          <c:h val="0.78625577504566313"/>
        </c:manualLayout>
      </c:layout>
      <c:scatterChart>
        <c:scatterStyle val="smoothMarker"/>
        <c:varyColors val="0"/>
        <c:ser>
          <c:idx val="0"/>
          <c:order val="0"/>
          <c:tx>
            <c:v>MSMM</c:v>
          </c:tx>
          <c:spPr>
            <a:ln w="22225">
              <a:solidFill>
                <a:srgbClr val="FF0000"/>
              </a:solidFill>
              <a:prstDash val="solid"/>
            </a:ln>
          </c:spPr>
          <c:xVal>
            <c:numRef>
              <c:f>'Curve-method2'!$L$3:$P$3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</c:numCache>
            </c:numRef>
          </c:xVal>
          <c:yVal>
            <c:numRef>
              <c:f>'Curve-method2'!$L$4:$P$4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6528"/>
        <c:axId val="352968704"/>
      </c:scatterChart>
      <c:valAx>
        <c:axId val="35296652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Elapsed time（year）</a:t>
                </a:r>
              </a:p>
            </c:rich>
          </c:tx>
          <c:layout>
            <c:manualLayout>
              <c:xMode val="edge"/>
              <c:yMode val="edge"/>
              <c:x val="0.40775022920369508"/>
              <c:y val="3.033367486818158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2968704"/>
        <c:crosses val="autoZero"/>
        <c:crossBetween val="midCat"/>
        <c:majorUnit val="2"/>
      </c:valAx>
      <c:valAx>
        <c:axId val="352968704"/>
        <c:scaling>
          <c:orientation val="maxMin"/>
          <c:max val="5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/>
                  <a:t>Condition State</a:t>
                </a:r>
              </a:p>
            </c:rich>
          </c:tx>
          <c:layout>
            <c:manualLayout>
              <c:xMode val="edge"/>
              <c:yMode val="edge"/>
              <c:x val="1.7636603747356296E-2"/>
              <c:y val="0.361976024926708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/>
            </a:pPr>
            <a:endParaRPr lang="en-US"/>
          </a:p>
        </c:txPr>
        <c:crossAx val="352966528"/>
        <c:crosses val="autoZero"/>
        <c:crossBetween val="midCat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10</xdr:row>
      <xdr:rowOff>121920</xdr:rowOff>
    </xdr:from>
    <xdr:to>
      <xdr:col>17</xdr:col>
      <xdr:colOff>541020</xdr:colOff>
      <xdr:row>28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31</xdr:row>
      <xdr:rowOff>13335</xdr:rowOff>
    </xdr:from>
    <xdr:to>
      <xdr:col>25</xdr:col>
      <xdr:colOff>137160</xdr:colOff>
      <xdr:row>46</xdr:row>
      <xdr:rowOff>13335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35</xdr:row>
      <xdr:rowOff>0</xdr:rowOff>
    </xdr:from>
    <xdr:to>
      <xdr:col>18</xdr:col>
      <xdr:colOff>106680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52</xdr:row>
      <xdr:rowOff>114300</xdr:rowOff>
    </xdr:from>
    <xdr:to>
      <xdr:col>9</xdr:col>
      <xdr:colOff>556260</xdr:colOff>
      <xdr:row>67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548640</xdr:colOff>
      <xdr:row>52</xdr:row>
      <xdr:rowOff>129540</xdr:rowOff>
    </xdr:from>
    <xdr:to>
      <xdr:col>18</xdr:col>
      <xdr:colOff>243840</xdr:colOff>
      <xdr:row>67</xdr:row>
      <xdr:rowOff>129540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10</xdr:row>
      <xdr:rowOff>121920</xdr:rowOff>
    </xdr:from>
    <xdr:to>
      <xdr:col>17</xdr:col>
      <xdr:colOff>541020</xdr:colOff>
      <xdr:row>28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175260</xdr:rowOff>
    </xdr:from>
    <xdr:to>
      <xdr:col>9</xdr:col>
      <xdr:colOff>251460</xdr:colOff>
      <xdr:row>49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35</xdr:row>
      <xdr:rowOff>0</xdr:rowOff>
    </xdr:from>
    <xdr:to>
      <xdr:col>18</xdr:col>
      <xdr:colOff>106680</xdr:colOff>
      <xdr:row>50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52</xdr:row>
      <xdr:rowOff>114300</xdr:rowOff>
    </xdr:from>
    <xdr:to>
      <xdr:col>9</xdr:col>
      <xdr:colOff>556260</xdr:colOff>
      <xdr:row>67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548640</xdr:colOff>
      <xdr:row>52</xdr:row>
      <xdr:rowOff>129540</xdr:rowOff>
    </xdr:from>
    <xdr:to>
      <xdr:col>18</xdr:col>
      <xdr:colOff>243840</xdr:colOff>
      <xdr:row>67</xdr:row>
      <xdr:rowOff>129540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0.01035</cdr:x>
      <cdr:y>0.04981</cdr:y>
    </cdr:from>
    <cdr:to>
      <cdr:x>0.15217</cdr:x>
      <cdr:y>0.12797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165100"/>
          <a:ext cx="69596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0.04868</cdr:x>
      <cdr:y>0.02481</cdr:y>
    </cdr:from>
    <cdr:to>
      <cdr:x>0.1905</cdr:x>
      <cdr:y>0.10297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580" y="68059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  <cdr:relSizeAnchor xmlns:cdr="http://schemas.openxmlformats.org/drawingml/2006/chartDrawing">
    <cdr:from>
      <cdr:x>0.38944</cdr:x>
      <cdr:y>0.0213</cdr:y>
    </cdr:from>
    <cdr:to>
      <cdr:x>0.62546</cdr:x>
      <cdr:y>0.09946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0540" y="584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CS2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CS3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CS4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511175</xdr:colOff>
      <xdr:row>10</xdr:row>
      <xdr:rowOff>38100</xdr:rowOff>
    </xdr:from>
    <xdr:to>
      <xdr:col>31</xdr:col>
      <xdr:colOff>578485</xdr:colOff>
      <xdr:row>43</xdr:row>
      <xdr:rowOff>168910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25</xdr:row>
      <xdr:rowOff>161925</xdr:rowOff>
    </xdr:from>
    <xdr:to>
      <xdr:col>15</xdr:col>
      <xdr:colOff>314325</xdr:colOff>
      <xdr:row>49</xdr:row>
      <xdr:rowOff>43815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0.01035</cdr:x>
      <cdr:y>0.04981</cdr:y>
    </cdr:from>
    <cdr:to>
      <cdr:x>0.11141</cdr:x>
      <cdr:y>0.12797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790" y="171937"/>
          <a:ext cx="495945" cy="26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21</xdr:row>
      <xdr:rowOff>38100</xdr:rowOff>
    </xdr:from>
    <xdr:to>
      <xdr:col>16</xdr:col>
      <xdr:colOff>28575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0.39441</cdr:x>
      <cdr:y>0.86437</cdr:y>
    </cdr:from>
    <cdr:to>
      <cdr:x>0.63043</cdr:x>
      <cdr:y>0.94253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935480" y="2865120"/>
          <a:ext cx="11582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0.04868</cdr:x>
      <cdr:y>0.02481</cdr:y>
    </cdr:from>
    <cdr:to>
      <cdr:x>0.1905</cdr:x>
      <cdr:y>0.10297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22580" y="68059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  <cdr:relSizeAnchor xmlns:cdr="http://schemas.openxmlformats.org/drawingml/2006/chartDrawing">
    <cdr:from>
      <cdr:x>0.38944</cdr:x>
      <cdr:y>0.0213</cdr:y>
    </cdr:from>
    <cdr:to>
      <cdr:x>0.62546</cdr:x>
      <cdr:y>0.09946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80540" y="584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CS1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CS2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CS3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0.41444</cdr:x>
      <cdr:y>0.8963</cdr:y>
    </cdr:from>
    <cdr:to>
      <cdr:x>0.65046</cdr:x>
      <cdr:y>0.97446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4840" y="245872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Time (years)</a:t>
          </a:r>
        </a:p>
      </cdr:txBody>
    </cdr:sp>
  </cdr:relSizeAnchor>
  <cdr:relSizeAnchor xmlns:cdr="http://schemas.openxmlformats.org/drawingml/2006/chartDrawing">
    <cdr:from>
      <cdr:x>0.39611</cdr:x>
      <cdr:y>0.02963</cdr:y>
    </cdr:from>
    <cdr:to>
      <cdr:x>0.63213</cdr:x>
      <cdr:y>0.10779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11020" y="81280"/>
          <a:ext cx="1079083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CS4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0.15293</cdr:x>
      <cdr:y>0.09668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648401" cy="214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mm/m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4</xdr:row>
      <xdr:rowOff>7620</xdr:rowOff>
    </xdr:from>
    <xdr:to>
      <xdr:col>12</xdr:col>
      <xdr:colOff>38100</xdr:colOff>
      <xdr:row>27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12</xdr:row>
      <xdr:rowOff>91440</xdr:rowOff>
    </xdr:from>
    <xdr:to>
      <xdr:col>22</xdr:col>
      <xdr:colOff>497840</xdr:colOff>
      <xdr:row>46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workbookViewId="0">
      <selection activeCell="F33" sqref="F33"/>
    </sheetView>
  </sheetViews>
  <sheetFormatPr defaultRowHeight="15"/>
  <cols>
    <col min="1" max="4" width="8.85546875" style="1"/>
    <col min="5" max="5" width="8.85546875" style="14"/>
    <col min="6" max="6" width="11.28515625" customWidth="1"/>
    <col min="7" max="9" width="7.28515625" customWidth="1"/>
  </cols>
  <sheetData>
    <row r="1" spans="1:11">
      <c r="A1" s="12" t="s">
        <v>0</v>
      </c>
      <c r="B1" s="12" t="s">
        <v>1</v>
      </c>
      <c r="C1" s="12" t="s">
        <v>11</v>
      </c>
      <c r="D1" s="12" t="s">
        <v>12</v>
      </c>
      <c r="E1" s="13" t="s">
        <v>2</v>
      </c>
      <c r="F1" s="12" t="s">
        <v>13</v>
      </c>
      <c r="G1" s="18"/>
      <c r="H1" s="18"/>
      <c r="I1" s="18"/>
      <c r="J1" s="1" t="s">
        <v>2</v>
      </c>
      <c r="K1" s="1" t="s">
        <v>3</v>
      </c>
    </row>
    <row r="2" spans="1:11">
      <c r="A2" s="7">
        <v>1</v>
      </c>
      <c r="B2" s="7">
        <v>0.05</v>
      </c>
      <c r="C2" s="7">
        <v>1</v>
      </c>
      <c r="D2" s="7">
        <f t="shared" ref="D2:D9" si="0">C2*EXP(B2)</f>
        <v>1.0512710963760241</v>
      </c>
      <c r="E2" s="15">
        <f t="shared" ref="E2:E31" si="1">IF(D2&lt;=$K$2,$J$2,IF(D2&lt;=$K$3,$J$3,IF(D2&lt;=$K$4,$J$4,IF(D2&lt;=$K$5,$J$5,$J$6))))</f>
        <v>1</v>
      </c>
      <c r="F2" s="8"/>
      <c r="G2" s="19"/>
      <c r="H2" s="19"/>
      <c r="I2" s="19"/>
      <c r="J2">
        <v>1</v>
      </c>
      <c r="K2">
        <v>2</v>
      </c>
    </row>
    <row r="3" spans="1:11">
      <c r="A3" s="7">
        <v>2</v>
      </c>
      <c r="B3" s="7">
        <f>B2</f>
        <v>0.05</v>
      </c>
      <c r="C3" s="7">
        <f>D2</f>
        <v>1.0512710963760241</v>
      </c>
      <c r="D3" s="7">
        <f t="shared" si="0"/>
        <v>1.1051709180756477</v>
      </c>
      <c r="E3" s="15">
        <f t="shared" si="1"/>
        <v>1</v>
      </c>
      <c r="F3" s="8"/>
      <c r="G3" s="19"/>
      <c r="H3" s="19"/>
      <c r="I3" s="19"/>
      <c r="J3">
        <v>2</v>
      </c>
      <c r="K3">
        <v>4</v>
      </c>
    </row>
    <row r="4" spans="1:11">
      <c r="A4" s="7">
        <v>3</v>
      </c>
      <c r="B4" s="7">
        <f t="shared" ref="B4:B11" si="2">B3</f>
        <v>0.05</v>
      </c>
      <c r="C4" s="7">
        <f t="shared" ref="C4:C31" si="3">D3</f>
        <v>1.1051709180756477</v>
      </c>
      <c r="D4" s="7">
        <f t="shared" si="0"/>
        <v>1.1618342427282833</v>
      </c>
      <c r="E4" s="15">
        <f t="shared" si="1"/>
        <v>1</v>
      </c>
      <c r="F4" s="8"/>
      <c r="G4" s="19"/>
      <c r="H4" s="19"/>
      <c r="I4" s="19"/>
      <c r="J4">
        <v>3</v>
      </c>
      <c r="K4">
        <v>6</v>
      </c>
    </row>
    <row r="5" spans="1:11">
      <c r="A5" s="7">
        <v>4</v>
      </c>
      <c r="B5" s="7">
        <f t="shared" si="2"/>
        <v>0.05</v>
      </c>
      <c r="C5" s="7">
        <f t="shared" si="3"/>
        <v>1.1618342427282833</v>
      </c>
      <c r="D5" s="7">
        <f t="shared" si="0"/>
        <v>1.2214027581601701</v>
      </c>
      <c r="E5" s="15">
        <f t="shared" si="1"/>
        <v>1</v>
      </c>
      <c r="F5" s="8"/>
      <c r="G5" s="19"/>
      <c r="H5" s="19"/>
      <c r="I5" s="19"/>
      <c r="J5">
        <v>4</v>
      </c>
      <c r="K5">
        <v>8</v>
      </c>
    </row>
    <row r="6" spans="1:11">
      <c r="A6" s="7">
        <v>5</v>
      </c>
      <c r="B6" s="7">
        <f t="shared" si="2"/>
        <v>0.05</v>
      </c>
      <c r="C6" s="7">
        <f t="shared" si="3"/>
        <v>1.2214027581601701</v>
      </c>
      <c r="D6" s="7">
        <f t="shared" si="0"/>
        <v>1.2840254166877418</v>
      </c>
      <c r="E6" s="15">
        <f t="shared" si="1"/>
        <v>1</v>
      </c>
      <c r="F6" s="8"/>
      <c r="G6" s="19"/>
      <c r="H6" s="19"/>
      <c r="I6" s="19"/>
      <c r="J6">
        <v>5</v>
      </c>
      <c r="K6">
        <v>8</v>
      </c>
    </row>
    <row r="7" spans="1:11">
      <c r="A7" s="7">
        <v>6</v>
      </c>
      <c r="B7" s="7">
        <f t="shared" si="2"/>
        <v>0.05</v>
      </c>
      <c r="C7" s="7">
        <f t="shared" si="3"/>
        <v>1.2840254166877418</v>
      </c>
      <c r="D7" s="7">
        <f t="shared" si="0"/>
        <v>1.3498588075760036</v>
      </c>
      <c r="E7" s="15">
        <f t="shared" si="1"/>
        <v>1</v>
      </c>
      <c r="F7" s="11">
        <f>1/A7</f>
        <v>0.16666666666666666</v>
      </c>
      <c r="G7" s="21">
        <f>1/F7</f>
        <v>6</v>
      </c>
      <c r="H7" s="21"/>
      <c r="I7" s="21"/>
    </row>
    <row r="8" spans="1:11">
      <c r="A8" s="7">
        <v>7</v>
      </c>
      <c r="B8" s="7">
        <f t="shared" si="2"/>
        <v>0.05</v>
      </c>
      <c r="C8" s="7">
        <f t="shared" si="3"/>
        <v>1.3498588075760036</v>
      </c>
      <c r="D8" s="7">
        <f t="shared" si="0"/>
        <v>1.419067548593258</v>
      </c>
      <c r="E8" s="15">
        <f t="shared" si="1"/>
        <v>1</v>
      </c>
      <c r="F8" s="8"/>
      <c r="G8" s="20"/>
      <c r="H8" s="20"/>
      <c r="I8" s="20"/>
    </row>
    <row r="9" spans="1:11">
      <c r="A9" s="7">
        <v>8</v>
      </c>
      <c r="B9" s="7">
        <f t="shared" si="2"/>
        <v>0.05</v>
      </c>
      <c r="C9" s="7">
        <f t="shared" si="3"/>
        <v>1.419067548593258</v>
      </c>
      <c r="D9" s="7">
        <f t="shared" si="0"/>
        <v>1.4918246976412712</v>
      </c>
      <c r="E9" s="15">
        <f t="shared" si="1"/>
        <v>1</v>
      </c>
      <c r="F9" s="8"/>
      <c r="G9" s="20"/>
      <c r="H9" s="20"/>
      <c r="I9" s="20"/>
    </row>
    <row r="10" spans="1:11">
      <c r="A10" s="7">
        <v>9</v>
      </c>
      <c r="B10" s="7">
        <f t="shared" si="2"/>
        <v>0.05</v>
      </c>
      <c r="C10" s="7">
        <f t="shared" si="3"/>
        <v>1.4918246976412712</v>
      </c>
      <c r="D10" s="7">
        <f t="shared" ref="D10:D31" si="4">C10*EXP(B10)</f>
        <v>1.5683121854901698</v>
      </c>
      <c r="E10" s="15">
        <f t="shared" si="1"/>
        <v>1</v>
      </c>
      <c r="F10" s="8"/>
      <c r="G10" s="20"/>
      <c r="H10" s="20"/>
      <c r="I10" s="20"/>
    </row>
    <row r="11" spans="1:11">
      <c r="A11" s="7">
        <v>10</v>
      </c>
      <c r="B11" s="7">
        <f t="shared" si="2"/>
        <v>0.05</v>
      </c>
      <c r="C11" s="7">
        <f t="shared" si="3"/>
        <v>1.5683121854901698</v>
      </c>
      <c r="D11" s="7">
        <f t="shared" si="4"/>
        <v>1.6487212707001293</v>
      </c>
      <c r="E11" s="15">
        <f t="shared" si="1"/>
        <v>1</v>
      </c>
      <c r="F11" s="8"/>
      <c r="G11" s="20"/>
      <c r="H11" s="20"/>
      <c r="I11" s="20"/>
    </row>
    <row r="12" spans="1:11">
      <c r="A12" s="7">
        <v>11</v>
      </c>
      <c r="B12" s="7">
        <f t="shared" ref="B12:B26" si="5">B11</f>
        <v>0.05</v>
      </c>
      <c r="C12" s="7">
        <f t="shared" si="3"/>
        <v>1.6487212707001293</v>
      </c>
      <c r="D12" s="7">
        <f t="shared" si="4"/>
        <v>1.7332530178673966</v>
      </c>
      <c r="E12" s="15">
        <f t="shared" si="1"/>
        <v>1</v>
      </c>
      <c r="F12" s="8"/>
      <c r="G12" s="20"/>
      <c r="H12" s="20"/>
      <c r="I12" s="20"/>
    </row>
    <row r="13" spans="1:11">
      <c r="A13" s="7">
        <v>12</v>
      </c>
      <c r="B13" s="7">
        <f t="shared" si="5"/>
        <v>0.05</v>
      </c>
      <c r="C13" s="7">
        <f t="shared" si="3"/>
        <v>1.7332530178673966</v>
      </c>
      <c r="D13" s="7">
        <f t="shared" si="4"/>
        <v>1.8221188003905104</v>
      </c>
      <c r="E13" s="15">
        <f t="shared" si="1"/>
        <v>1</v>
      </c>
      <c r="F13" s="8"/>
      <c r="G13" s="20"/>
      <c r="H13" s="20"/>
      <c r="I13" s="20"/>
    </row>
    <row r="14" spans="1:11">
      <c r="A14" s="7">
        <v>13</v>
      </c>
      <c r="B14" s="7">
        <f t="shared" si="5"/>
        <v>0.05</v>
      </c>
      <c r="C14" s="7">
        <f t="shared" si="3"/>
        <v>1.8221188003905104</v>
      </c>
      <c r="D14" s="7">
        <f t="shared" si="4"/>
        <v>1.9155408290138978</v>
      </c>
      <c r="E14" s="15">
        <f t="shared" si="1"/>
        <v>1</v>
      </c>
      <c r="F14" s="11">
        <f>1/(A14-A6)</f>
        <v>0.125</v>
      </c>
      <c r="G14" s="21">
        <f>1/F14</f>
        <v>8</v>
      </c>
      <c r="H14" s="21"/>
      <c r="I14" s="21"/>
    </row>
    <row r="15" spans="1:11">
      <c r="A15" s="7">
        <v>14</v>
      </c>
      <c r="B15" s="7">
        <f t="shared" si="5"/>
        <v>0.05</v>
      </c>
      <c r="C15" s="7">
        <f t="shared" si="3"/>
        <v>1.9155408290138978</v>
      </c>
      <c r="D15" s="7">
        <f t="shared" si="4"/>
        <v>2.0137527074704784</v>
      </c>
      <c r="E15" s="15">
        <f t="shared" si="1"/>
        <v>2</v>
      </c>
      <c r="F15" s="8"/>
      <c r="G15" s="20"/>
      <c r="H15" s="20"/>
      <c r="I15" s="20"/>
    </row>
    <row r="16" spans="1:11">
      <c r="A16" s="7">
        <v>15</v>
      </c>
      <c r="B16" s="7">
        <f t="shared" si="5"/>
        <v>0.05</v>
      </c>
      <c r="C16" s="7">
        <f t="shared" si="3"/>
        <v>2.0137527074704784</v>
      </c>
      <c r="D16" s="7">
        <f t="shared" si="4"/>
        <v>2.117000016612677</v>
      </c>
      <c r="E16" s="15">
        <f t="shared" si="1"/>
        <v>2</v>
      </c>
      <c r="F16" s="8"/>
      <c r="G16" s="20"/>
      <c r="H16" s="20"/>
      <c r="I16" s="20"/>
    </row>
    <row r="17" spans="1:9">
      <c r="A17" s="7">
        <v>16</v>
      </c>
      <c r="B17" s="7">
        <f t="shared" si="5"/>
        <v>0.05</v>
      </c>
      <c r="C17" s="7">
        <f t="shared" si="3"/>
        <v>2.117000016612677</v>
      </c>
      <c r="D17" s="7">
        <f t="shared" si="4"/>
        <v>2.2255409284924701</v>
      </c>
      <c r="E17" s="15">
        <f t="shared" si="1"/>
        <v>2</v>
      </c>
      <c r="F17" s="8"/>
      <c r="G17" s="20"/>
      <c r="H17" s="20"/>
      <c r="I17" s="20"/>
    </row>
    <row r="18" spans="1:9">
      <c r="A18" s="9">
        <v>17</v>
      </c>
      <c r="B18" s="9">
        <f t="shared" si="5"/>
        <v>0.05</v>
      </c>
      <c r="C18" s="9">
        <f t="shared" si="3"/>
        <v>2.2255409284924701</v>
      </c>
      <c r="D18" s="9">
        <f t="shared" si="4"/>
        <v>2.3396468519259939</v>
      </c>
      <c r="E18" s="16">
        <f t="shared" si="1"/>
        <v>2</v>
      </c>
      <c r="F18" s="11">
        <f>1/(A18-A14)</f>
        <v>0.25</v>
      </c>
      <c r="G18" s="21">
        <f>1/F18</f>
        <v>4</v>
      </c>
      <c r="H18" s="21"/>
      <c r="I18" s="21"/>
    </row>
    <row r="19" spans="1:9">
      <c r="A19" s="9">
        <v>18</v>
      </c>
      <c r="B19" s="9">
        <f t="shared" si="5"/>
        <v>0.05</v>
      </c>
      <c r="C19" s="9">
        <f t="shared" si="3"/>
        <v>2.3396468519259939</v>
      </c>
      <c r="D19" s="9">
        <f t="shared" si="4"/>
        <v>2.459603111156953</v>
      </c>
      <c r="E19" s="16">
        <f t="shared" si="1"/>
        <v>2</v>
      </c>
      <c r="F19" s="10"/>
      <c r="G19" s="20"/>
      <c r="H19" s="20"/>
      <c r="I19" s="20"/>
    </row>
    <row r="20" spans="1:9">
      <c r="A20" s="9">
        <v>19</v>
      </c>
      <c r="B20" s="9">
        <f t="shared" si="5"/>
        <v>0.05</v>
      </c>
      <c r="C20" s="9">
        <f t="shared" si="3"/>
        <v>2.459603111156953</v>
      </c>
      <c r="D20" s="9">
        <f t="shared" si="4"/>
        <v>2.58570965931585</v>
      </c>
      <c r="E20" s="16">
        <f t="shared" si="1"/>
        <v>2</v>
      </c>
      <c r="F20" s="10"/>
      <c r="G20" s="20"/>
      <c r="H20" s="20"/>
      <c r="I20" s="20"/>
    </row>
    <row r="21" spans="1:9">
      <c r="A21" s="9">
        <v>20</v>
      </c>
      <c r="B21" s="9">
        <f t="shared" si="5"/>
        <v>0.05</v>
      </c>
      <c r="C21" s="9">
        <f t="shared" si="3"/>
        <v>2.58570965931585</v>
      </c>
      <c r="D21" s="9">
        <f t="shared" si="4"/>
        <v>2.7182818284590495</v>
      </c>
      <c r="E21" s="16">
        <f t="shared" si="1"/>
        <v>2</v>
      </c>
      <c r="F21" s="11">
        <f>1/(A21-A18)</f>
        <v>0.33333333333333331</v>
      </c>
      <c r="G21" s="21">
        <f>1/F21</f>
        <v>3</v>
      </c>
      <c r="H21" s="21"/>
      <c r="I21" s="21"/>
    </row>
    <row r="22" spans="1:9">
      <c r="A22" s="9">
        <v>21</v>
      </c>
      <c r="B22" s="9">
        <f t="shared" si="5"/>
        <v>0.05</v>
      </c>
      <c r="C22" s="9">
        <f t="shared" si="3"/>
        <v>2.7182818284590495</v>
      </c>
      <c r="D22" s="9">
        <f t="shared" si="4"/>
        <v>2.8576511180631683</v>
      </c>
      <c r="E22" s="16">
        <f t="shared" si="1"/>
        <v>2</v>
      </c>
      <c r="F22" s="10"/>
      <c r="G22" s="20"/>
      <c r="H22" s="20"/>
      <c r="I22" s="20"/>
    </row>
    <row r="23" spans="1:9">
      <c r="A23" s="9">
        <v>22</v>
      </c>
      <c r="B23" s="9">
        <f t="shared" si="5"/>
        <v>0.05</v>
      </c>
      <c r="C23" s="9">
        <f t="shared" si="3"/>
        <v>2.8576511180631683</v>
      </c>
      <c r="D23" s="9">
        <f t="shared" si="4"/>
        <v>3.0041660239464383</v>
      </c>
      <c r="E23" s="16">
        <f t="shared" si="1"/>
        <v>2</v>
      </c>
      <c r="F23" s="10"/>
      <c r="G23" s="20"/>
      <c r="H23" s="20"/>
      <c r="I23" s="20"/>
    </row>
    <row r="24" spans="1:9">
      <c r="A24" s="9">
        <v>23</v>
      </c>
      <c r="B24" s="9">
        <f t="shared" si="5"/>
        <v>0.05</v>
      </c>
      <c r="C24" s="9">
        <f t="shared" si="3"/>
        <v>3.0041660239464383</v>
      </c>
      <c r="D24" s="9">
        <f t="shared" si="4"/>
        <v>3.1581929096897734</v>
      </c>
      <c r="E24" s="16">
        <f t="shared" si="1"/>
        <v>2</v>
      </c>
      <c r="F24" s="10"/>
      <c r="G24" s="20"/>
      <c r="H24" s="20"/>
      <c r="I24" s="20"/>
    </row>
    <row r="25" spans="1:9">
      <c r="A25" s="9">
        <v>24</v>
      </c>
      <c r="B25" s="9">
        <f t="shared" si="5"/>
        <v>0.05</v>
      </c>
      <c r="C25" s="9">
        <f t="shared" si="3"/>
        <v>3.1581929096897734</v>
      </c>
      <c r="D25" s="9">
        <f t="shared" si="4"/>
        <v>3.3201169227365539</v>
      </c>
      <c r="E25" s="16">
        <f t="shared" si="1"/>
        <v>2</v>
      </c>
      <c r="F25" s="10"/>
      <c r="G25" s="20"/>
      <c r="H25" s="20"/>
      <c r="I25" s="20"/>
    </row>
    <row r="26" spans="1:9">
      <c r="A26" s="9">
        <v>25</v>
      </c>
      <c r="B26" s="9">
        <f t="shared" si="5"/>
        <v>0.05</v>
      </c>
      <c r="C26" s="9">
        <f t="shared" si="3"/>
        <v>3.3201169227365539</v>
      </c>
      <c r="D26" s="9">
        <f t="shared" si="4"/>
        <v>3.4903429574618485</v>
      </c>
      <c r="E26" s="16">
        <f t="shared" si="1"/>
        <v>2</v>
      </c>
      <c r="F26" s="10"/>
      <c r="G26" s="20"/>
      <c r="H26" s="20"/>
      <c r="I26" s="20"/>
    </row>
    <row r="27" spans="1:9">
      <c r="A27" s="9">
        <v>26</v>
      </c>
      <c r="B27" s="9">
        <f>B26</f>
        <v>0.05</v>
      </c>
      <c r="C27" s="9">
        <f t="shared" si="3"/>
        <v>3.4903429574618485</v>
      </c>
      <c r="D27" s="9">
        <f t="shared" si="4"/>
        <v>3.669296667619252</v>
      </c>
      <c r="E27" s="16">
        <f t="shared" si="1"/>
        <v>2</v>
      </c>
      <c r="F27" s="10"/>
      <c r="G27" s="20"/>
      <c r="H27" s="20"/>
      <c r="I27" s="20"/>
    </row>
    <row r="28" spans="1:9">
      <c r="A28" s="9">
        <v>27</v>
      </c>
      <c r="B28" s="9">
        <f t="shared" ref="B28:B90" si="6">B27</f>
        <v>0.05</v>
      </c>
      <c r="C28" s="9">
        <f t="shared" si="3"/>
        <v>3.669296667619252</v>
      </c>
      <c r="D28" s="9">
        <f t="shared" si="4"/>
        <v>3.8574255306969829</v>
      </c>
      <c r="E28" s="16">
        <f t="shared" si="1"/>
        <v>2</v>
      </c>
      <c r="F28" s="10"/>
      <c r="G28" s="20"/>
      <c r="H28" s="20"/>
      <c r="I28" s="20"/>
    </row>
    <row r="29" spans="1:9">
      <c r="A29" s="9">
        <v>28</v>
      </c>
      <c r="B29" s="9">
        <f t="shared" si="6"/>
        <v>0.05</v>
      </c>
      <c r="C29" s="9">
        <f t="shared" si="3"/>
        <v>3.8574255306969829</v>
      </c>
      <c r="D29" s="9">
        <f t="shared" si="4"/>
        <v>4.0551999668446843</v>
      </c>
      <c r="E29" s="16">
        <f t="shared" si="1"/>
        <v>3</v>
      </c>
      <c r="F29" s="10"/>
      <c r="G29" s="20"/>
      <c r="H29" s="20"/>
      <c r="I29" s="20"/>
    </row>
    <row r="30" spans="1:9">
      <c r="A30" s="9">
        <v>29</v>
      </c>
      <c r="B30" s="9">
        <f t="shared" si="6"/>
        <v>0.05</v>
      </c>
      <c r="C30" s="9">
        <f t="shared" si="3"/>
        <v>4.0551999668446843</v>
      </c>
      <c r="D30" s="9">
        <f t="shared" si="4"/>
        <v>4.2631145151688283</v>
      </c>
      <c r="E30" s="16">
        <f t="shared" si="1"/>
        <v>3</v>
      </c>
      <c r="F30" s="10"/>
      <c r="G30" s="20"/>
      <c r="H30" s="20"/>
      <c r="I30" s="20"/>
    </row>
    <row r="31" spans="1:9">
      <c r="A31" s="9">
        <v>30</v>
      </c>
      <c r="B31" s="9">
        <f t="shared" si="6"/>
        <v>0.05</v>
      </c>
      <c r="C31" s="9">
        <f t="shared" si="3"/>
        <v>4.2631145151688283</v>
      </c>
      <c r="D31" s="9">
        <f t="shared" si="4"/>
        <v>4.481689070338077</v>
      </c>
      <c r="E31" s="16">
        <f t="shared" si="1"/>
        <v>3</v>
      </c>
      <c r="F31" s="10"/>
      <c r="G31" s="20"/>
      <c r="H31" s="20"/>
      <c r="I31" s="20"/>
    </row>
    <row r="32" spans="1:9">
      <c r="A32" s="9">
        <v>31</v>
      </c>
      <c r="B32" s="9">
        <f t="shared" si="6"/>
        <v>0.05</v>
      </c>
      <c r="C32" s="9">
        <f t="shared" ref="C32:C90" si="7">D31</f>
        <v>4.481689070338077</v>
      </c>
      <c r="D32" s="9">
        <f t="shared" ref="D32:D90" si="8">C32*EXP(B32)</f>
        <v>4.7114701825907543</v>
      </c>
      <c r="E32" s="16">
        <f t="shared" ref="E32:E90" si="9">IF(D32&lt;=$K$2,$J$2,IF(D32&lt;=$K$3,$J$3,IF(D32&lt;=$K$4,$J$4,IF(D32&lt;=$K$5,$J$5,$J$6))))</f>
        <v>3</v>
      </c>
      <c r="G32">
        <f>SUM(G2:G31)</f>
        <v>21</v>
      </c>
    </row>
    <row r="33" spans="1:5">
      <c r="A33" s="9">
        <v>32</v>
      </c>
      <c r="B33" s="9">
        <f t="shared" si="6"/>
        <v>0.05</v>
      </c>
      <c r="C33" s="9">
        <f t="shared" si="7"/>
        <v>4.7114701825907543</v>
      </c>
      <c r="D33" s="9">
        <f t="shared" si="8"/>
        <v>4.9530324243951291</v>
      </c>
      <c r="E33" s="16">
        <f t="shared" si="9"/>
        <v>3</v>
      </c>
    </row>
    <row r="34" spans="1:5">
      <c r="A34" s="9">
        <v>33</v>
      </c>
      <c r="B34" s="9">
        <f t="shared" si="6"/>
        <v>0.05</v>
      </c>
      <c r="C34" s="9">
        <f t="shared" si="7"/>
        <v>4.9530324243951291</v>
      </c>
      <c r="D34" s="9">
        <f t="shared" si="8"/>
        <v>5.2069798271798646</v>
      </c>
      <c r="E34" s="16">
        <f t="shared" si="9"/>
        <v>3</v>
      </c>
    </row>
    <row r="35" spans="1:5">
      <c r="A35" s="9">
        <v>34</v>
      </c>
      <c r="B35" s="9">
        <f t="shared" si="6"/>
        <v>0.05</v>
      </c>
      <c r="C35" s="9">
        <f t="shared" si="7"/>
        <v>5.2069798271798646</v>
      </c>
      <c r="D35" s="9">
        <f t="shared" si="8"/>
        <v>5.4739473917272168</v>
      </c>
      <c r="E35" s="16">
        <f t="shared" si="9"/>
        <v>3</v>
      </c>
    </row>
    <row r="36" spans="1:5">
      <c r="A36" s="9">
        <v>35</v>
      </c>
      <c r="B36" s="9">
        <f t="shared" si="6"/>
        <v>0.05</v>
      </c>
      <c r="C36" s="9">
        <f t="shared" si="7"/>
        <v>5.4739473917272168</v>
      </c>
      <c r="D36" s="9">
        <f t="shared" si="8"/>
        <v>5.7546026760057485</v>
      </c>
      <c r="E36" s="16">
        <f t="shared" si="9"/>
        <v>3</v>
      </c>
    </row>
    <row r="37" spans="1:5">
      <c r="A37" s="9">
        <v>36</v>
      </c>
      <c r="B37" s="9">
        <f t="shared" si="6"/>
        <v>0.05</v>
      </c>
      <c r="C37" s="9">
        <f t="shared" si="7"/>
        <v>5.7546026760057485</v>
      </c>
      <c r="D37" s="9">
        <f t="shared" si="8"/>
        <v>6.0496474644129652</v>
      </c>
      <c r="E37" s="16">
        <f t="shared" si="9"/>
        <v>4</v>
      </c>
    </row>
    <row r="38" spans="1:5">
      <c r="A38" s="9">
        <v>37</v>
      </c>
      <c r="B38" s="9">
        <f t="shared" si="6"/>
        <v>0.05</v>
      </c>
      <c r="C38" s="9">
        <f t="shared" si="7"/>
        <v>6.0496474644129652</v>
      </c>
      <c r="D38" s="9">
        <f t="shared" si="8"/>
        <v>6.3598195226018523</v>
      </c>
      <c r="E38" s="16">
        <f t="shared" si="9"/>
        <v>4</v>
      </c>
    </row>
    <row r="39" spans="1:5">
      <c r="A39" s="9">
        <v>38</v>
      </c>
      <c r="B39" s="9">
        <f t="shared" si="6"/>
        <v>0.05</v>
      </c>
      <c r="C39" s="9">
        <f t="shared" si="7"/>
        <v>6.3598195226018523</v>
      </c>
      <c r="D39" s="9">
        <f t="shared" si="8"/>
        <v>6.6858944422792916</v>
      </c>
      <c r="E39" s="16">
        <f t="shared" si="9"/>
        <v>4</v>
      </c>
    </row>
    <row r="40" spans="1:5">
      <c r="A40" s="9">
        <v>39</v>
      </c>
      <c r="B40" s="9">
        <f t="shared" si="6"/>
        <v>0.05</v>
      </c>
      <c r="C40" s="9">
        <f t="shared" si="7"/>
        <v>6.6858944422792916</v>
      </c>
      <c r="D40" s="9">
        <f t="shared" si="8"/>
        <v>7.0286875805893176</v>
      </c>
      <c r="E40" s="16">
        <f t="shared" si="9"/>
        <v>4</v>
      </c>
    </row>
    <row r="41" spans="1:5">
      <c r="A41" s="9">
        <v>40</v>
      </c>
      <c r="B41" s="9">
        <f t="shared" si="6"/>
        <v>0.05</v>
      </c>
      <c r="C41" s="9">
        <f t="shared" si="7"/>
        <v>7.0286875805893176</v>
      </c>
      <c r="D41" s="9">
        <f t="shared" si="8"/>
        <v>7.3890560989306762</v>
      </c>
      <c r="E41" s="16">
        <f t="shared" si="9"/>
        <v>4</v>
      </c>
    </row>
    <row r="42" spans="1:5">
      <c r="A42" s="9">
        <v>41</v>
      </c>
      <c r="B42" s="9">
        <f t="shared" si="6"/>
        <v>0.05</v>
      </c>
      <c r="C42" s="9">
        <f t="shared" si="7"/>
        <v>7.3890560989306762</v>
      </c>
      <c r="D42" s="9">
        <f t="shared" si="8"/>
        <v>7.7679011063068</v>
      </c>
      <c r="E42" s="16">
        <f t="shared" si="9"/>
        <v>4</v>
      </c>
    </row>
    <row r="43" spans="1:5">
      <c r="A43" s="9">
        <v>42</v>
      </c>
      <c r="B43" s="9">
        <f t="shared" si="6"/>
        <v>0.05</v>
      </c>
      <c r="C43" s="9">
        <f t="shared" si="7"/>
        <v>7.7679011063068</v>
      </c>
      <c r="D43" s="9">
        <f t="shared" si="8"/>
        <v>8.1661699125676801</v>
      </c>
      <c r="E43" s="16">
        <f t="shared" si="9"/>
        <v>5</v>
      </c>
    </row>
    <row r="44" spans="1:5">
      <c r="A44" s="9">
        <v>43</v>
      </c>
      <c r="B44" s="9">
        <f t="shared" si="6"/>
        <v>0.05</v>
      </c>
      <c r="C44" s="9">
        <f t="shared" si="7"/>
        <v>8.1661699125676801</v>
      </c>
      <c r="D44" s="9">
        <f t="shared" si="8"/>
        <v>8.5848583971779266</v>
      </c>
      <c r="E44" s="16">
        <f t="shared" si="9"/>
        <v>5</v>
      </c>
    </row>
    <row r="45" spans="1:5">
      <c r="A45" s="9">
        <v>44</v>
      </c>
      <c r="B45" s="9">
        <f t="shared" si="6"/>
        <v>0.05</v>
      </c>
      <c r="C45" s="9">
        <f t="shared" si="7"/>
        <v>8.5848583971779266</v>
      </c>
      <c r="D45" s="9">
        <f t="shared" si="8"/>
        <v>9.0250134994341558</v>
      </c>
      <c r="E45" s="16">
        <f t="shared" si="9"/>
        <v>5</v>
      </c>
    </row>
    <row r="46" spans="1:5">
      <c r="A46" s="9">
        <v>45</v>
      </c>
      <c r="B46" s="9">
        <f t="shared" si="6"/>
        <v>0.05</v>
      </c>
      <c r="C46" s="9">
        <f t="shared" si="7"/>
        <v>9.0250134994341558</v>
      </c>
      <c r="D46" s="9">
        <f t="shared" si="8"/>
        <v>9.4877358363585635</v>
      </c>
      <c r="E46" s="16">
        <f t="shared" si="9"/>
        <v>5</v>
      </c>
    </row>
    <row r="47" spans="1:5">
      <c r="A47" s="9">
        <v>46</v>
      </c>
      <c r="B47" s="9">
        <f t="shared" si="6"/>
        <v>0.05</v>
      </c>
      <c r="C47" s="9">
        <f t="shared" si="7"/>
        <v>9.4877358363585635</v>
      </c>
      <c r="D47" s="9">
        <f t="shared" si="8"/>
        <v>9.9741824548147608</v>
      </c>
      <c r="E47" s="16">
        <f t="shared" si="9"/>
        <v>5</v>
      </c>
    </row>
    <row r="48" spans="1:5">
      <c r="A48" s="9">
        <v>47</v>
      </c>
      <c r="B48" s="9">
        <f t="shared" si="6"/>
        <v>0.05</v>
      </c>
      <c r="C48" s="9">
        <f t="shared" si="7"/>
        <v>9.9741824548147608</v>
      </c>
      <c r="D48" s="9">
        <f t="shared" si="8"/>
        <v>10.485569724727617</v>
      </c>
      <c r="E48" s="16">
        <f t="shared" si="9"/>
        <v>5</v>
      </c>
    </row>
    <row r="49" spans="1:5">
      <c r="A49" s="9">
        <v>48</v>
      </c>
      <c r="B49" s="9">
        <f t="shared" si="6"/>
        <v>0.05</v>
      </c>
      <c r="C49" s="9">
        <f t="shared" si="7"/>
        <v>10.485569724727617</v>
      </c>
      <c r="D49" s="9">
        <f t="shared" si="8"/>
        <v>11.023176380641647</v>
      </c>
      <c r="E49" s="16">
        <f t="shared" si="9"/>
        <v>5</v>
      </c>
    </row>
    <row r="50" spans="1:5">
      <c r="A50" s="9">
        <v>49</v>
      </c>
      <c r="B50" s="9">
        <f t="shared" si="6"/>
        <v>0.05</v>
      </c>
      <c r="C50" s="9">
        <f t="shared" si="7"/>
        <v>11.023176380641647</v>
      </c>
      <c r="D50" s="9">
        <f t="shared" si="8"/>
        <v>11.588346719223438</v>
      </c>
      <c r="E50" s="16">
        <f t="shared" si="9"/>
        <v>5</v>
      </c>
    </row>
    <row r="51" spans="1:5">
      <c r="A51" s="9">
        <v>50</v>
      </c>
      <c r="B51" s="9">
        <f t="shared" si="6"/>
        <v>0.05</v>
      </c>
      <c r="C51" s="9">
        <f t="shared" si="7"/>
        <v>11.588346719223438</v>
      </c>
      <c r="D51" s="9">
        <f t="shared" si="8"/>
        <v>12.182493960703525</v>
      </c>
      <c r="E51" s="16">
        <f t="shared" si="9"/>
        <v>5</v>
      </c>
    </row>
    <row r="52" spans="1:5">
      <c r="A52" s="9">
        <v>51</v>
      </c>
      <c r="B52" s="9">
        <f t="shared" si="6"/>
        <v>0.05</v>
      </c>
      <c r="C52" s="9">
        <f t="shared" si="7"/>
        <v>12.182493960703525</v>
      </c>
      <c r="D52" s="9">
        <f t="shared" si="8"/>
        <v>12.807103782663088</v>
      </c>
      <c r="E52" s="16">
        <f t="shared" si="9"/>
        <v>5</v>
      </c>
    </row>
    <row r="53" spans="1:5">
      <c r="A53" s="9">
        <v>52</v>
      </c>
      <c r="B53" s="9">
        <f t="shared" si="6"/>
        <v>0.05</v>
      </c>
      <c r="C53" s="9">
        <f t="shared" si="7"/>
        <v>12.807103782663088</v>
      </c>
      <c r="D53" s="9">
        <f t="shared" si="8"/>
        <v>13.46373803500175</v>
      </c>
      <c r="E53" s="16">
        <f t="shared" si="9"/>
        <v>5</v>
      </c>
    </row>
    <row r="54" spans="1:5">
      <c r="A54" s="9">
        <v>53</v>
      </c>
      <c r="B54" s="9">
        <f t="shared" si="6"/>
        <v>0.05</v>
      </c>
      <c r="C54" s="9">
        <f t="shared" si="7"/>
        <v>13.46373803500175</v>
      </c>
      <c r="D54" s="9">
        <f t="shared" si="8"/>
        <v>14.154038645375866</v>
      </c>
      <c r="E54" s="16">
        <f t="shared" si="9"/>
        <v>5</v>
      </c>
    </row>
    <row r="55" spans="1:5">
      <c r="A55" s="9">
        <v>54</v>
      </c>
      <c r="B55" s="9">
        <f t="shared" si="6"/>
        <v>0.05</v>
      </c>
      <c r="C55" s="9">
        <f t="shared" si="7"/>
        <v>14.154038645375866</v>
      </c>
      <c r="D55" s="9">
        <f t="shared" si="8"/>
        <v>14.879731724872903</v>
      </c>
      <c r="E55" s="16">
        <f t="shared" si="9"/>
        <v>5</v>
      </c>
    </row>
    <row r="56" spans="1:5">
      <c r="A56" s="9">
        <v>55</v>
      </c>
      <c r="B56" s="9">
        <f t="shared" si="6"/>
        <v>0.05</v>
      </c>
      <c r="C56" s="9">
        <f t="shared" si="7"/>
        <v>14.879731724872903</v>
      </c>
      <c r="D56" s="9">
        <f t="shared" si="8"/>
        <v>15.642631884188244</v>
      </c>
      <c r="E56" s="16">
        <f t="shared" si="9"/>
        <v>5</v>
      </c>
    </row>
    <row r="57" spans="1:5">
      <c r="A57" s="9">
        <v>56</v>
      </c>
      <c r="B57" s="9">
        <f t="shared" si="6"/>
        <v>0.05</v>
      </c>
      <c r="C57" s="9">
        <f t="shared" si="7"/>
        <v>15.642631884188244</v>
      </c>
      <c r="D57" s="9">
        <f t="shared" si="8"/>
        <v>16.444646771097126</v>
      </c>
      <c r="E57" s="16">
        <f t="shared" si="9"/>
        <v>5</v>
      </c>
    </row>
    <row r="58" spans="1:5">
      <c r="A58" s="9">
        <v>57</v>
      </c>
      <c r="B58" s="9">
        <f t="shared" si="6"/>
        <v>0.05</v>
      </c>
      <c r="C58" s="9">
        <f t="shared" si="7"/>
        <v>16.444646771097126</v>
      </c>
      <c r="D58" s="9">
        <f t="shared" si="8"/>
        <v>17.287781840567721</v>
      </c>
      <c r="E58" s="16">
        <f t="shared" si="9"/>
        <v>5</v>
      </c>
    </row>
    <row r="59" spans="1:5">
      <c r="A59" s="9">
        <v>58</v>
      </c>
      <c r="B59" s="9">
        <f t="shared" si="6"/>
        <v>0.05</v>
      </c>
      <c r="C59" s="9">
        <f t="shared" si="7"/>
        <v>17.287781840567721</v>
      </c>
      <c r="D59" s="9">
        <f t="shared" si="8"/>
        <v>18.174145369443149</v>
      </c>
      <c r="E59" s="16">
        <f t="shared" si="9"/>
        <v>5</v>
      </c>
    </row>
    <row r="60" spans="1:5">
      <c r="A60" s="9">
        <v>59</v>
      </c>
      <c r="B60" s="9">
        <f t="shared" si="6"/>
        <v>0.05</v>
      </c>
      <c r="C60" s="9">
        <f t="shared" si="7"/>
        <v>18.174145369443149</v>
      </c>
      <c r="D60" s="9">
        <f t="shared" si="8"/>
        <v>19.105953728231743</v>
      </c>
      <c r="E60" s="16">
        <f t="shared" si="9"/>
        <v>5</v>
      </c>
    </row>
    <row r="61" spans="1:5">
      <c r="A61" s="9">
        <v>60</v>
      </c>
      <c r="B61" s="9">
        <f t="shared" si="6"/>
        <v>0.05</v>
      </c>
      <c r="C61" s="9">
        <f t="shared" si="7"/>
        <v>19.105953728231743</v>
      </c>
      <c r="D61" s="9">
        <f t="shared" si="8"/>
        <v>20.085536923187771</v>
      </c>
      <c r="E61" s="16">
        <f t="shared" si="9"/>
        <v>5</v>
      </c>
    </row>
    <row r="62" spans="1:5">
      <c r="A62" s="9">
        <v>61</v>
      </c>
      <c r="B62" s="9">
        <f t="shared" si="6"/>
        <v>0.05</v>
      </c>
      <c r="C62" s="9">
        <f t="shared" si="7"/>
        <v>20.085536923187771</v>
      </c>
      <c r="D62" s="9">
        <f t="shared" si="8"/>
        <v>21.115344422540723</v>
      </c>
      <c r="E62" s="16">
        <f t="shared" si="9"/>
        <v>5</v>
      </c>
    </row>
    <row r="63" spans="1:5">
      <c r="A63" s="9">
        <v>62</v>
      </c>
      <c r="B63" s="9">
        <f t="shared" si="6"/>
        <v>0.05</v>
      </c>
      <c r="C63" s="9">
        <f t="shared" si="7"/>
        <v>21.115344422540723</v>
      </c>
      <c r="D63" s="9">
        <f t="shared" si="8"/>
        <v>22.19795128144175</v>
      </c>
      <c r="E63" s="16">
        <f t="shared" si="9"/>
        <v>5</v>
      </c>
    </row>
    <row r="64" spans="1:5">
      <c r="A64" s="9">
        <v>63</v>
      </c>
      <c r="B64" s="9">
        <f t="shared" si="6"/>
        <v>0.05</v>
      </c>
      <c r="C64" s="9">
        <f t="shared" si="7"/>
        <v>22.19795128144175</v>
      </c>
      <c r="D64" s="9">
        <f t="shared" si="8"/>
        <v>23.336064580942839</v>
      </c>
      <c r="E64" s="16">
        <f t="shared" si="9"/>
        <v>5</v>
      </c>
    </row>
    <row r="65" spans="1:5">
      <c r="A65" s="9">
        <v>64</v>
      </c>
      <c r="B65" s="9">
        <f t="shared" si="6"/>
        <v>0.05</v>
      </c>
      <c r="C65" s="9">
        <f t="shared" si="7"/>
        <v>23.336064580942839</v>
      </c>
      <c r="D65" s="9">
        <f t="shared" si="8"/>
        <v>24.532530197109484</v>
      </c>
      <c r="E65" s="16">
        <f t="shared" si="9"/>
        <v>5</v>
      </c>
    </row>
    <row r="66" spans="1:5">
      <c r="A66" s="9">
        <v>65</v>
      </c>
      <c r="B66" s="9">
        <f t="shared" si="6"/>
        <v>0.05</v>
      </c>
      <c r="C66" s="9">
        <f t="shared" si="7"/>
        <v>24.532530197109484</v>
      </c>
      <c r="D66" s="9">
        <f t="shared" si="8"/>
        <v>25.790339917193204</v>
      </c>
      <c r="E66" s="16">
        <f t="shared" si="9"/>
        <v>5</v>
      </c>
    </row>
    <row r="67" spans="1:5">
      <c r="A67" s="9">
        <v>66</v>
      </c>
      <c r="B67" s="9">
        <f t="shared" si="6"/>
        <v>0.05</v>
      </c>
      <c r="C67" s="9">
        <f t="shared" si="7"/>
        <v>25.790339917193204</v>
      </c>
      <c r="D67" s="9">
        <f t="shared" si="8"/>
        <v>27.112638920658039</v>
      </c>
      <c r="E67" s="16">
        <f t="shared" si="9"/>
        <v>5</v>
      </c>
    </row>
    <row r="68" spans="1:5">
      <c r="A68" s="9">
        <v>67</v>
      </c>
      <c r="B68" s="9">
        <f t="shared" si="6"/>
        <v>0.05</v>
      </c>
      <c r="C68" s="9">
        <f t="shared" si="7"/>
        <v>27.112638920658039</v>
      </c>
      <c r="D68" s="9">
        <f t="shared" si="8"/>
        <v>28.502733643767439</v>
      </c>
      <c r="E68" s="16">
        <f t="shared" si="9"/>
        <v>5</v>
      </c>
    </row>
    <row r="69" spans="1:5">
      <c r="A69" s="9">
        <v>68</v>
      </c>
      <c r="B69" s="9">
        <f t="shared" si="6"/>
        <v>0.05</v>
      </c>
      <c r="C69" s="9">
        <f t="shared" si="7"/>
        <v>28.502733643767439</v>
      </c>
      <c r="D69" s="9">
        <f t="shared" si="8"/>
        <v>29.964100047397185</v>
      </c>
      <c r="E69" s="16">
        <f t="shared" si="9"/>
        <v>5</v>
      </c>
    </row>
    <row r="70" spans="1:5">
      <c r="A70" s="9">
        <v>69</v>
      </c>
      <c r="B70" s="9">
        <f t="shared" si="6"/>
        <v>0.05</v>
      </c>
      <c r="C70" s="9">
        <f t="shared" si="7"/>
        <v>29.964100047397185</v>
      </c>
      <c r="D70" s="9">
        <f t="shared" si="8"/>
        <v>31.500392308748115</v>
      </c>
      <c r="E70" s="16">
        <f t="shared" si="9"/>
        <v>5</v>
      </c>
    </row>
    <row r="71" spans="1:5">
      <c r="A71" s="9">
        <v>70</v>
      </c>
      <c r="B71" s="9">
        <f t="shared" si="6"/>
        <v>0.05</v>
      </c>
      <c r="C71" s="9">
        <f t="shared" si="7"/>
        <v>31.500392308748115</v>
      </c>
      <c r="D71" s="9">
        <f t="shared" si="8"/>
        <v>33.11545195869251</v>
      </c>
      <c r="E71" s="16">
        <f t="shared" si="9"/>
        <v>5</v>
      </c>
    </row>
    <row r="72" spans="1:5">
      <c r="A72" s="9">
        <v>71</v>
      </c>
      <c r="B72" s="9">
        <f t="shared" si="6"/>
        <v>0.05</v>
      </c>
      <c r="C72" s="9">
        <f t="shared" si="7"/>
        <v>33.11545195869251</v>
      </c>
      <c r="D72" s="9">
        <f t="shared" si="8"/>
        <v>34.813317487602234</v>
      </c>
      <c r="E72" s="16">
        <f t="shared" si="9"/>
        <v>5</v>
      </c>
    </row>
    <row r="73" spans="1:5">
      <c r="A73" s="9">
        <v>72</v>
      </c>
      <c r="B73" s="9">
        <f t="shared" si="6"/>
        <v>0.05</v>
      </c>
      <c r="C73" s="9">
        <f t="shared" si="7"/>
        <v>34.813317487602234</v>
      </c>
      <c r="D73" s="9">
        <f t="shared" si="8"/>
        <v>36.598234443678216</v>
      </c>
      <c r="E73" s="16">
        <f t="shared" si="9"/>
        <v>5</v>
      </c>
    </row>
    <row r="74" spans="1:5">
      <c r="A74" s="9">
        <v>73</v>
      </c>
      <c r="B74" s="9">
        <f t="shared" si="6"/>
        <v>0.05</v>
      </c>
      <c r="C74" s="9">
        <f t="shared" si="7"/>
        <v>36.598234443678216</v>
      </c>
      <c r="D74" s="9">
        <f t="shared" si="8"/>
        <v>38.474666049032365</v>
      </c>
      <c r="E74" s="16">
        <f t="shared" si="9"/>
        <v>5</v>
      </c>
    </row>
    <row r="75" spans="1:5">
      <c r="A75" s="9">
        <v>74</v>
      </c>
      <c r="B75" s="9">
        <f t="shared" si="6"/>
        <v>0.05</v>
      </c>
      <c r="C75" s="9">
        <f t="shared" si="7"/>
        <v>38.474666049032365</v>
      </c>
      <c r="D75" s="9">
        <f t="shared" si="8"/>
        <v>40.447304360067648</v>
      </c>
      <c r="E75" s="16">
        <f t="shared" si="9"/>
        <v>5</v>
      </c>
    </row>
    <row r="76" spans="1:5">
      <c r="A76" s="9">
        <v>75</v>
      </c>
      <c r="B76" s="9">
        <f t="shared" si="6"/>
        <v>0.05</v>
      </c>
      <c r="C76" s="9">
        <f t="shared" si="7"/>
        <v>40.447304360067648</v>
      </c>
      <c r="D76" s="9">
        <f t="shared" si="8"/>
        <v>42.521082000063053</v>
      </c>
      <c r="E76" s="16">
        <f t="shared" si="9"/>
        <v>5</v>
      </c>
    </row>
    <row r="77" spans="1:5">
      <c r="A77" s="9">
        <v>76</v>
      </c>
      <c r="B77" s="9">
        <f t="shared" si="6"/>
        <v>0.05</v>
      </c>
      <c r="C77" s="9">
        <f t="shared" si="7"/>
        <v>42.521082000063053</v>
      </c>
      <c r="D77" s="9">
        <f t="shared" si="8"/>
        <v>44.701184493301113</v>
      </c>
      <c r="E77" s="16">
        <f t="shared" si="9"/>
        <v>5</v>
      </c>
    </row>
    <row r="78" spans="1:5">
      <c r="A78" s="9">
        <v>77</v>
      </c>
      <c r="B78" s="9">
        <f t="shared" si="6"/>
        <v>0.05</v>
      </c>
      <c r="C78" s="9">
        <f t="shared" si="7"/>
        <v>44.701184493301113</v>
      </c>
      <c r="D78" s="9">
        <f t="shared" si="8"/>
        <v>46.99306323157959</v>
      </c>
      <c r="E78" s="16">
        <f t="shared" si="9"/>
        <v>5</v>
      </c>
    </row>
    <row r="79" spans="1:5">
      <c r="A79" s="9">
        <v>78</v>
      </c>
      <c r="B79" s="9">
        <f t="shared" si="6"/>
        <v>0.05</v>
      </c>
      <c r="C79" s="9">
        <f t="shared" si="7"/>
        <v>46.99306323157959</v>
      </c>
      <c r="D79" s="9">
        <f t="shared" si="8"/>
        <v>49.402449105530501</v>
      </c>
      <c r="E79" s="16">
        <f t="shared" si="9"/>
        <v>5</v>
      </c>
    </row>
    <row r="80" spans="1:5">
      <c r="A80" s="9">
        <v>79</v>
      </c>
      <c r="B80" s="9">
        <f t="shared" si="6"/>
        <v>0.05</v>
      </c>
      <c r="C80" s="9">
        <f t="shared" si="7"/>
        <v>49.402449105530501</v>
      </c>
      <c r="D80" s="9">
        <f t="shared" si="8"/>
        <v>51.935366834831783</v>
      </c>
      <c r="E80" s="16">
        <f t="shared" si="9"/>
        <v>5</v>
      </c>
    </row>
    <row r="81" spans="1:5">
      <c r="A81" s="9">
        <v>80</v>
      </c>
      <c r="B81" s="9">
        <f t="shared" si="6"/>
        <v>0.05</v>
      </c>
      <c r="C81" s="9">
        <f t="shared" si="7"/>
        <v>51.935366834831783</v>
      </c>
      <c r="D81" s="9">
        <f t="shared" si="8"/>
        <v>54.598150033144613</v>
      </c>
      <c r="E81" s="16">
        <f t="shared" si="9"/>
        <v>5</v>
      </c>
    </row>
    <row r="82" spans="1:5">
      <c r="A82" s="9">
        <v>81</v>
      </c>
      <c r="B82" s="9">
        <f t="shared" si="6"/>
        <v>0.05</v>
      </c>
      <c r="C82" s="9">
        <f t="shared" si="7"/>
        <v>54.598150033144613</v>
      </c>
      <c r="D82" s="9">
        <f t="shared" si="8"/>
        <v>57.397457045446593</v>
      </c>
      <c r="E82" s="16">
        <f t="shared" si="9"/>
        <v>5</v>
      </c>
    </row>
    <row r="83" spans="1:5">
      <c r="A83" s="9">
        <v>82</v>
      </c>
      <c r="B83" s="9">
        <f t="shared" si="6"/>
        <v>0.05</v>
      </c>
      <c r="C83" s="9">
        <f t="shared" si="7"/>
        <v>57.397457045446593</v>
      </c>
      <c r="D83" s="9">
        <f t="shared" si="8"/>
        <v>60.340287597362391</v>
      </c>
      <c r="E83" s="16">
        <f t="shared" si="9"/>
        <v>5</v>
      </c>
    </row>
    <row r="84" spans="1:5">
      <c r="A84" s="9">
        <v>83</v>
      </c>
      <c r="B84" s="9">
        <f t="shared" si="6"/>
        <v>0.05</v>
      </c>
      <c r="C84" s="9">
        <f t="shared" si="7"/>
        <v>60.340287597362391</v>
      </c>
      <c r="D84" s="9">
        <f t="shared" si="8"/>
        <v>63.43400029812377</v>
      </c>
      <c r="E84" s="16">
        <f t="shared" si="9"/>
        <v>5</v>
      </c>
    </row>
    <row r="85" spans="1:5">
      <c r="A85" s="9">
        <v>84</v>
      </c>
      <c r="B85" s="9">
        <f t="shared" si="6"/>
        <v>0.05</v>
      </c>
      <c r="C85" s="9">
        <f t="shared" si="7"/>
        <v>63.43400029812377</v>
      </c>
      <c r="D85" s="9">
        <f t="shared" si="8"/>
        <v>66.686331040925623</v>
      </c>
      <c r="E85" s="16">
        <f t="shared" si="9"/>
        <v>5</v>
      </c>
    </row>
    <row r="86" spans="1:5">
      <c r="A86" s="9">
        <v>85</v>
      </c>
      <c r="B86" s="9">
        <f t="shared" si="6"/>
        <v>0.05</v>
      </c>
      <c r="C86" s="9">
        <f t="shared" si="7"/>
        <v>66.686331040925623</v>
      </c>
      <c r="D86" s="9">
        <f t="shared" si="8"/>
        <v>70.105412346688368</v>
      </c>
      <c r="E86" s="16">
        <f t="shared" si="9"/>
        <v>5</v>
      </c>
    </row>
    <row r="87" spans="1:5">
      <c r="A87" s="9">
        <v>86</v>
      </c>
      <c r="B87" s="9">
        <f t="shared" si="6"/>
        <v>0.05</v>
      </c>
      <c r="C87" s="9">
        <f t="shared" si="7"/>
        <v>70.105412346688368</v>
      </c>
      <c r="D87" s="9">
        <f t="shared" si="8"/>
        <v>73.699793699596341</v>
      </c>
      <c r="E87" s="16">
        <f t="shared" si="9"/>
        <v>5</v>
      </c>
    </row>
    <row r="88" spans="1:5">
      <c r="A88" s="9">
        <v>87</v>
      </c>
      <c r="B88" s="9">
        <f t="shared" si="6"/>
        <v>0.05</v>
      </c>
      <c r="C88" s="9">
        <f t="shared" si="7"/>
        <v>73.699793699596341</v>
      </c>
      <c r="D88" s="9">
        <f t="shared" si="8"/>
        <v>77.478462925261439</v>
      </c>
      <c r="E88" s="16">
        <f t="shared" si="9"/>
        <v>5</v>
      </c>
    </row>
    <row r="89" spans="1:5">
      <c r="A89" s="9">
        <v>88</v>
      </c>
      <c r="B89" s="9">
        <f t="shared" si="6"/>
        <v>0.05</v>
      </c>
      <c r="C89" s="9">
        <f t="shared" si="7"/>
        <v>77.478462925261439</v>
      </c>
      <c r="D89" s="9">
        <f t="shared" si="8"/>
        <v>81.450868664968723</v>
      </c>
      <c r="E89" s="16">
        <f t="shared" si="9"/>
        <v>5</v>
      </c>
    </row>
    <row r="90" spans="1:5">
      <c r="A90" s="9">
        <v>89</v>
      </c>
      <c r="B90" s="9">
        <f t="shared" si="6"/>
        <v>0.05</v>
      </c>
      <c r="C90" s="9">
        <f t="shared" si="7"/>
        <v>81.450868664968723</v>
      </c>
      <c r="D90" s="9">
        <f t="shared" si="8"/>
        <v>85.626944002201213</v>
      </c>
      <c r="E90" s="16">
        <f t="shared" si="9"/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C19" sqref="C19"/>
    </sheetView>
  </sheetViews>
  <sheetFormatPr defaultRowHeight="15"/>
  <cols>
    <col min="1" max="1" width="14.7109375" bestFit="1" customWidth="1"/>
    <col min="2" max="2" width="23.85546875" bestFit="1" customWidth="1"/>
    <col min="3" max="3" width="14.7109375" style="37" customWidth="1"/>
    <col min="5" max="5" width="12.85546875" bestFit="1" customWidth="1"/>
    <col min="7" max="7" width="16.28515625" bestFit="1" customWidth="1"/>
  </cols>
  <sheetData>
    <row r="1" spans="1:14">
      <c r="G1" s="39">
        <f>SUM(G2:G5)</f>
        <v>900000</v>
      </c>
    </row>
    <row r="2" spans="1:14">
      <c r="D2" t="s">
        <v>22</v>
      </c>
      <c r="E2" s="39">
        <f>G1</f>
        <v>900000</v>
      </c>
      <c r="F2" t="s">
        <v>21</v>
      </c>
      <c r="G2" s="39">
        <v>250000</v>
      </c>
    </row>
    <row r="3" spans="1:14">
      <c r="A3" t="s">
        <v>19</v>
      </c>
      <c r="G3" s="39">
        <v>200000</v>
      </c>
    </row>
    <row r="4" spans="1:14" ht="45">
      <c r="A4" s="7" t="s">
        <v>20</v>
      </c>
      <c r="B4" s="43" t="s">
        <v>29</v>
      </c>
      <c r="C4" s="38" t="s">
        <v>23</v>
      </c>
      <c r="D4" s="37"/>
      <c r="E4" s="37"/>
      <c r="F4" s="37"/>
      <c r="G4" s="40">
        <v>100000</v>
      </c>
    </row>
    <row r="5" spans="1:14">
      <c r="A5" s="7">
        <v>1</v>
      </c>
      <c r="B5" s="44" t="s">
        <v>25</v>
      </c>
      <c r="C5" s="42">
        <f>E5*E2</f>
        <v>45000</v>
      </c>
      <c r="D5" s="37"/>
      <c r="E5" s="41">
        <v>0.05</v>
      </c>
      <c r="F5" s="37"/>
      <c r="G5" s="40">
        <v>350000</v>
      </c>
    </row>
    <row r="6" spans="1:14">
      <c r="A6" s="7">
        <v>2</v>
      </c>
      <c r="B6" s="44" t="s">
        <v>24</v>
      </c>
      <c r="D6" s="37"/>
      <c r="E6" s="41">
        <v>0.1</v>
      </c>
      <c r="F6" s="37"/>
      <c r="G6" s="37"/>
    </row>
    <row r="7" spans="1:14">
      <c r="A7" s="7">
        <v>3</v>
      </c>
      <c r="B7" s="44" t="s">
        <v>26</v>
      </c>
      <c r="D7" s="37"/>
      <c r="E7" s="41">
        <v>0.15</v>
      </c>
      <c r="F7" s="37"/>
      <c r="G7" s="37"/>
    </row>
    <row r="8" spans="1:14">
      <c r="A8" s="7">
        <v>4</v>
      </c>
      <c r="B8" s="44" t="s">
        <v>27</v>
      </c>
      <c r="D8" s="37"/>
      <c r="E8" s="41">
        <v>0.2</v>
      </c>
      <c r="F8" s="37"/>
      <c r="G8" s="37"/>
    </row>
    <row r="9" spans="1:14">
      <c r="A9" s="7">
        <v>5</v>
      </c>
      <c r="B9" s="44" t="s">
        <v>28</v>
      </c>
      <c r="D9" s="37"/>
      <c r="E9" s="41">
        <v>0.25</v>
      </c>
      <c r="F9" s="37"/>
      <c r="G9" s="37"/>
    </row>
    <row r="11" spans="1:14">
      <c r="G11" t="s">
        <v>30</v>
      </c>
    </row>
    <row r="12" spans="1:14">
      <c r="G12" s="37" t="s">
        <v>31</v>
      </c>
    </row>
    <row r="13" spans="1:14">
      <c r="H13" s="46">
        <v>2000</v>
      </c>
      <c r="I13" s="46">
        <v>2001</v>
      </c>
      <c r="J13" s="46">
        <v>2002</v>
      </c>
      <c r="K13" s="46">
        <v>2003</v>
      </c>
      <c r="L13" s="46">
        <v>2004</v>
      </c>
      <c r="M13" s="46">
        <v>2005</v>
      </c>
      <c r="N13" s="37"/>
    </row>
    <row r="14" spans="1:14">
      <c r="G14" s="37" t="s">
        <v>32</v>
      </c>
      <c r="H14" s="45">
        <v>0.12</v>
      </c>
      <c r="I14" s="45">
        <v>0.13</v>
      </c>
      <c r="J14" s="45">
        <v>0.14000000000000001</v>
      </c>
      <c r="K14" s="45">
        <v>0.15</v>
      </c>
      <c r="L14" s="45">
        <v>0.16</v>
      </c>
      <c r="M14" s="45">
        <v>0.17</v>
      </c>
      <c r="N14" s="37"/>
    </row>
    <row r="15" spans="1:14">
      <c r="G15" s="37" t="s">
        <v>33</v>
      </c>
      <c r="H15" s="45">
        <v>0.06</v>
      </c>
      <c r="I15" s="45">
        <v>7.0000000000000007E-2</v>
      </c>
      <c r="J15" s="45">
        <v>0.08</v>
      </c>
      <c r="K15" s="45">
        <v>0.09</v>
      </c>
      <c r="L15" s="45">
        <v>0.1</v>
      </c>
      <c r="M15" s="45">
        <v>0.12</v>
      </c>
      <c r="N15" s="37"/>
    </row>
    <row r="16" spans="1:14">
      <c r="G16" s="37" t="s">
        <v>34</v>
      </c>
      <c r="H16" s="45">
        <v>0.04</v>
      </c>
      <c r="I16" s="45">
        <v>0.05</v>
      </c>
      <c r="J16" s="45">
        <v>0.06</v>
      </c>
      <c r="K16" s="45">
        <v>7.0000000000000007E-2</v>
      </c>
      <c r="L16" s="45">
        <v>0.08</v>
      </c>
      <c r="M16" s="45">
        <v>0.09</v>
      </c>
      <c r="N16" s="37"/>
    </row>
    <row r="17" spans="2:21">
      <c r="G17" s="37" t="s">
        <v>35</v>
      </c>
      <c r="H17" s="45">
        <v>0.02</v>
      </c>
      <c r="I17" s="45">
        <v>0.03</v>
      </c>
      <c r="J17" s="45">
        <v>0.04</v>
      </c>
      <c r="K17" s="45">
        <v>0.05</v>
      </c>
      <c r="L17" s="45">
        <v>0.06</v>
      </c>
      <c r="M17" s="45">
        <v>7.0000000000000007E-2</v>
      </c>
      <c r="N17" s="37"/>
    </row>
    <row r="18" spans="2:21">
      <c r="G18" s="37" t="s">
        <v>36</v>
      </c>
      <c r="H18" s="45">
        <v>0.03</v>
      </c>
      <c r="I18" s="45">
        <v>0.04</v>
      </c>
      <c r="J18" s="45">
        <v>0.05</v>
      </c>
      <c r="K18" s="45">
        <v>0.06</v>
      </c>
      <c r="L18" s="45">
        <v>7.0000000000000007E-2</v>
      </c>
      <c r="M18" s="45">
        <v>0.08</v>
      </c>
      <c r="N18" s="37"/>
    </row>
    <row r="19" spans="2:21">
      <c r="B19">
        <v>1000</v>
      </c>
      <c r="C19" s="37">
        <f>2/B19</f>
        <v>2E-3</v>
      </c>
      <c r="O19" t="s">
        <v>37</v>
      </c>
    </row>
    <row r="20" spans="2:21">
      <c r="G20" s="37"/>
      <c r="P20">
        <v>1</v>
      </c>
      <c r="Q20">
        <v>2</v>
      </c>
      <c r="R20">
        <v>3</v>
      </c>
      <c r="S20">
        <v>4</v>
      </c>
      <c r="T20">
        <v>5</v>
      </c>
      <c r="U20" s="47" t="s">
        <v>40</v>
      </c>
    </row>
    <row r="21" spans="2:21">
      <c r="G21" s="37" t="s">
        <v>32</v>
      </c>
      <c r="H21">
        <f>IF(H14&lt;$E$5,$A$5,IF(H14&lt;$E$6,$A$6,IF(H14&lt;$E$7,$A$7,IF(H14&lt;$E$8,$A$8,5))))</f>
        <v>3</v>
      </c>
      <c r="I21">
        <f t="shared" ref="I21:M21" si="0">IF(I14&lt;$E$5,$A$5,IF(I14&lt;$E$6,$A$6,IF(I14&lt;$E$7,$A$7,IF(I14&lt;$E$8,$A$8,5))))</f>
        <v>3</v>
      </c>
      <c r="J21">
        <f t="shared" si="0"/>
        <v>3</v>
      </c>
      <c r="K21">
        <f t="shared" si="0"/>
        <v>4</v>
      </c>
      <c r="L21">
        <f t="shared" si="0"/>
        <v>4</v>
      </c>
      <c r="M21">
        <f t="shared" si="0"/>
        <v>4</v>
      </c>
      <c r="O21">
        <v>1</v>
      </c>
      <c r="P21">
        <f>COUNTIF($I$28:$I$52,11)</f>
        <v>3</v>
      </c>
      <c r="Q21">
        <f>COUNTIF($I$28:$I$52,12)</f>
        <v>3</v>
      </c>
      <c r="R21">
        <f>COUNTIF($I$28:$I$52,13)</f>
        <v>0</v>
      </c>
      <c r="S21">
        <f>COUNTIF($I$28:$I$52,14)</f>
        <v>0</v>
      </c>
      <c r="T21">
        <f>COUNTIF($I$28:$I$52,15)</f>
        <v>0</v>
      </c>
      <c r="U21" s="47">
        <f>SUM(P21:T21)</f>
        <v>6</v>
      </c>
    </row>
    <row r="22" spans="2:21">
      <c r="G22" s="37" t="s">
        <v>33</v>
      </c>
      <c r="H22">
        <f t="shared" ref="H22:M22" si="1">IF(H15&lt;$E$5,$A$5,IF(H15&lt;$E$6,$A$6,IF(H15&lt;$E$7,$A$7,IF(H15&lt;$E$8,$A$8,5))))</f>
        <v>2</v>
      </c>
      <c r="I22">
        <f t="shared" si="1"/>
        <v>2</v>
      </c>
      <c r="J22">
        <f t="shared" si="1"/>
        <v>2</v>
      </c>
      <c r="K22">
        <f t="shared" si="1"/>
        <v>2</v>
      </c>
      <c r="L22">
        <f t="shared" si="1"/>
        <v>3</v>
      </c>
      <c r="M22">
        <f t="shared" si="1"/>
        <v>3</v>
      </c>
      <c r="O22">
        <v>2</v>
      </c>
      <c r="P22">
        <f>COUNTIF($I$28:$I$52,21)</f>
        <v>0</v>
      </c>
      <c r="Q22">
        <f>COUNTIF($I$28:$I$52,22)</f>
        <v>12</v>
      </c>
      <c r="R22">
        <f>COUNTIF($I$28:$I$52,23)</f>
        <v>1</v>
      </c>
      <c r="S22">
        <f>COUNTIF($I$28:$I$52,24)</f>
        <v>0</v>
      </c>
      <c r="T22">
        <f>COUNTIF($I$28:$I$52,25)</f>
        <v>0</v>
      </c>
      <c r="U22" s="47">
        <f t="shared" ref="U22:U25" si="2">SUM(P22:T22)</f>
        <v>13</v>
      </c>
    </row>
    <row r="23" spans="2:21">
      <c r="G23" s="37" t="s">
        <v>34</v>
      </c>
      <c r="H23">
        <f t="shared" ref="H23:M23" si="3">IF(H16&lt;$E$5,$A$5,IF(H16&lt;$E$6,$A$6,IF(H16&lt;$E$7,$A$7,IF(H16&lt;$E$8,$A$8,5))))</f>
        <v>1</v>
      </c>
      <c r="I23">
        <f t="shared" si="3"/>
        <v>2</v>
      </c>
      <c r="J23">
        <f t="shared" si="3"/>
        <v>2</v>
      </c>
      <c r="K23">
        <f t="shared" si="3"/>
        <v>2</v>
      </c>
      <c r="L23">
        <f t="shared" si="3"/>
        <v>2</v>
      </c>
      <c r="M23">
        <f t="shared" si="3"/>
        <v>2</v>
      </c>
      <c r="O23">
        <v>3</v>
      </c>
      <c r="P23">
        <f>COUNTIF($I$28:$I$52,31)</f>
        <v>0</v>
      </c>
      <c r="Q23">
        <f>COUNTIF($I$28:$I$52,32)</f>
        <v>0</v>
      </c>
      <c r="R23">
        <f>COUNTIF($I$28:$I$52,33)</f>
        <v>3</v>
      </c>
      <c r="S23">
        <f>COUNTIF($I$28:$I$52,34)</f>
        <v>1</v>
      </c>
      <c r="T23">
        <f>COUNTIF($I$28:$I$52,35)</f>
        <v>0</v>
      </c>
      <c r="U23" s="47">
        <f t="shared" si="2"/>
        <v>4</v>
      </c>
    </row>
    <row r="24" spans="2:21">
      <c r="G24" s="37" t="s">
        <v>35</v>
      </c>
      <c r="H24">
        <f t="shared" ref="H24:M24" si="4">IF(H17&lt;$E$5,$A$5,IF(H17&lt;$E$6,$A$6,IF(H17&lt;$E$7,$A$7,IF(H17&lt;$E$8,$A$8,5))))</f>
        <v>1</v>
      </c>
      <c r="I24">
        <f t="shared" si="4"/>
        <v>1</v>
      </c>
      <c r="J24">
        <f t="shared" si="4"/>
        <v>1</v>
      </c>
      <c r="K24">
        <f t="shared" si="4"/>
        <v>2</v>
      </c>
      <c r="L24">
        <f t="shared" si="4"/>
        <v>2</v>
      </c>
      <c r="M24">
        <f t="shared" si="4"/>
        <v>2</v>
      </c>
      <c r="O24">
        <v>4</v>
      </c>
      <c r="P24">
        <f>COUNTIF($I$28:$I$52,41)</f>
        <v>0</v>
      </c>
      <c r="Q24">
        <f>COUNTIF($I$28:$I$52,42)</f>
        <v>0</v>
      </c>
      <c r="R24">
        <f>COUNTIF($I$28:$I$52,43)</f>
        <v>0</v>
      </c>
      <c r="S24">
        <f>COUNTIF($I$28:$I$52,44)</f>
        <v>2</v>
      </c>
      <c r="T24">
        <f>COUNTIF($I$28:$I$52,45)</f>
        <v>0</v>
      </c>
      <c r="U24" s="47">
        <f t="shared" si="2"/>
        <v>2</v>
      </c>
    </row>
    <row r="25" spans="2:21">
      <c r="G25" s="37" t="s">
        <v>36</v>
      </c>
      <c r="H25">
        <f t="shared" ref="H25:M25" si="5">IF(H18&lt;$E$5,$A$5,IF(H18&lt;$E$6,$A$6,IF(H18&lt;$E$7,$A$7,IF(H18&lt;$E$8,$A$8,5))))</f>
        <v>1</v>
      </c>
      <c r="I25">
        <f t="shared" si="5"/>
        <v>1</v>
      </c>
      <c r="J25">
        <f t="shared" si="5"/>
        <v>2</v>
      </c>
      <c r="K25">
        <f t="shared" si="5"/>
        <v>2</v>
      </c>
      <c r="L25">
        <f t="shared" si="5"/>
        <v>2</v>
      </c>
      <c r="M25">
        <f t="shared" si="5"/>
        <v>2</v>
      </c>
      <c r="O25">
        <v>5</v>
      </c>
      <c r="P25">
        <f>COUNTIF($I$28:$I$52,51)</f>
        <v>0</v>
      </c>
      <c r="Q25">
        <f>COUNTIF($I$28:$I$52,52)</f>
        <v>0</v>
      </c>
      <c r="R25">
        <f>COUNTIF($I$28:$I$52,53)</f>
        <v>0</v>
      </c>
      <c r="S25">
        <f>COUNTIF($I$28:$I$52,54)</f>
        <v>0</v>
      </c>
      <c r="T25">
        <v>1</v>
      </c>
      <c r="U25" s="47">
        <f t="shared" si="2"/>
        <v>1</v>
      </c>
    </row>
    <row r="26" spans="2:21">
      <c r="P26" s="47">
        <f t="shared" ref="P26:U26" si="6">SUM(P21:P25)</f>
        <v>3</v>
      </c>
      <c r="Q26" s="47">
        <f t="shared" si="6"/>
        <v>15</v>
      </c>
      <c r="R26" s="47">
        <f t="shared" si="6"/>
        <v>4</v>
      </c>
      <c r="S26" s="47">
        <f t="shared" si="6"/>
        <v>3</v>
      </c>
      <c r="T26" s="47">
        <f t="shared" si="6"/>
        <v>1</v>
      </c>
      <c r="U26" s="47">
        <f t="shared" si="6"/>
        <v>26</v>
      </c>
    </row>
    <row r="27" spans="2:21">
      <c r="G27" s="37" t="s">
        <v>38</v>
      </c>
      <c r="H27" t="s">
        <v>39</v>
      </c>
      <c r="P27">
        <f>SUM(P26:T26)</f>
        <v>26</v>
      </c>
    </row>
    <row r="28" spans="2:21">
      <c r="F28">
        <v>1</v>
      </c>
      <c r="G28">
        <f>H21</f>
        <v>3</v>
      </c>
      <c r="H28">
        <f>I21</f>
        <v>3</v>
      </c>
      <c r="I28" s="37" t="str">
        <f>CONCATENATE(G28,H28)</f>
        <v>33</v>
      </c>
    </row>
    <row r="29" spans="2:21">
      <c r="F29">
        <v>2</v>
      </c>
      <c r="G29">
        <f>H28</f>
        <v>3</v>
      </c>
      <c r="H29">
        <f>J21</f>
        <v>3</v>
      </c>
      <c r="I29" s="37" t="str">
        <f t="shared" ref="I29:I52" si="7">CONCATENATE(G29,H29)</f>
        <v>33</v>
      </c>
    </row>
    <row r="30" spans="2:21">
      <c r="F30">
        <v>3</v>
      </c>
      <c r="G30">
        <f>H29</f>
        <v>3</v>
      </c>
      <c r="H30">
        <f>K21</f>
        <v>4</v>
      </c>
      <c r="I30" s="37" t="str">
        <f t="shared" si="7"/>
        <v>34</v>
      </c>
    </row>
    <row r="31" spans="2:21">
      <c r="F31">
        <v>4</v>
      </c>
      <c r="G31">
        <f>H30</f>
        <v>4</v>
      </c>
      <c r="H31">
        <f>L21</f>
        <v>4</v>
      </c>
      <c r="I31" s="37" t="str">
        <f t="shared" si="7"/>
        <v>44</v>
      </c>
      <c r="O31" s="48"/>
      <c r="P31" s="49" t="s">
        <v>5</v>
      </c>
      <c r="Q31" s="49" t="s">
        <v>6</v>
      </c>
      <c r="R31" s="49" t="s">
        <v>7</v>
      </c>
      <c r="S31" s="49" t="s">
        <v>8</v>
      </c>
      <c r="T31" s="49" t="s">
        <v>9</v>
      </c>
      <c r="U31" s="49" t="s">
        <v>40</v>
      </c>
    </row>
    <row r="32" spans="2:21">
      <c r="F32">
        <v>5</v>
      </c>
      <c r="G32">
        <f t="shared" ref="G32:G52" si="8">H31</f>
        <v>4</v>
      </c>
      <c r="H32">
        <f>M21</f>
        <v>4</v>
      </c>
      <c r="I32" s="37" t="str">
        <f t="shared" si="7"/>
        <v>44</v>
      </c>
      <c r="O32" s="49" t="s">
        <v>5</v>
      </c>
      <c r="P32" s="50">
        <v>0.95</v>
      </c>
      <c r="Q32" s="50">
        <f>1-P32</f>
        <v>5.0000000000000044E-2</v>
      </c>
      <c r="R32" s="50">
        <v>0</v>
      </c>
      <c r="S32" s="50">
        <v>0</v>
      </c>
      <c r="T32" s="50">
        <v>0</v>
      </c>
      <c r="U32" s="49">
        <f>SUM(P32:T32)</f>
        <v>1</v>
      </c>
    </row>
    <row r="33" spans="6:21">
      <c r="F33">
        <v>6</v>
      </c>
      <c r="G33">
        <f>H22</f>
        <v>2</v>
      </c>
      <c r="H33">
        <f>I22</f>
        <v>2</v>
      </c>
      <c r="I33" s="37" t="str">
        <f t="shared" si="7"/>
        <v>22</v>
      </c>
      <c r="O33" s="49" t="s">
        <v>6</v>
      </c>
      <c r="P33" s="51">
        <f>P22/$U$22</f>
        <v>0</v>
      </c>
      <c r="Q33" s="50">
        <v>0.9</v>
      </c>
      <c r="R33" s="50">
        <f>1-Q33</f>
        <v>9.9999999999999978E-2</v>
      </c>
      <c r="S33" s="50">
        <v>0</v>
      </c>
      <c r="T33" s="50">
        <v>0</v>
      </c>
      <c r="U33" s="49">
        <f t="shared" ref="U33:U36" si="9">SUM(P33:T33)</f>
        <v>1</v>
      </c>
    </row>
    <row r="34" spans="6:21">
      <c r="F34">
        <v>7</v>
      </c>
      <c r="G34">
        <f t="shared" si="8"/>
        <v>2</v>
      </c>
      <c r="H34">
        <f>J22</f>
        <v>2</v>
      </c>
      <c r="I34" s="37" t="str">
        <f t="shared" si="7"/>
        <v>22</v>
      </c>
      <c r="O34" s="49" t="s">
        <v>7</v>
      </c>
      <c r="P34" s="51">
        <f>P23/$U$23</f>
        <v>0</v>
      </c>
      <c r="Q34" s="51">
        <f t="shared" ref="Q34" si="10">Q23/$U$23</f>
        <v>0</v>
      </c>
      <c r="R34" s="50">
        <v>0.85</v>
      </c>
      <c r="S34" s="50">
        <f>1-R34</f>
        <v>0.15000000000000002</v>
      </c>
      <c r="T34" s="50">
        <v>0</v>
      </c>
      <c r="U34" s="49">
        <f t="shared" si="9"/>
        <v>1</v>
      </c>
    </row>
    <row r="35" spans="6:21">
      <c r="F35">
        <v>8</v>
      </c>
      <c r="G35">
        <f t="shared" si="8"/>
        <v>2</v>
      </c>
      <c r="H35">
        <f>K22</f>
        <v>2</v>
      </c>
      <c r="I35" s="37" t="str">
        <f t="shared" si="7"/>
        <v>22</v>
      </c>
      <c r="O35" s="49" t="s">
        <v>8</v>
      </c>
      <c r="P35" s="51">
        <f>P24/$U$24</f>
        <v>0</v>
      </c>
      <c r="Q35" s="51">
        <f t="shared" ref="Q35:R35" si="11">Q24/$U$24</f>
        <v>0</v>
      </c>
      <c r="R35" s="51">
        <f t="shared" si="11"/>
        <v>0</v>
      </c>
      <c r="S35" s="50">
        <v>0.8</v>
      </c>
      <c r="T35" s="50">
        <f>1-S35</f>
        <v>0.19999999999999996</v>
      </c>
      <c r="U35" s="49">
        <f t="shared" si="9"/>
        <v>1</v>
      </c>
    </row>
    <row r="36" spans="6:21">
      <c r="F36">
        <v>9</v>
      </c>
      <c r="G36">
        <f t="shared" si="8"/>
        <v>2</v>
      </c>
      <c r="H36">
        <f>L22</f>
        <v>3</v>
      </c>
      <c r="I36" s="37" t="str">
        <f t="shared" si="7"/>
        <v>23</v>
      </c>
      <c r="O36" s="49" t="s">
        <v>9</v>
      </c>
      <c r="P36" s="51">
        <f>P25/$U$25</f>
        <v>0</v>
      </c>
      <c r="Q36" s="51">
        <f t="shared" ref="Q36:T36" si="12">Q25/$U$25</f>
        <v>0</v>
      </c>
      <c r="R36" s="51">
        <f t="shared" si="12"/>
        <v>0</v>
      </c>
      <c r="S36" s="51">
        <f t="shared" si="12"/>
        <v>0</v>
      </c>
      <c r="T36" s="51">
        <f t="shared" si="12"/>
        <v>1</v>
      </c>
      <c r="U36" s="49">
        <f t="shared" si="9"/>
        <v>1</v>
      </c>
    </row>
    <row r="37" spans="6:21">
      <c r="F37">
        <v>10</v>
      </c>
      <c r="G37">
        <f t="shared" si="8"/>
        <v>3</v>
      </c>
      <c r="H37">
        <f>M22</f>
        <v>3</v>
      </c>
      <c r="I37" s="37" t="str">
        <f t="shared" si="7"/>
        <v>33</v>
      </c>
    </row>
    <row r="38" spans="6:21">
      <c r="F38">
        <v>11</v>
      </c>
      <c r="G38">
        <f>H23</f>
        <v>1</v>
      </c>
      <c r="H38">
        <f>I23</f>
        <v>2</v>
      </c>
      <c r="I38" s="37" t="str">
        <f t="shared" si="7"/>
        <v>12</v>
      </c>
    </row>
    <row r="39" spans="6:21">
      <c r="F39">
        <v>12</v>
      </c>
      <c r="G39">
        <f t="shared" si="8"/>
        <v>2</v>
      </c>
      <c r="H39">
        <f>J23</f>
        <v>2</v>
      </c>
      <c r="I39" s="37" t="str">
        <f t="shared" si="7"/>
        <v>22</v>
      </c>
    </row>
    <row r="40" spans="6:21">
      <c r="F40">
        <v>13</v>
      </c>
      <c r="G40">
        <f t="shared" si="8"/>
        <v>2</v>
      </c>
      <c r="H40">
        <f>K23</f>
        <v>2</v>
      </c>
      <c r="I40" s="37" t="str">
        <f t="shared" si="7"/>
        <v>22</v>
      </c>
    </row>
    <row r="41" spans="6:21">
      <c r="F41">
        <v>14</v>
      </c>
      <c r="G41">
        <f t="shared" si="8"/>
        <v>2</v>
      </c>
      <c r="H41">
        <f>L23</f>
        <v>2</v>
      </c>
      <c r="I41" s="37" t="str">
        <f t="shared" si="7"/>
        <v>22</v>
      </c>
    </row>
    <row r="42" spans="6:21">
      <c r="F42">
        <v>15</v>
      </c>
      <c r="G42">
        <f t="shared" si="8"/>
        <v>2</v>
      </c>
      <c r="H42">
        <f>M23</f>
        <v>2</v>
      </c>
      <c r="I42" s="37" t="str">
        <f t="shared" si="7"/>
        <v>22</v>
      </c>
    </row>
    <row r="43" spans="6:21">
      <c r="F43">
        <v>16</v>
      </c>
      <c r="G43">
        <f>H24</f>
        <v>1</v>
      </c>
      <c r="H43">
        <f>I24</f>
        <v>1</v>
      </c>
      <c r="I43" s="37" t="str">
        <f t="shared" si="7"/>
        <v>11</v>
      </c>
    </row>
    <row r="44" spans="6:21">
      <c r="F44">
        <v>17</v>
      </c>
      <c r="G44">
        <f t="shared" si="8"/>
        <v>1</v>
      </c>
      <c r="H44">
        <f>J24</f>
        <v>1</v>
      </c>
      <c r="I44" s="37" t="str">
        <f t="shared" si="7"/>
        <v>11</v>
      </c>
    </row>
    <row r="45" spans="6:21">
      <c r="F45">
        <v>18</v>
      </c>
      <c r="G45">
        <f t="shared" si="8"/>
        <v>1</v>
      </c>
      <c r="H45">
        <f>K24</f>
        <v>2</v>
      </c>
      <c r="I45" s="37" t="str">
        <f t="shared" si="7"/>
        <v>12</v>
      </c>
    </row>
    <row r="46" spans="6:21">
      <c r="F46">
        <v>19</v>
      </c>
      <c r="G46">
        <f t="shared" si="8"/>
        <v>2</v>
      </c>
      <c r="H46">
        <f>L24</f>
        <v>2</v>
      </c>
      <c r="I46" s="37" t="str">
        <f t="shared" si="7"/>
        <v>22</v>
      </c>
    </row>
    <row r="47" spans="6:21">
      <c r="F47">
        <v>20</v>
      </c>
      <c r="G47">
        <f t="shared" si="8"/>
        <v>2</v>
      </c>
      <c r="H47">
        <f>M24</f>
        <v>2</v>
      </c>
      <c r="I47" s="37" t="str">
        <f t="shared" si="7"/>
        <v>22</v>
      </c>
    </row>
    <row r="48" spans="6:21">
      <c r="F48">
        <v>21</v>
      </c>
      <c r="G48">
        <f>H25</f>
        <v>1</v>
      </c>
      <c r="H48">
        <f>I25</f>
        <v>1</v>
      </c>
      <c r="I48" s="37" t="str">
        <f t="shared" si="7"/>
        <v>11</v>
      </c>
    </row>
    <row r="49" spans="6:9">
      <c r="F49">
        <v>22</v>
      </c>
      <c r="G49">
        <f t="shared" si="8"/>
        <v>1</v>
      </c>
      <c r="H49">
        <f>J25</f>
        <v>2</v>
      </c>
      <c r="I49" s="37" t="str">
        <f t="shared" si="7"/>
        <v>12</v>
      </c>
    </row>
    <row r="50" spans="6:9">
      <c r="F50">
        <v>23</v>
      </c>
      <c r="G50">
        <f t="shared" si="8"/>
        <v>2</v>
      </c>
      <c r="H50">
        <f>K25</f>
        <v>2</v>
      </c>
      <c r="I50" s="37" t="str">
        <f t="shared" si="7"/>
        <v>22</v>
      </c>
    </row>
    <row r="51" spans="6:9">
      <c r="F51">
        <v>24</v>
      </c>
      <c r="G51">
        <f t="shared" si="8"/>
        <v>2</v>
      </c>
      <c r="H51">
        <f>L25</f>
        <v>2</v>
      </c>
      <c r="I51" s="37" t="str">
        <f t="shared" si="7"/>
        <v>22</v>
      </c>
    </row>
    <row r="52" spans="6:9">
      <c r="F52">
        <v>25</v>
      </c>
      <c r="G52">
        <f t="shared" si="8"/>
        <v>2</v>
      </c>
      <c r="H52">
        <f>M25</f>
        <v>2</v>
      </c>
      <c r="I52" s="37" t="str">
        <f t="shared" si="7"/>
        <v>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4"/>
  <sheetViews>
    <sheetView topLeftCell="A76" workbookViewId="0">
      <selection activeCell="S85" sqref="S85"/>
    </sheetView>
  </sheetViews>
  <sheetFormatPr defaultColWidth="8.85546875" defaultRowHeight="13.5"/>
  <cols>
    <col min="1" max="8" width="8.85546875" style="2"/>
    <col min="9" max="9" width="9.7109375" style="2" bestFit="1" customWidth="1"/>
    <col min="10" max="10" width="8.85546875" style="2"/>
    <col min="11" max="11" width="12.5703125" style="2" customWidth="1"/>
    <col min="12" max="18" width="8.85546875" style="2"/>
    <col min="19" max="19" width="13.7109375" style="2" bestFit="1" customWidth="1"/>
    <col min="20" max="16384" width="8.85546875" style="2"/>
  </cols>
  <sheetData>
    <row r="1" spans="1:95">
      <c r="A1" s="2" t="s">
        <v>4</v>
      </c>
    </row>
    <row r="2" spans="1:95" ht="14.25" thickBot="1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  <c r="BQ2" s="2">
        <v>61</v>
      </c>
      <c r="BR2" s="2">
        <v>62</v>
      </c>
      <c r="BS2" s="2">
        <v>63</v>
      </c>
      <c r="BT2" s="2">
        <v>64</v>
      </c>
      <c r="BU2" s="2">
        <v>65</v>
      </c>
      <c r="BV2" s="2">
        <v>66</v>
      </c>
      <c r="BW2" s="2">
        <v>67</v>
      </c>
      <c r="BX2" s="2">
        <v>68</v>
      </c>
      <c r="BY2" s="2">
        <v>69</v>
      </c>
      <c r="BZ2" s="2">
        <v>70</v>
      </c>
      <c r="CA2" s="2">
        <v>71</v>
      </c>
      <c r="CB2" s="2">
        <v>72</v>
      </c>
      <c r="CC2" s="2">
        <v>73</v>
      </c>
      <c r="CD2" s="2">
        <v>74</v>
      </c>
      <c r="CE2" s="2">
        <v>75</v>
      </c>
      <c r="CF2" s="2">
        <v>76</v>
      </c>
      <c r="CG2" s="2">
        <v>77</v>
      </c>
      <c r="CH2" s="2">
        <v>78</v>
      </c>
      <c r="CI2" s="2">
        <v>79</v>
      </c>
      <c r="CJ2" s="2">
        <v>80</v>
      </c>
      <c r="CK2" s="2">
        <v>81</v>
      </c>
      <c r="CL2" s="2">
        <v>82</v>
      </c>
      <c r="CM2" s="2">
        <v>83</v>
      </c>
      <c r="CN2" s="2">
        <v>84</v>
      </c>
      <c r="CO2" s="2">
        <v>85</v>
      </c>
      <c r="CP2" s="2">
        <v>86</v>
      </c>
      <c r="CQ2" s="2">
        <v>87</v>
      </c>
    </row>
    <row r="3" spans="1:95" ht="14.25" thickBot="1">
      <c r="A3" s="3" t="s">
        <v>5</v>
      </c>
      <c r="B3" s="52">
        <f>D62</f>
        <v>0.93</v>
      </c>
      <c r="C3" s="52">
        <f t="shared" ref="C3:F3" si="0">E62</f>
        <v>6.9999999999999951E-2</v>
      </c>
      <c r="D3" s="52">
        <f t="shared" si="0"/>
        <v>0</v>
      </c>
      <c r="E3" s="52">
        <f t="shared" si="0"/>
        <v>0</v>
      </c>
      <c r="F3" s="52">
        <f t="shared" si="0"/>
        <v>0</v>
      </c>
      <c r="G3" s="2">
        <f>SUM(B3:F3)</f>
        <v>1</v>
      </c>
      <c r="H3" s="4" t="s">
        <v>5</v>
      </c>
      <c r="I3" s="5">
        <v>0.9</v>
      </c>
      <c r="J3" s="2">
        <f>$B$3*I3+$B$4*I4+$B$5*I5+$B$6*I6+$B$7*I7</f>
        <v>0.83700000000000008</v>
      </c>
      <c r="K3" s="2">
        <f>$B$3*J3+$B$4*J4+$B$5*J5+$B$6*J6+$B$7*J7</f>
        <v>0.77841000000000016</v>
      </c>
      <c r="L3" s="2">
        <f>$B$3*K3+$B$4*K4+$B$5*K5+$B$6*K6+$B$7*K7</f>
        <v>0.72392130000000021</v>
      </c>
      <c r="M3" s="2">
        <f>$B$3*L3+$B$4*L4+$B$5*L5+$B$6*L6+$B$7*L7</f>
        <v>0.67324680900000022</v>
      </c>
      <c r="N3" s="2">
        <f>$B$3*M3+$B$4*M4+$B$5*M5+$B$6*M6+$B$7*M7</f>
        <v>0.62611953237000029</v>
      </c>
      <c r="O3" s="2">
        <f t="shared" ref="O3:BE3" si="1">$B$3*N3+$B$4*N4+$B$5*N5+$B$6*N6+$B$7*N7</f>
        <v>0.58229116510410028</v>
      </c>
      <c r="P3" s="2">
        <f t="shared" si="1"/>
        <v>0.54153078354681328</v>
      </c>
      <c r="Q3" s="2">
        <f t="shared" si="1"/>
        <v>0.50362362869853639</v>
      </c>
      <c r="R3" s="2">
        <f t="shared" si="1"/>
        <v>0.46836997468963887</v>
      </c>
      <c r="S3" s="2">
        <f t="shared" si="1"/>
        <v>0.43558407646136416</v>
      </c>
      <c r="T3" s="2">
        <f t="shared" si="1"/>
        <v>0.40509319110906866</v>
      </c>
      <c r="U3" s="2">
        <f t="shared" si="1"/>
        <v>0.37673666773143388</v>
      </c>
      <c r="V3" s="2">
        <f t="shared" si="1"/>
        <v>0.35036510099023355</v>
      </c>
      <c r="W3" s="2">
        <f t="shared" si="1"/>
        <v>0.32583954392091724</v>
      </c>
      <c r="X3" s="2">
        <f t="shared" si="1"/>
        <v>0.30303077584645305</v>
      </c>
      <c r="Y3" s="2">
        <f t="shared" si="1"/>
        <v>0.28181862153720133</v>
      </c>
      <c r="Z3" s="2">
        <f t="shared" si="1"/>
        <v>0.26209131802959723</v>
      </c>
      <c r="AA3" s="2">
        <f t="shared" si="1"/>
        <v>0.24374492576752543</v>
      </c>
      <c r="AB3" s="2">
        <f t="shared" si="1"/>
        <v>0.22668278096379865</v>
      </c>
      <c r="AC3" s="2">
        <f t="shared" si="1"/>
        <v>0.21081498629633275</v>
      </c>
      <c r="AD3" s="2">
        <f t="shared" si="1"/>
        <v>0.19605793725558945</v>
      </c>
      <c r="AE3" s="2">
        <f t="shared" si="1"/>
        <v>0.1823338816476982</v>
      </c>
      <c r="AF3" s="2">
        <f t="shared" si="1"/>
        <v>0.16957050993235934</v>
      </c>
      <c r="AG3" s="2">
        <f t="shared" si="1"/>
        <v>0.15770057423709419</v>
      </c>
      <c r="AH3" s="2">
        <f t="shared" si="1"/>
        <v>0.14666153404049762</v>
      </c>
      <c r="AI3" s="2">
        <f t="shared" si="1"/>
        <v>0.13639522665766279</v>
      </c>
      <c r="AJ3" s="2">
        <f t="shared" si="1"/>
        <v>0.1268475607916264</v>
      </c>
      <c r="AK3" s="2">
        <f t="shared" si="1"/>
        <v>0.11796823153621255</v>
      </c>
      <c r="AL3" s="2">
        <f t="shared" si="1"/>
        <v>0.10971045532867768</v>
      </c>
      <c r="AM3" s="2">
        <f t="shared" si="1"/>
        <v>0.10203072345567026</v>
      </c>
      <c r="AN3" s="2">
        <f t="shared" si="1"/>
        <v>9.4888572813773345E-2</v>
      </c>
      <c r="AO3" s="2">
        <f t="shared" si="1"/>
        <v>8.8246372716809213E-2</v>
      </c>
      <c r="AP3" s="2">
        <f t="shared" si="1"/>
        <v>8.2069126626632571E-2</v>
      </c>
      <c r="AQ3" s="2">
        <f t="shared" si="1"/>
        <v>7.6324287762768298E-2</v>
      </c>
      <c r="AR3" s="2">
        <f t="shared" si="1"/>
        <v>7.0981587619374523E-2</v>
      </c>
      <c r="AS3" s="2">
        <f t="shared" si="1"/>
        <v>6.6012876486018307E-2</v>
      </c>
      <c r="AT3" s="2">
        <f t="shared" si="1"/>
        <v>6.1391975131997026E-2</v>
      </c>
      <c r="AU3" s="2">
        <f t="shared" si="1"/>
        <v>5.7094536872757236E-2</v>
      </c>
      <c r="AV3" s="2">
        <f t="shared" si="1"/>
        <v>5.3097919291664235E-2</v>
      </c>
      <c r="AW3" s="2">
        <f t="shared" si="1"/>
        <v>4.9381064941247742E-2</v>
      </c>
      <c r="AX3" s="2">
        <f t="shared" si="1"/>
        <v>4.59243903953604E-2</v>
      </c>
      <c r="AY3" s="2">
        <f t="shared" si="1"/>
        <v>4.2709683067685175E-2</v>
      </c>
      <c r="AZ3" s="2">
        <f t="shared" si="1"/>
        <v>3.9720005252947214E-2</v>
      </c>
      <c r="BA3" s="2">
        <f t="shared" si="1"/>
        <v>3.6939604885240909E-2</v>
      </c>
      <c r="BB3" s="2">
        <f t="shared" si="1"/>
        <v>3.4353832543274045E-2</v>
      </c>
      <c r="BC3" s="2">
        <f t="shared" si="1"/>
        <v>3.194906426524486E-2</v>
      </c>
      <c r="BD3" s="2">
        <f t="shared" si="1"/>
        <v>2.9712629766677722E-2</v>
      </c>
      <c r="BE3" s="2">
        <f t="shared" si="1"/>
        <v>2.7632745683010284E-2</v>
      </c>
      <c r="BF3" s="2">
        <f t="shared" ref="BF3" si="2">$B$3*BE3+$B$4*BE4+$B$5*BE5+$B$6*BE6+$B$7*BE7</f>
        <v>2.5698453485199564E-2</v>
      </c>
      <c r="BG3" s="2">
        <f t="shared" ref="BG3" si="3">$B$3*BF3+$B$4*BF4+$B$5*BF5+$B$6*BF6+$B$7*BF7</f>
        <v>2.3899561741235597E-2</v>
      </c>
      <c r="BH3" s="2">
        <f t="shared" ref="BH3" si="4">$B$3*BG3+$B$4*BG4+$B$5*BG5+$B$6*BG6+$B$7*BG7</f>
        <v>2.2226592419349107E-2</v>
      </c>
      <c r="BI3" s="2">
        <f t="shared" ref="BI3" si="5">$B$3*BH3+$B$4*BH4+$B$5*BH5+$B$6*BH6+$B$7*BH7</f>
        <v>2.0670730949994671E-2</v>
      </c>
      <c r="BJ3" s="2">
        <f t="shared" ref="BJ3" si="6">$B$3*BI3+$B$4*BI4+$B$5*BI5+$B$6*BI6+$B$7*BI7</f>
        <v>1.9223779783495046E-2</v>
      </c>
      <c r="BK3" s="2">
        <f t="shared" ref="BK3" si="7">$B$3*BJ3+$B$4*BJ4+$B$5*BJ5+$B$6*BJ6+$B$7*BJ7</f>
        <v>1.7878115198650395E-2</v>
      </c>
      <c r="BL3" s="2">
        <f t="shared" ref="BL3" si="8">$B$3*BK3+$B$4*BK4+$B$5*BK5+$B$6*BK6+$B$7*BK7</f>
        <v>1.6626647134744869E-2</v>
      </c>
      <c r="BM3" s="2">
        <f t="shared" ref="BM3" si="9">$B$3*BL3+$B$4*BL4+$B$5*BL5+$B$6*BL6+$B$7*BL7</f>
        <v>1.5462781835312729E-2</v>
      </c>
      <c r="BN3" s="2">
        <f t="shared" ref="BN3" si="10">$B$3*BM3+$B$4*BM4+$B$5*BM5+$B$6*BM6+$B$7*BM7</f>
        <v>1.4380387106840838E-2</v>
      </c>
      <c r="BO3" s="2">
        <f t="shared" ref="BO3" si="11">$B$3*BN3+$B$4*BN4+$B$5*BN5+$B$6*BN6+$B$7*BN7</f>
        <v>1.337376000936198E-2</v>
      </c>
      <c r="BP3" s="2">
        <f t="shared" ref="BP3" si="12">$B$3*BO3+$B$4*BO4+$B$5*BO5+$B$6*BO6+$B$7*BO7</f>
        <v>1.2437596808706642E-2</v>
      </c>
      <c r="BQ3" s="2">
        <f t="shared" ref="BQ3" si="13">$B$3*BP3+$B$4*BP4+$B$5*BP5+$B$6*BP6+$B$7*BP7</f>
        <v>1.1566965032097178E-2</v>
      </c>
      <c r="BR3" s="2">
        <f t="shared" ref="BR3" si="14">$B$3*BQ3+$B$4*BQ4+$B$5*BQ5+$B$6*BQ6+$B$7*BQ7</f>
        <v>1.0757277479850376E-2</v>
      </c>
      <c r="BS3" s="2">
        <f t="shared" ref="BS3" si="15">$B$3*BR3+$B$4*BR4+$B$5*BR5+$B$6*BR6+$B$7*BR7</f>
        <v>1.000426805626085E-2</v>
      </c>
      <c r="BT3" s="2">
        <f t="shared" ref="BT3" si="16">$B$3*BS3+$B$4*BS4+$B$5*BS5+$B$6*BS6+$B$7*BS7</f>
        <v>9.303969292322592E-3</v>
      </c>
      <c r="BU3" s="2">
        <f t="shared" ref="BU3" si="17">$B$3*BT3+$B$4*BT4+$B$5*BT5+$B$6*BT6+$B$7*BT7</f>
        <v>8.6526914418600109E-3</v>
      </c>
      <c r="BV3" s="2">
        <f t="shared" ref="BV3" si="18">$B$3*BU3+$B$4*BU4+$B$5*BU5+$B$6*BU6+$B$7*BU7</f>
        <v>8.0470030409298104E-3</v>
      </c>
      <c r="BW3" s="2">
        <f t="shared" ref="BW3" si="19">$B$3*BV3+$B$4*BV4+$B$5*BV5+$B$6*BV6+$B$7*BV7</f>
        <v>7.4837128280647244E-3</v>
      </c>
      <c r="BX3" s="2">
        <f t="shared" ref="BX3" si="20">$B$3*BW3+$B$4*BW4+$B$5*BW5+$B$6*BW6+$B$7*BW7</f>
        <v>6.9598529301001938E-3</v>
      </c>
      <c r="BY3" s="2">
        <f t="shared" ref="BY3" si="21">$B$3*BX3+$B$4*BX4+$B$5*BX5+$B$6*BX6+$B$7*BX7</f>
        <v>6.4726632249931804E-3</v>
      </c>
      <c r="BZ3" s="2">
        <f t="shared" ref="BZ3" si="22">$B$3*BY3+$B$4*BY4+$B$5*BY5+$B$6*BY6+$B$7*BY7</f>
        <v>6.0195767992436578E-3</v>
      </c>
      <c r="CA3" s="2">
        <f t="shared" ref="CA3" si="23">$B$3*BZ3+$B$4*BZ4+$B$5*BZ5+$B$6*BZ6+$B$7*BZ7</f>
        <v>5.5982064232966023E-3</v>
      </c>
      <c r="CB3" s="2">
        <f t="shared" ref="CB3" si="24">$B$3*CA3+$B$4*CA4+$B$5*CA5+$B$6*CA6+$B$7*CA7</f>
        <v>5.2063319736658405E-3</v>
      </c>
      <c r="CC3" s="2">
        <f t="shared" ref="CC3" si="25">$B$3*CB3+$B$4*CB4+$B$5*CB5+$B$6*CB6+$B$7*CB7</f>
        <v>4.8418887355092316E-3</v>
      </c>
      <c r="CD3" s="2">
        <f t="shared" ref="CD3" si="26">$B$3*CC3+$B$4*CC4+$B$5*CC5+$B$6*CC6+$B$7*CC7</f>
        <v>4.5029565240235856E-3</v>
      </c>
      <c r="CE3" s="2">
        <f t="shared" ref="CE3" si="27">$B$3*CD3+$B$4*CD4+$B$5*CD5+$B$6*CD6+$B$7*CD7</f>
        <v>4.1877495673419349E-3</v>
      </c>
      <c r="CF3" s="2">
        <f t="shared" ref="CF3" si="28">$B$3*CE3+$B$4*CE4+$B$5*CE5+$B$6*CE6+$B$7*CE7</f>
        <v>3.8946070976279995E-3</v>
      </c>
      <c r="CG3" s="2">
        <f t="shared" ref="CG3" si="29">$B$3*CF3+$B$4*CF4+$B$5*CF5+$B$6*CF6+$B$7*CF7</f>
        <v>3.6219846007940395E-3</v>
      </c>
      <c r="CH3" s="2">
        <f t="shared" ref="CH3" si="30">$B$3*CG3+$B$4*CG4+$B$5*CG5+$B$6*CG6+$B$7*CG7</f>
        <v>3.3684456787384568E-3</v>
      </c>
      <c r="CI3" s="2">
        <f t="shared" ref="CI3" si="31">$B$3*CH3+$B$4*CH4+$B$5*CH5+$B$6*CH6+$B$7*CH7</f>
        <v>3.1326544812267649E-3</v>
      </c>
      <c r="CJ3" s="2">
        <f t="shared" ref="CJ3" si="32">$B$3*CI3+$B$4*CI4+$B$5*CI5+$B$6*CI6+$B$7*CI7</f>
        <v>2.9133686675408914E-3</v>
      </c>
      <c r="CK3" s="2">
        <f t="shared" ref="CK3" si="33">$B$3*CJ3+$B$4*CJ4+$B$5*CJ5+$B$6*CJ6+$B$7*CJ7</f>
        <v>2.7094328608130293E-3</v>
      </c>
      <c r="CL3" s="2">
        <f t="shared" ref="CL3" si="34">$B$3*CK3+$B$4*CK4+$B$5*CK5+$B$6*CK6+$B$7*CK7</f>
        <v>2.5197725605561171E-3</v>
      </c>
      <c r="CM3" s="2">
        <f t="shared" ref="CM3" si="35">$B$3*CL3+$B$4*CL4+$B$5*CL5+$B$6*CL6+$B$7*CL7</f>
        <v>2.3433884813171889E-3</v>
      </c>
      <c r="CN3" s="2">
        <f t="shared" ref="CN3" si="36">$B$3*CM3+$B$4*CM4+$B$5*CM5+$B$6*CM6+$B$7*CM7</f>
        <v>2.1793512876249858E-3</v>
      </c>
      <c r="CO3" s="2">
        <f t="shared" ref="CO3" si="37">$B$3*CN3+$B$4*CN4+$B$5*CN5+$B$6*CN6+$B$7*CN7</f>
        <v>2.0267966974912371E-3</v>
      </c>
      <c r="CP3" s="2">
        <f t="shared" ref="CP3" si="38">$B$3*CO3+$B$4*CO4+$B$5*CO5+$B$6*CO6+$B$7*CO7</f>
        <v>1.8849209286668507E-3</v>
      </c>
      <c r="CQ3" s="2">
        <f t="shared" ref="CQ3" si="39">$B$3*CP3+$B$4*CP4+$B$5*CP5+$B$6*CP6+$B$7*CP7</f>
        <v>1.7529764636601713E-3</v>
      </c>
    </row>
    <row r="4" spans="1:95" ht="14.25" thickBot="1">
      <c r="A4" s="3" t="s">
        <v>6</v>
      </c>
      <c r="B4" s="52">
        <f t="shared" ref="B4:B7" si="40">D63</f>
        <v>0</v>
      </c>
      <c r="C4" s="52">
        <f t="shared" ref="C4:C7" si="41">E63</f>
        <v>0.87</v>
      </c>
      <c r="D4" s="52">
        <f t="shared" ref="D4:D7" si="42">F63</f>
        <v>0.13</v>
      </c>
      <c r="E4" s="52">
        <f t="shared" ref="E4:E7" si="43">G63</f>
        <v>0</v>
      </c>
      <c r="F4" s="52">
        <f t="shared" ref="F4:F7" si="44">H63</f>
        <v>0</v>
      </c>
      <c r="G4" s="2">
        <f>SUM(B4:F4)</f>
        <v>1</v>
      </c>
      <c r="H4" s="4" t="s">
        <v>6</v>
      </c>
      <c r="I4" s="5">
        <v>0.1</v>
      </c>
      <c r="J4" s="2">
        <f>$C$3*I3+$C$4*I4+$C$5*I5+$C$6*I6+$C$7*I7</f>
        <v>0.14999999999999997</v>
      </c>
      <c r="K4" s="2">
        <f>$C$3*J3+$C$4*J4+$C$5*J5+$C$6*J6+$C$7*J7</f>
        <v>0.18908999999999992</v>
      </c>
      <c r="L4" s="2">
        <f>$C$3*K3+$C$4*K4+$C$5*K5+$C$6*K6+$C$7*K7</f>
        <v>0.21899699999999991</v>
      </c>
      <c r="M4" s="2">
        <f t="shared" ref="M4:BE4" si="45">$C$3*L3+$C$4*L4+$C$5*L5+$C$6*L6+$C$7*L7</f>
        <v>0.24120188099999992</v>
      </c>
      <c r="N4" s="2">
        <f t="shared" si="45"/>
        <v>0.25697291309999992</v>
      </c>
      <c r="O4" s="2">
        <f t="shared" si="45"/>
        <v>0.26739480166289992</v>
      </c>
      <c r="P4" s="2">
        <f t="shared" si="45"/>
        <v>0.27339385900400992</v>
      </c>
      <c r="Q4" s="2">
        <f t="shared" si="45"/>
        <v>0.27575981218176554</v>
      </c>
      <c r="R4" s="2">
        <f t="shared" si="45"/>
        <v>0.27516469060703352</v>
      </c>
      <c r="S4" s="2">
        <f t="shared" si="45"/>
        <v>0.27217917905639388</v>
      </c>
      <c r="T4" s="2">
        <f t="shared" si="45"/>
        <v>0.26728677113135818</v>
      </c>
      <c r="U4" s="2">
        <f t="shared" si="45"/>
        <v>0.26089601426191639</v>
      </c>
      <c r="V4" s="2">
        <f t="shared" si="45"/>
        <v>0.25335109914906762</v>
      </c>
      <c r="W4" s="2">
        <f t="shared" si="45"/>
        <v>0.24494101332900517</v>
      </c>
      <c r="X4" s="2">
        <f t="shared" si="45"/>
        <v>0.23590744967069868</v>
      </c>
      <c r="Y4" s="2">
        <f t="shared" si="45"/>
        <v>0.22645163552275954</v>
      </c>
      <c r="Z4" s="2">
        <f t="shared" si="45"/>
        <v>0.21674022641240487</v>
      </c>
      <c r="AA4" s="2">
        <f t="shared" si="45"/>
        <v>0.20691038924086402</v>
      </c>
      <c r="AB4" s="2">
        <f t="shared" si="45"/>
        <v>0.19707418344327848</v>
      </c>
      <c r="AC4" s="2">
        <f t="shared" si="45"/>
        <v>0.18732233426311817</v>
      </c>
      <c r="AD4" s="2">
        <f t="shared" si="45"/>
        <v>0.17772747984965609</v>
      </c>
      <c r="AE4" s="2">
        <f t="shared" si="45"/>
        <v>0.16834696307709204</v>
      </c>
      <c r="AF4" s="2">
        <f t="shared" si="45"/>
        <v>0.15922522959240895</v>
      </c>
      <c r="AG4" s="2">
        <f t="shared" si="45"/>
        <v>0.15039588544066093</v>
      </c>
      <c r="AH4" s="2">
        <f t="shared" si="45"/>
        <v>0.14188346052997158</v>
      </c>
      <c r="AI4" s="2">
        <f t="shared" si="45"/>
        <v>0.1337049180439101</v>
      </c>
      <c r="AJ4" s="2">
        <f t="shared" si="45"/>
        <v>0.12587094456423817</v>
      </c>
      <c r="AK4" s="2">
        <f t="shared" si="45"/>
        <v>0.11838705102630104</v>
      </c>
      <c r="AL4" s="2">
        <f t="shared" si="45"/>
        <v>0.11125451060041677</v>
      </c>
      <c r="AM4" s="2">
        <f t="shared" si="45"/>
        <v>0.10447115609537003</v>
      </c>
      <c r="AN4" s="2">
        <f t="shared" si="45"/>
        <v>9.8032056444868829E-2</v>
      </c>
      <c r="AO4" s="2">
        <f t="shared" si="45"/>
        <v>9.1930089204000018E-2</v>
      </c>
      <c r="AP4" s="2">
        <f t="shared" si="45"/>
        <v>8.6156423697656651E-2</v>
      </c>
      <c r="AQ4" s="2">
        <f t="shared" si="45"/>
        <v>8.0700927480825566E-2</v>
      </c>
      <c r="AR4" s="2">
        <f t="shared" si="45"/>
        <v>7.5552507051712015E-2</v>
      </c>
      <c r="AS4" s="2">
        <f t="shared" si="45"/>
        <v>7.0699392268345665E-2</v>
      </c>
      <c r="AT4" s="2">
        <f t="shared" si="45"/>
        <v>6.6129372627482003E-2</v>
      </c>
      <c r="AU4" s="2">
        <f t="shared" si="45"/>
        <v>6.1829992445149133E-2</v>
      </c>
      <c r="AV4" s="2">
        <f t="shared" si="45"/>
        <v>5.7788711008372746E-2</v>
      </c>
      <c r="AW4" s="2">
        <f t="shared" si="45"/>
        <v>5.3993032927700781E-2</v>
      </c>
      <c r="AX4" s="2">
        <f t="shared" si="45"/>
        <v>5.0430613192987021E-2</v>
      </c>
      <c r="AY4" s="2">
        <f t="shared" si="45"/>
        <v>4.7089340805573934E-2</v>
      </c>
      <c r="AZ4" s="2">
        <f t="shared" si="45"/>
        <v>4.3957404315587284E-2</v>
      </c>
      <c r="BA4" s="2">
        <f t="shared" si="45"/>
        <v>4.1023342122267242E-2</v>
      </c>
      <c r="BB4" s="2">
        <f t="shared" si="45"/>
        <v>3.8276079988339366E-2</v>
      </c>
      <c r="BC4" s="2">
        <f t="shared" si="45"/>
        <v>3.5704957867884433E-2</v>
      </c>
      <c r="BD4" s="2">
        <f t="shared" si="45"/>
        <v>3.3299747843626597E-2</v>
      </c>
      <c r="BE4" s="2">
        <f t="shared" si="45"/>
        <v>3.1050664707622577E-2</v>
      </c>
      <c r="BF4" s="2">
        <f t="shared" ref="BF4" si="46">$C$3*BE3+$C$4*BE4+$C$5*BE5+$C$6*BE6+$C$7*BE7</f>
        <v>2.8948370493442361E-2</v>
      </c>
      <c r="BG4" s="2">
        <f t="shared" ref="BG4" si="47">$C$3*BF3+$C$4*BF4+$C$5*BF5+$C$6*BF6+$C$7*BF7</f>
        <v>2.698397407325882E-2</v>
      </c>
      <c r="BH4" s="2">
        <f t="shared" ref="BH4" si="48">$C$3*BG3+$C$4*BG4+$C$5*BG5+$C$6*BG6+$C$7*BG7</f>
        <v>2.5149026765621661E-2</v>
      </c>
      <c r="BI4" s="2">
        <f t="shared" ref="BI4" si="49">$C$3*BH3+$C$4*BH4+$C$5*BH5+$C$6*BH6+$C$7*BH7</f>
        <v>2.343551475544528E-2</v>
      </c>
      <c r="BJ4" s="2">
        <f t="shared" ref="BJ4" si="50">$C$3*BI3+$C$4*BI4+$C$5*BI5+$C$6*BI6+$C$7*BI7</f>
        <v>2.1835849003737019E-2</v>
      </c>
      <c r="BK4" s="2">
        <f t="shared" ref="BK4" si="51">$C$3*BJ3+$C$4*BJ4+$C$5*BJ5+$C$6*BJ6+$C$7*BJ7</f>
        <v>2.0342853218095858E-2</v>
      </c>
      <c r="BL4" s="2">
        <f t="shared" ref="BL4" si="52">$C$3*BK3+$C$4*BK4+$C$5*BK5+$C$6*BK6+$C$7*BK7</f>
        <v>1.8949750363648921E-2</v>
      </c>
      <c r="BM4" s="2">
        <f t="shared" ref="BM4" si="53">$C$3*BL3+$C$4*BL4+$C$5*BL5+$C$6*BL6+$C$7*BL7</f>
        <v>1.7650148115806702E-2</v>
      </c>
      <c r="BN4" s="2">
        <f t="shared" ref="BN4" si="54">$C$3*BM3+$C$4*BM4+$C$5*BM5+$C$6*BM6+$C$7*BM7</f>
        <v>1.6438023589223721E-2</v>
      </c>
      <c r="BO4" s="2">
        <f t="shared" ref="BO4" si="55">$C$3*BN3+$C$4*BN4+$C$5*BN5+$C$6*BN6+$C$7*BN7</f>
        <v>1.5307707620103495E-2</v>
      </c>
      <c r="BP4" s="2">
        <f t="shared" ref="BP4" si="56">$C$3*BO3+$C$4*BO4+$C$5*BO5+$C$6*BO6+$C$7*BO7</f>
        <v>1.4253868830145379E-2</v>
      </c>
      <c r="BQ4" s="2">
        <f t="shared" ref="BQ4" si="57">$C$3*BP3+$C$4*BP4+$C$5*BP5+$C$6*BP6+$C$7*BP7</f>
        <v>1.3271497658835944E-2</v>
      </c>
      <c r="BR4" s="2">
        <f t="shared" ref="BR4" si="58">$C$3*BQ3+$C$4*BQ4+$C$5*BQ5+$C$6*BQ6+$C$7*BQ7</f>
        <v>1.2355890515434073E-2</v>
      </c>
      <c r="BS4" s="2">
        <f t="shared" ref="BS4" si="59">$C$3*BR3+$C$4*BR4+$C$5*BR5+$C$6*BR6+$C$7*BR7</f>
        <v>1.1502634172017169E-2</v>
      </c>
      <c r="BT4" s="2">
        <f t="shared" ref="BT4" si="60">$C$3*BS3+$C$4*BS4+$C$5*BS5+$C$6*BS6+$C$7*BS7</f>
        <v>1.0707590493593195E-2</v>
      </c>
      <c r="BU4" s="2">
        <f t="shared" ref="BU4" si="61">$C$3*BT3+$C$4*BT4+$C$5*BT5+$C$6*BT6+$C$7*BT7</f>
        <v>9.9668815798886617E-3</v>
      </c>
      <c r="BV4" s="2">
        <f t="shared" ref="BV4" si="62">$C$3*BU3+$C$4*BU4+$C$5*BU5+$C$6*BU6+$C$7*BU7</f>
        <v>9.2768753754333359E-3</v>
      </c>
      <c r="BW4" s="2">
        <f t="shared" ref="BW4" si="63">$C$3*BV3+$C$4*BV4+$C$5*BV5+$C$6*BV6+$C$7*BV7</f>
        <v>8.6341717894920875E-3</v>
      </c>
      <c r="BX4" s="2">
        <f t="shared" ref="BX4" si="64">$C$3*BW3+$C$4*BW4+$C$5*BW5+$C$6*BW6+$C$7*BW7</f>
        <v>8.0355893548226462E-3</v>
      </c>
      <c r="BY4" s="2">
        <f t="shared" ref="BY4" si="65">$C$3*BX3+$C$4*BX4+$C$5*BX5+$C$6*BX6+$C$7*BX7</f>
        <v>7.478152443802716E-3</v>
      </c>
      <c r="BZ4" s="2">
        <f t="shared" ref="BZ4" si="66">$C$3*BY3+$C$4*BY4+$C$5*BY5+$C$6*BY6+$C$7*BY7</f>
        <v>6.9590790518578851E-3</v>
      </c>
      <c r="CA4" s="2">
        <f t="shared" ref="CA4" si="67">$C$3*BZ3+$C$4*BZ4+$C$5*BZ5+$C$6*BZ6+$C$7*BZ7</f>
        <v>6.4757691510634154E-3</v>
      </c>
      <c r="CB4" s="2">
        <f t="shared" ref="CB4" si="68">$C$3*CA3+$C$4*CA4+$C$5*CA5+$C$6*CA6+$C$7*CA7</f>
        <v>6.0257936110559331E-3</v>
      </c>
      <c r="CC4" s="2">
        <f t="shared" ref="CC4" si="69">$C$3*CB3+$C$4*CB4+$C$5*CB5+$C$6*CB6+$C$7*CB7</f>
        <v>5.6068836797752708E-3</v>
      </c>
      <c r="CD4" s="2">
        <f t="shared" ref="CD4" si="70">$C$3*CC3+$C$4*CC4+$C$5*CC5+$C$6*CC6+$C$7*CC7</f>
        <v>5.2169210128901319E-3</v>
      </c>
      <c r="CE4" s="2">
        <f t="shared" ref="CE4" si="71">$C$3*CD3+$C$4*CD4+$C$5*CD5+$C$6*CD6+$C$7*CD7</f>
        <v>4.8539282378960652E-3</v>
      </c>
      <c r="CF4" s="2">
        <f t="shared" ref="CF4" si="72">$C$3*CE3+$C$4*CE4+$C$5*CE5+$C$6*CE6+$C$7*CE7</f>
        <v>4.5160600366835118E-3</v>
      </c>
      <c r="CG4" s="2">
        <f t="shared" ref="CG4" si="73">$C$3*CF3+$C$4*CF4+$C$5*CF5+$C$6*CF6+$C$7*CF7</f>
        <v>4.2015947287486147E-3</v>
      </c>
      <c r="CH4" s="2">
        <f t="shared" ref="CH4" si="74">$C$3*CG3+$C$4*CG4+$C$5*CG5+$C$6*CG6+$C$7*CG7</f>
        <v>3.9089263360668775E-3</v>
      </c>
      <c r="CI4" s="2">
        <f t="shared" ref="CI4" si="75">$C$3*CH3+$C$4*CH4+$C$5*CH5+$C$6*CH6+$C$7*CH7</f>
        <v>3.6365571098898753E-3</v>
      </c>
      <c r="CJ4" s="2">
        <f t="shared" ref="CJ4" si="76">$C$3*CI3+$C$4*CI4+$C$5*CI5+$C$6*CI6+$C$7*CI7</f>
        <v>3.3830904992900651E-3</v>
      </c>
      <c r="CK4" s="2">
        <f t="shared" ref="CK4" si="77">$C$3*CJ3+$C$4*CJ4+$C$5*CJ5+$C$6*CJ6+$C$7*CJ7</f>
        <v>3.1472245411102188E-3</v>
      </c>
      <c r="CL4" s="2">
        <f t="shared" ref="CL4" si="78">$C$3*CK3+$C$4*CK4+$C$5*CK5+$C$6*CK6+$C$7*CK7</f>
        <v>2.9277456510228023E-3</v>
      </c>
      <c r="CM4" s="2">
        <f t="shared" ref="CM4" si="79">$C$3*CL3+$C$4*CL4+$C$5*CL5+$C$6*CL6+$C$7*CL7</f>
        <v>2.7235227956287664E-3</v>
      </c>
      <c r="CN4" s="2">
        <f t="shared" ref="CN4" si="80">$C$3*CM3+$C$4*CM4+$C$5*CM5+$C$6*CM6+$C$7*CM7</f>
        <v>2.5335020258892295E-3</v>
      </c>
      <c r="CO4" s="2">
        <f t="shared" ref="CO4" si="81">$C$3*CN3+$C$4*CN4+$C$5*CN5+$C$6*CN6+$C$7*CN7</f>
        <v>2.3567013526573787E-3</v>
      </c>
      <c r="CP4" s="2">
        <f t="shared" ref="CP4" si="82">$C$3*CO3+$C$4*CO4+$C$5*CO5+$C$6*CO6+$C$7*CO7</f>
        <v>2.1922059456363058E-3</v>
      </c>
      <c r="CQ4" s="2">
        <f t="shared" ref="CQ4" si="83">$C$3*CP3+$C$4*CP4+$C$5*CP5+$C$6*CP6+$C$7*CP7</f>
        <v>2.0391636377102653E-3</v>
      </c>
    </row>
    <row r="5" spans="1:95" ht="14.25" thickBot="1">
      <c r="A5" s="3" t="s">
        <v>7</v>
      </c>
      <c r="B5" s="52">
        <f t="shared" si="40"/>
        <v>0</v>
      </c>
      <c r="C5" s="52">
        <f t="shared" si="41"/>
        <v>0</v>
      </c>
      <c r="D5" s="52">
        <f t="shared" si="42"/>
        <v>0.85</v>
      </c>
      <c r="E5" s="52">
        <f t="shared" si="43"/>
        <v>0.15000000000000002</v>
      </c>
      <c r="F5" s="52">
        <f t="shared" si="44"/>
        <v>0</v>
      </c>
      <c r="G5" s="2">
        <f>SUM(B5:F5)</f>
        <v>1</v>
      </c>
      <c r="H5" s="4" t="s">
        <v>7</v>
      </c>
      <c r="I5" s="5">
        <v>0</v>
      </c>
      <c r="J5" s="2">
        <f>$D$3*I3+$D$4*I4+$D$5*I5+$D$6*I6+$D$7*I7</f>
        <v>1.3000000000000001E-2</v>
      </c>
      <c r="K5" s="2">
        <f>$D$3*J3+$D$4*J4+$D$5*J5+$D$6*J6+$D$7*J7</f>
        <v>3.0549999999999997E-2</v>
      </c>
      <c r="L5" s="2">
        <f t="shared" ref="L5:BE5" si="84">$D$3*K3+$D$4*K4+$D$5*K5+$D$6*K6+$D$7*K7</f>
        <v>5.0549199999999989E-2</v>
      </c>
      <c r="M5" s="2">
        <f t="shared" si="84"/>
        <v>7.1436429999999981E-2</v>
      </c>
      <c r="N5" s="2">
        <f t="shared" si="84"/>
        <v>9.2077210029999967E-2</v>
      </c>
      <c r="O5" s="2">
        <f t="shared" si="84"/>
        <v>0.11167210722849996</v>
      </c>
      <c r="P5" s="2">
        <f t="shared" si="84"/>
        <v>0.12968261536040196</v>
      </c>
      <c r="Q5" s="2">
        <f t="shared" si="84"/>
        <v>0.14577142472686294</v>
      </c>
      <c r="R5" s="2">
        <f t="shared" si="84"/>
        <v>0.15975448660146302</v>
      </c>
      <c r="S5" s="2">
        <f t="shared" si="84"/>
        <v>0.17156272339015791</v>
      </c>
      <c r="T5" s="2">
        <f t="shared" si="84"/>
        <v>0.18121160815896542</v>
      </c>
      <c r="U5" s="2">
        <f t="shared" si="84"/>
        <v>0.18877714718219718</v>
      </c>
      <c r="V5" s="2">
        <f t="shared" si="84"/>
        <v>0.19437705695891674</v>
      </c>
      <c r="W5" s="2">
        <f t="shared" si="84"/>
        <v>0.19815614130445802</v>
      </c>
      <c r="X5" s="2">
        <f t="shared" si="84"/>
        <v>0.20027505184156</v>
      </c>
      <c r="Y5" s="2">
        <f t="shared" si="84"/>
        <v>0.20090176252251682</v>
      </c>
      <c r="Z5" s="2">
        <f t="shared" si="84"/>
        <v>0.20020521076209805</v>
      </c>
      <c r="AA5" s="2">
        <f t="shared" si="84"/>
        <v>0.19835065858139597</v>
      </c>
      <c r="AB5" s="2">
        <f t="shared" si="84"/>
        <v>0.19549641039549889</v>
      </c>
      <c r="AC5" s="2">
        <f t="shared" si="84"/>
        <v>0.19179159268380025</v>
      </c>
      <c r="AD5" s="2">
        <f t="shared" si="84"/>
        <v>0.18737475723543556</v>
      </c>
      <c r="AE5" s="2">
        <f t="shared" si="84"/>
        <v>0.18237311603057552</v>
      </c>
      <c r="AF5" s="2">
        <f t="shared" si="84"/>
        <v>0.17690225382601116</v>
      </c>
      <c r="AG5" s="2">
        <f t="shared" si="84"/>
        <v>0.17106619559912264</v>
      </c>
      <c r="AH5" s="2">
        <f t="shared" si="84"/>
        <v>0.16495773136654016</v>
      </c>
      <c r="AI5" s="2">
        <f t="shared" si="84"/>
        <v>0.15865892153045544</v>
      </c>
      <c r="AJ5" s="2">
        <f t="shared" si="84"/>
        <v>0.15224172264659541</v>
      </c>
      <c r="AK5" s="2">
        <f t="shared" si="84"/>
        <v>0.14576868704295703</v>
      </c>
      <c r="AL5" s="2">
        <f t="shared" si="84"/>
        <v>0.1392937006199326</v>
      </c>
      <c r="AM5" s="2">
        <f t="shared" si="84"/>
        <v>0.13286273190499689</v>
      </c>
      <c r="AN5" s="2">
        <f t="shared" si="84"/>
        <v>0.12651457241164546</v>
      </c>
      <c r="AO5" s="2">
        <f t="shared" si="84"/>
        <v>0.12028155388773158</v>
      </c>
      <c r="AP5" s="2">
        <f t="shared" si="84"/>
        <v>0.11419023240109186</v>
      </c>
      <c r="AQ5" s="2">
        <f t="shared" si="84"/>
        <v>0.10826203262162346</v>
      </c>
      <c r="AR5" s="2">
        <f t="shared" si="84"/>
        <v>0.10251384830088726</v>
      </c>
      <c r="AS5" s="2">
        <f t="shared" si="84"/>
        <v>9.6958596972476732E-2</v>
      </c>
      <c r="AT5" s="2">
        <f t="shared" si="84"/>
        <v>9.1605728421490146E-2</v>
      </c>
      <c r="AU5" s="2">
        <f t="shared" si="84"/>
        <v>8.6461687599839285E-2</v>
      </c>
      <c r="AV5" s="2">
        <f t="shared" si="84"/>
        <v>8.153033347773278E-2</v>
      </c>
      <c r="AW5" s="2">
        <f t="shared" si="84"/>
        <v>7.6813315887161324E-2</v>
      </c>
      <c r="AX5" s="2">
        <f t="shared" si="84"/>
        <v>7.2310412784688222E-2</v>
      </c>
      <c r="AY5" s="2">
        <f t="shared" si="84"/>
        <v>6.8019830582073296E-2</v>
      </c>
      <c r="AZ5" s="2">
        <f t="shared" si="84"/>
        <v>6.3938470299486919E-2</v>
      </c>
      <c r="BA5" s="2">
        <f t="shared" si="84"/>
        <v>6.0062162315590223E-2</v>
      </c>
      <c r="BB5" s="2">
        <f t="shared" si="84"/>
        <v>5.6385872444146432E-2</v>
      </c>
      <c r="BC5" s="2">
        <f t="shared" si="84"/>
        <v>5.2903881976008586E-2</v>
      </c>
      <c r="BD5" s="2">
        <f t="shared" si="84"/>
        <v>4.9609944202432275E-2</v>
      </c>
      <c r="BE5" s="2">
        <f t="shared" si="84"/>
        <v>4.6497419791738888E-2</v>
      </c>
      <c r="BF5" s="2">
        <f t="shared" ref="BF5" si="85">$D$3*BE3+$D$4*BE4+$D$5*BE5+$D$6*BE6+$D$7*BE7</f>
        <v>4.3559393234968991E-2</v>
      </c>
      <c r="BG5" s="2">
        <f t="shared" ref="BG5" si="86">$D$3*BF3+$D$4*BF4+$D$5*BF5+$D$6*BF6+$D$7*BF7</f>
        <v>4.0788772413871147E-2</v>
      </c>
      <c r="BH5" s="2">
        <f t="shared" ref="BH5" si="87">$D$3*BG3+$D$4*BG4+$D$5*BG5+$D$6*BG6+$D$7*BG7</f>
        <v>3.8178373181314125E-2</v>
      </c>
      <c r="BI5" s="2">
        <f t="shared" ref="BI5" si="88">$D$3*BH3+$D$4*BH4+$D$5*BH5+$D$6*BH6+$D$7*BH7</f>
        <v>3.572099068364782E-2</v>
      </c>
      <c r="BJ5" s="2">
        <f t="shared" ref="BJ5" si="89">$D$3*BI3+$D$4*BI4+$D$5*BI5+$D$6*BI6+$D$7*BI7</f>
        <v>3.3409458999308528E-2</v>
      </c>
      <c r="BK5" s="2">
        <f t="shared" ref="BK5" si="90">$D$3*BJ3+$D$4*BJ4+$D$5*BJ5+$D$6*BJ6+$D$7*BJ7</f>
        <v>3.1236700519898061E-2</v>
      </c>
      <c r="BL5" s="2">
        <f t="shared" ref="BL5" si="91">$D$3*BK3+$D$4*BK4+$D$5*BK5+$D$6*BK6+$D$7*BK7</f>
        <v>2.9195766360265815E-2</v>
      </c>
      <c r="BM5" s="2">
        <f t="shared" ref="BM5" si="92">$D$3*BL3+$D$4*BL4+$D$5*BL5+$D$6*BL6+$D$7*BL7</f>
        <v>2.7279868953500305E-2</v>
      </c>
      <c r="BN5" s="2">
        <f t="shared" ref="BN5" si="93">$D$3*BM3+$D$4*BM4+$D$5*BM5+$D$6*BM6+$D$7*BM7</f>
        <v>2.5482407865530129E-2</v>
      </c>
      <c r="BO5" s="2">
        <f t="shared" ref="BO5" si="94">$D$3*BN3+$D$4*BN4+$D$5*BN5+$D$6*BN6+$D$7*BN7</f>
        <v>2.3796989752299692E-2</v>
      </c>
      <c r="BP5" s="2">
        <f t="shared" ref="BP5" si="95">$D$3*BO3+$D$4*BO4+$D$5*BO5+$D$6*BO6+$D$7*BO7</f>
        <v>2.2217443280068191E-2</v>
      </c>
      <c r="BQ5" s="2">
        <f t="shared" ref="BQ5" si="96">$D$3*BP3+$D$4*BP4+$D$5*BP5+$D$6*BP6+$D$7*BP7</f>
        <v>2.0737829735976862E-2</v>
      </c>
      <c r="BR5" s="2">
        <f t="shared" ref="BR5" si="97">$D$3*BQ3+$D$4*BQ4+$D$5*BQ5+$D$6*BQ6+$D$7*BQ7</f>
        <v>1.9352449971229004E-2</v>
      </c>
      <c r="BS5" s="2">
        <f t="shared" ref="BS5" si="98">$D$3*BR3+$D$4*BR4+$D$5*BR5+$D$6*BR6+$D$7*BR7</f>
        <v>1.8055848242551083E-2</v>
      </c>
      <c r="BT5" s="2">
        <f t="shared" ref="BT5" si="99">$D$3*BS3+$D$4*BS4+$D$5*BS5+$D$6*BS6+$D$7*BS7</f>
        <v>1.6842813448530652E-2</v>
      </c>
      <c r="BU5" s="2">
        <f t="shared" ref="BU5" si="100">$D$3*BT3+$D$4*BT4+$D$5*BT5+$D$6*BT6+$D$7*BT7</f>
        <v>1.570837819541817E-2</v>
      </c>
      <c r="BV5" s="2">
        <f t="shared" ref="BV5" si="101">$D$3*BU3+$D$4*BU4+$D$5*BU5+$D$6*BU6+$D$7*BU7</f>
        <v>1.464781607149097E-2</v>
      </c>
      <c r="BW5" s="2">
        <f t="shared" ref="BW5" si="102">$D$3*BV3+$D$4*BV4+$D$5*BV5+$D$6*BV6+$D$7*BV7</f>
        <v>1.365663745957366E-2</v>
      </c>
      <c r="BX5" s="2">
        <f t="shared" ref="BX5" si="103">$D$3*BW3+$D$4*BW4+$D$5*BW5+$D$6*BW6+$D$7*BW7</f>
        <v>1.2730584173271582E-2</v>
      </c>
      <c r="BY5" s="2">
        <f t="shared" ref="BY5" si="104">$D$3*BX3+$D$4*BX4+$D$5*BX5+$D$6*BX6+$D$7*BX7</f>
        <v>1.186562316340779E-2</v>
      </c>
      <c r="BZ5" s="2">
        <f t="shared" ref="BZ5" si="105">$D$3*BY3+$D$4*BY4+$D$5*BY5+$D$6*BY6+$D$7*BY7</f>
        <v>1.1057939506590975E-2</v>
      </c>
      <c r="CA5" s="2">
        <f t="shared" ref="CA5" si="106">$D$3*BZ3+$D$4*BZ4+$D$5*BZ5+$D$6*BZ6+$D$7*BZ7</f>
        <v>1.0303928857343854E-2</v>
      </c>
      <c r="CB5" s="2">
        <f t="shared" ref="CB5" si="107">$D$3*CA3+$D$4*CA4+$D$5*CA5+$D$6*CA6+$D$7*CA7</f>
        <v>9.6001895183805194E-3</v>
      </c>
      <c r="CC5" s="2">
        <f t="shared" ref="CC5" si="108">$D$3*CB3+$D$4*CB4+$D$5*CB5+$D$6*CB6+$D$7*CB7</f>
        <v>8.9435142600607139E-3</v>
      </c>
      <c r="CD5" s="2">
        <f t="shared" ref="CD5" si="109">$D$3*CC3+$D$4*CC4+$D$5*CC5+$D$6*CC6+$D$7*CC7</f>
        <v>8.3308819994223921E-3</v>
      </c>
      <c r="CE5" s="2">
        <f t="shared" ref="CE5" si="110">$D$3*CD3+$D$4*CD4+$D$5*CD5+$D$6*CD6+$D$7*CD7</f>
        <v>7.7594494311847501E-3</v>
      </c>
      <c r="CF5" s="2">
        <f t="shared" ref="CF5" si="111">$D$3*CE3+$D$4*CE4+$D$5*CE5+$D$6*CE6+$D$7*CE7</f>
        <v>7.2265426874335258E-3</v>
      </c>
      <c r="CG5" s="2">
        <f t="shared" ref="CG5" si="112">$D$3*CF3+$D$4*CF4+$D$5*CF5+$D$6*CF6+$D$7*CF7</f>
        <v>6.7296490890873537E-3</v>
      </c>
      <c r="CH5" s="2">
        <f t="shared" ref="CH5" si="113">$D$3*CG3+$D$4*CG4+$D$5*CG5+$D$6*CG6+$D$7*CG7</f>
        <v>6.2664090404615704E-3</v>
      </c>
      <c r="CI5" s="2">
        <f t="shared" ref="CI5" si="114">$D$3*CH3+$D$4*CH4+$D$5*CH5+$D$6*CH6+$D$7*CH7</f>
        <v>5.8346081080810292E-3</v>
      </c>
      <c r="CJ5" s="2">
        <f t="shared" ref="CJ5" si="115">$D$3*CI3+$D$4*CI4+$D$5*CI5+$D$6*CI6+$D$7*CI7</f>
        <v>5.4321693161545588E-3</v>
      </c>
      <c r="CK5" s="2">
        <f t="shared" ref="CK5" si="116">$D$3*CJ3+$D$4*CJ4+$D$5*CJ5+$D$6*CJ6+$D$7*CJ7</f>
        <v>5.0571456836390836E-3</v>
      </c>
      <c r="CL5" s="2">
        <f t="shared" ref="CL5" si="117">$D$3*CK3+$D$4*CK4+$D$5*CK5+$D$6*CK6+$D$7*CK7</f>
        <v>4.7077130214375493E-3</v>
      </c>
      <c r="CM5" s="2">
        <f t="shared" ref="CM5" si="118">$D$3*CL3+$D$4*CL4+$D$5*CL5+$D$6*CL6+$D$7*CL7</f>
        <v>4.3821630028548809E-3</v>
      </c>
      <c r="CN5" s="2">
        <f t="shared" ref="CN5" si="119">$D$3*CM3+$D$4*CM4+$D$5*CM5+$D$6*CM6+$D$7*CM7</f>
        <v>4.0788965158583884E-3</v>
      </c>
      <c r="CO5" s="2">
        <f t="shared" ref="CO5" si="120">$D$3*CN3+$D$4*CN4+$D$5*CN5+$D$6*CN6+$D$7*CN7</f>
        <v>3.7964173018452301E-3</v>
      </c>
      <c r="CP5" s="2">
        <f t="shared" ref="CP5" si="121">$D$3*CO3+$D$4*CO4+$D$5*CO5+$D$6*CO6+$D$7*CO7</f>
        <v>3.5333258824139045E-3</v>
      </c>
      <c r="CQ5" s="2">
        <f t="shared" ref="CQ5" si="122">$D$3*CP3+$D$4*CP4+$D$5*CP5+$D$6*CP6+$D$7*CP7</f>
        <v>3.2883137729845385E-3</v>
      </c>
    </row>
    <row r="6" spans="1:95" ht="14.25" thickBot="1">
      <c r="A6" s="3" t="s">
        <v>8</v>
      </c>
      <c r="B6" s="52">
        <f t="shared" si="40"/>
        <v>0</v>
      </c>
      <c r="C6" s="52">
        <f t="shared" si="41"/>
        <v>0</v>
      </c>
      <c r="D6" s="52">
        <f t="shared" si="42"/>
        <v>0</v>
      </c>
      <c r="E6" s="52">
        <f t="shared" si="43"/>
        <v>0.8</v>
      </c>
      <c r="F6" s="52">
        <f t="shared" si="44"/>
        <v>0.19999999999999996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0</v>
      </c>
      <c r="K6" s="2">
        <f>$E$3*J3+$E$4*J4+$E$5*J5+$E$6*J6+$E$7*J7</f>
        <v>1.9500000000000006E-3</v>
      </c>
      <c r="L6" s="2">
        <f t="shared" ref="L6:BE6" si="123">$E$3*K3+$E$4*K4+$E$5*K5+$E$6*K6+$E$7*K7</f>
        <v>6.1425000000000013E-3</v>
      </c>
      <c r="M6" s="2">
        <f t="shared" si="123"/>
        <v>1.2496380000000001E-2</v>
      </c>
      <c r="N6" s="2">
        <f t="shared" si="123"/>
        <v>2.07125685E-2</v>
      </c>
      <c r="O6" s="2">
        <f t="shared" si="123"/>
        <v>3.0381636304499998E-2</v>
      </c>
      <c r="P6" s="2">
        <f t="shared" si="123"/>
        <v>4.1056125127875001E-2</v>
      </c>
      <c r="Q6" s="2">
        <f t="shared" si="123"/>
        <v>5.2297292406360302E-2</v>
      </c>
      <c r="R6" s="2">
        <f t="shared" si="123"/>
        <v>6.3703547634117688E-2</v>
      </c>
      <c r="S6" s="2">
        <f t="shared" si="123"/>
        <v>7.4926011097513609E-2</v>
      </c>
      <c r="T6" s="2">
        <f t="shared" si="123"/>
        <v>8.567521738653458E-2</v>
      </c>
      <c r="U6" s="2">
        <f t="shared" si="123"/>
        <v>9.5721915133072474E-2</v>
      </c>
      <c r="V6" s="2">
        <f t="shared" si="123"/>
        <v>0.10489410418378757</v>
      </c>
      <c r="W6" s="2">
        <f t="shared" si="123"/>
        <v>0.11307184189086758</v>
      </c>
      <c r="X6" s="2">
        <f t="shared" si="123"/>
        <v>0.12018089470836277</v>
      </c>
      <c r="Y6" s="2">
        <f t="shared" si="123"/>
        <v>0.12618597354292421</v>
      </c>
      <c r="Z6" s="2">
        <f t="shared" si="123"/>
        <v>0.13108404321271691</v>
      </c>
      <c r="AA6" s="2">
        <f t="shared" si="123"/>
        <v>0.13489801618448824</v>
      </c>
      <c r="AB6" s="2">
        <f t="shared" si="123"/>
        <v>0.13767101173480001</v>
      </c>
      <c r="AC6" s="2">
        <f t="shared" si="123"/>
        <v>0.13946127094716484</v>
      </c>
      <c r="AD6" s="2">
        <f t="shared" si="123"/>
        <v>0.14033775566030193</v>
      </c>
      <c r="AE6" s="2">
        <f t="shared" si="123"/>
        <v>0.14037641811355689</v>
      </c>
      <c r="AF6" s="2">
        <f t="shared" si="123"/>
        <v>0.13965710189543185</v>
      </c>
      <c r="AG6" s="2">
        <f t="shared" si="123"/>
        <v>0.13826101959024717</v>
      </c>
      <c r="AH6" s="2">
        <f t="shared" si="123"/>
        <v>0.13626874501206615</v>
      </c>
      <c r="AI6" s="2">
        <f t="shared" si="123"/>
        <v>0.13375865571463394</v>
      </c>
      <c r="AJ6" s="2">
        <f t="shared" si="123"/>
        <v>0.13080576280127548</v>
      </c>
      <c r="AK6" s="2">
        <f t="shared" si="123"/>
        <v>0.12748086863800973</v>
      </c>
      <c r="AL6" s="2">
        <f t="shared" si="123"/>
        <v>0.12384999796685135</v>
      </c>
      <c r="AM6" s="2">
        <f t="shared" si="123"/>
        <v>0.11997405346647097</v>
      </c>
      <c r="AN6" s="2">
        <f t="shared" si="123"/>
        <v>0.11590865255892632</v>
      </c>
      <c r="AO6" s="2">
        <f t="shared" si="123"/>
        <v>0.11170410790888788</v>
      </c>
      <c r="AP6" s="2">
        <f t="shared" si="123"/>
        <v>0.10740551941027005</v>
      </c>
      <c r="AQ6" s="2">
        <f t="shared" si="123"/>
        <v>0.10305295038837983</v>
      </c>
      <c r="AR6" s="2">
        <f t="shared" si="123"/>
        <v>9.8681665203947388E-2</v>
      </c>
      <c r="AS6" s="2">
        <f t="shared" si="123"/>
        <v>9.4322409408291008E-2</v>
      </c>
      <c r="AT6" s="2">
        <f t="shared" si="123"/>
        <v>9.0001717072504331E-2</v>
      </c>
      <c r="AU6" s="2">
        <f t="shared" si="123"/>
        <v>8.5742232921226985E-2</v>
      </c>
      <c r="AV6" s="2">
        <f t="shared" si="123"/>
        <v>8.1563039476957477E-2</v>
      </c>
      <c r="AW6" s="2">
        <f t="shared" si="123"/>
        <v>7.7479981603225903E-2</v>
      </c>
      <c r="AX6" s="2">
        <f t="shared" si="123"/>
        <v>7.3505982665654931E-2</v>
      </c>
      <c r="AY6" s="2">
        <f t="shared" si="123"/>
        <v>6.9651348050227185E-2</v>
      </c>
      <c r="AZ6" s="2">
        <f t="shared" si="123"/>
        <v>6.5924053027492741E-2</v>
      </c>
      <c r="BA6" s="2">
        <f t="shared" si="123"/>
        <v>6.2330012966917231E-2</v>
      </c>
      <c r="BB6" s="2">
        <f t="shared" si="123"/>
        <v>5.887333472087232E-2</v>
      </c>
      <c r="BC6" s="2">
        <f t="shared" si="123"/>
        <v>5.5556548643319825E-2</v>
      </c>
      <c r="BD6" s="2">
        <f t="shared" si="123"/>
        <v>5.2380821211057152E-2</v>
      </c>
      <c r="BE6" s="2">
        <f t="shared" si="123"/>
        <v>4.9346148599210569E-2</v>
      </c>
      <c r="BF6" s="2">
        <f t="shared" ref="BF6" si="124">$E$3*BE3+$E$4*BE4+$E$5*BE5+$E$6*BE6+$E$7*BE7</f>
        <v>4.6451531848129293E-2</v>
      </c>
      <c r="BG6" s="2">
        <f t="shared" ref="BG6" si="125">$E$3*BF3+$E$4*BF4+$E$5*BF5+$E$6*BF6+$E$7*BF7</f>
        <v>4.3695134463748786E-2</v>
      </c>
      <c r="BH6" s="2">
        <f t="shared" ref="BH6" si="126">$E$3*BG3+$E$4*BG4+$E$5*BG5+$E$6*BG6+$E$7*BG7</f>
        <v>4.1074423433079703E-2</v>
      </c>
      <c r="BI6" s="2">
        <f t="shared" ref="BI6" si="127">$E$3*BH3+$E$4*BH4+$E$5*BH5+$E$6*BH6+$E$7*BH7</f>
        <v>3.8586294723660888E-2</v>
      </c>
      <c r="BJ6" s="2">
        <f t="shared" ref="BJ6" si="128">$E$3*BI3+$E$4*BI4+$E$5*BI5+$E$6*BI6+$E$7*BI7</f>
        <v>3.6227184381475888E-2</v>
      </c>
      <c r="BK6" s="2">
        <f t="shared" ref="BK6" si="129">$E$3*BJ3+$E$4*BJ4+$E$5*BJ5+$E$6*BJ6+$E$7*BJ7</f>
        <v>3.3993166355076994E-2</v>
      </c>
      <c r="BL6" s="2">
        <f t="shared" ref="BL6" si="130">$E$3*BK3+$E$4*BK4+$E$5*BK5+$E$6*BK6+$E$7*BK7</f>
        <v>3.1880038162046306E-2</v>
      </c>
      <c r="BM6" s="2">
        <f t="shared" ref="BM6" si="131">$E$3*BL3+$E$4*BL4+$E$5*BL5+$E$6*BL6+$E$7*BL7</f>
        <v>2.9883395483676918E-2</v>
      </c>
      <c r="BN6" s="2">
        <f t="shared" ref="BN6" si="132">$E$3*BM3+$E$4*BM4+$E$5*BM5+$E$6*BM6+$E$7*BM7</f>
        <v>2.7998696729966584E-2</v>
      </c>
      <c r="BO6" s="2">
        <f t="shared" ref="BO6" si="133">$E$3*BN3+$E$4*BN4+$E$5*BN5+$E$6*BN6+$E$7*BN7</f>
        <v>2.6221318563802786E-2</v>
      </c>
      <c r="BP6" s="2">
        <f t="shared" ref="BP6" si="134">$E$3*BO3+$E$4*BO4+$E$5*BO5+$E$6*BO6+$E$7*BO7</f>
        <v>2.4546603313887187E-2</v>
      </c>
      <c r="BQ6" s="2">
        <f t="shared" ref="BQ6" si="135">$E$3*BP3+$E$4*BP4+$E$5*BP5+$E$6*BP6+$E$7*BP7</f>
        <v>2.296989914311998E-2</v>
      </c>
      <c r="BR6" s="2">
        <f t="shared" ref="BR6" si="136">$E$3*BQ3+$E$4*BQ4+$E$5*BQ5+$E$6*BQ6+$E$7*BQ7</f>
        <v>2.1486593774892516E-2</v>
      </c>
      <c r="BS6" s="2">
        <f t="shared" ref="BS6" si="137">$E$3*BR3+$E$4*BR4+$E$5*BR5+$E$6*BR6+$E$7*BR7</f>
        <v>2.0092142515598366E-2</v>
      </c>
      <c r="BT6" s="2">
        <f t="shared" ref="BT6" si="138">$E$3*BS3+$E$4*BS4+$E$5*BS5+$E$6*BS6+$E$7*BS7</f>
        <v>1.8782091248861356E-2</v>
      </c>
      <c r="BU6" s="2">
        <f t="shared" ref="BU6" si="139">$E$3*BT3+$E$4*BT4+$E$5*BT5+$E$6*BT6+$E$7*BT7</f>
        <v>1.7552095016368684E-2</v>
      </c>
      <c r="BV6" s="2">
        <f t="shared" ref="BV6" si="140">$E$3*BU3+$E$4*BU4+$E$5*BU5+$E$6*BU6+$E$7*BU7</f>
        <v>1.6397932742407674E-2</v>
      </c>
      <c r="BW6" s="2">
        <f t="shared" ref="BW6" si="141">$E$3*BV3+$E$4*BV4+$E$5*BV5+$E$6*BV6+$E$7*BV7</f>
        <v>1.5315518604649785E-2</v>
      </c>
      <c r="BX6" s="2">
        <f t="shared" ref="BX6" si="142">$E$3*BW3+$E$4*BW4+$E$5*BW5+$E$6*BW6+$E$7*BW7</f>
        <v>1.4300910502655879E-2</v>
      </c>
      <c r="BY6" s="2">
        <f t="shared" ref="BY6" si="143">$E$3*BX3+$E$4*BX4+$E$5*BX5+$E$6*BX6+$E$7*BX7</f>
        <v>1.3350316028115441E-2</v>
      </c>
      <c r="BZ6" s="2">
        <f t="shared" ref="BZ6" si="144">$E$3*BY3+$E$4*BY4+$E$5*BY5+$E$6*BY6+$E$7*BY7</f>
        <v>1.2460096297003523E-2</v>
      </c>
      <c r="CA6" s="2">
        <f t="shared" ref="CA6" si="145">$E$3*BZ3+$E$4*BZ4+$E$5*BZ5+$E$6*BZ6+$E$7*BZ7</f>
        <v>1.1626767963591465E-2</v>
      </c>
      <c r="CB6" s="2">
        <f t="shared" ref="CB6" si="146">$E$3*CA3+$E$4*CA4+$E$5*CA5+$E$6*CA6+$E$7*CA7</f>
        <v>1.084700369947475E-2</v>
      </c>
      <c r="CC6" s="2">
        <f t="shared" ref="CC6" si="147">$E$3*CB3+$E$4*CB4+$E$5*CB5+$E$6*CB6+$E$7*CB7</f>
        <v>1.0117631387336878E-2</v>
      </c>
      <c r="CD6" s="2">
        <f t="shared" ref="CD6" si="148">$E$3*CC3+$E$4*CC4+$E$5*CC5+$E$6*CC6+$E$7*CC7</f>
        <v>9.4356322488786098E-3</v>
      </c>
      <c r="CE6" s="2">
        <f t="shared" ref="CE6" si="149">$E$3*CD3+$E$4*CD4+$E$5*CD5+$E$6*CD6+$E$7*CD7</f>
        <v>8.7981380990162471E-3</v>
      </c>
      <c r="CF6" s="2">
        <f t="shared" ref="CF6" si="150">$E$3*CE3+$E$4*CE4+$E$5*CE5+$E$6*CE6+$E$7*CE7</f>
        <v>8.2024278938907097E-3</v>
      </c>
      <c r="CG6" s="2">
        <f t="shared" ref="CG6" si="151">$E$3*CF3+$E$4*CF4+$E$5*CF5+$E$6*CF6+$E$7*CF7</f>
        <v>7.6459237182275978E-3</v>
      </c>
      <c r="CH6" s="2">
        <f t="shared" ref="CH6" si="152">$E$3*CG3+$E$4*CG4+$E$5*CG5+$E$6*CG6+$E$7*CG7</f>
        <v>7.1261863379451819E-3</v>
      </c>
      <c r="CI6" s="2">
        <f t="shared" ref="CI6" si="153">$E$3*CH3+$E$4*CH4+$E$5*CH5+$E$6*CH6+$E$7*CH7</f>
        <v>6.640910426425381E-3</v>
      </c>
      <c r="CJ6" s="2">
        <f t="shared" ref="CJ6" si="154">$E$3*CI3+$E$4*CI4+$E$5*CI5+$E$6*CI6+$E$7*CI7</f>
        <v>6.1879195573524594E-3</v>
      </c>
      <c r="CK6" s="2">
        <f t="shared" ref="CK6" si="155">$E$3*CJ3+$E$4*CJ4+$E$5*CJ5+$E$6*CJ6+$E$7*CJ7</f>
        <v>5.7651610433051515E-3</v>
      </c>
      <c r="CL6" s="2">
        <f t="shared" ref="CL6" si="156">$E$3*CK3+$E$4*CK4+$E$5*CK5+$E$6*CK6+$E$7*CK7</f>
        <v>5.3707006871899837E-3</v>
      </c>
      <c r="CM6" s="2">
        <f t="shared" ref="CM6" si="157">$E$3*CL3+$E$4*CL4+$E$5*CL5+$E$6*CL6+$E$7*CL7</f>
        <v>5.0027175029676201E-3</v>
      </c>
      <c r="CN6" s="2">
        <f t="shared" ref="CN6" si="158">$E$3*CM3+$E$4*CM4+$E$5*CM5+$E$6*CM6+$E$7*CM7</f>
        <v>4.6594984528023284E-3</v>
      </c>
      <c r="CO6" s="2">
        <f t="shared" ref="CO6" si="159">$E$3*CN3+$E$4*CN4+$E$5*CN5+$E$6*CN6+$E$7*CN7</f>
        <v>4.3394332396206213E-3</v>
      </c>
      <c r="CP6" s="2">
        <f t="shared" ref="CP6" si="160">$E$3*CO3+$E$4*CO4+$E$5*CO5+$E$6*CO6+$E$7*CO7</f>
        <v>4.0410091869732823E-3</v>
      </c>
      <c r="CQ6" s="2">
        <f t="shared" ref="CQ6" si="161">$E$3*CP3+$E$4*CP4+$E$5*CP5+$E$6*CP6+$E$7*CP7</f>
        <v>3.7628062319407119E-3</v>
      </c>
    </row>
    <row r="7" spans="1:95" ht="14.25" thickBot="1">
      <c r="A7" s="3" t="s">
        <v>9</v>
      </c>
      <c r="B7" s="52">
        <f t="shared" si="40"/>
        <v>0</v>
      </c>
      <c r="C7" s="52">
        <f t="shared" si="41"/>
        <v>0</v>
      </c>
      <c r="D7" s="52">
        <f t="shared" si="42"/>
        <v>0</v>
      </c>
      <c r="E7" s="52">
        <f t="shared" si="43"/>
        <v>0</v>
      </c>
      <c r="F7" s="52">
        <f t="shared" si="44"/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0</v>
      </c>
      <c r="K7" s="2">
        <f t="shared" ref="K7:BE7" si="162">$F$3*J3+$F$4*J4+$F$5*J5+$F$6*J6+$F$7*J7</f>
        <v>0</v>
      </c>
      <c r="L7" s="2">
        <f t="shared" si="162"/>
        <v>3.9000000000000005E-4</v>
      </c>
      <c r="M7" s="2">
        <f t="shared" si="162"/>
        <v>1.6185000000000001E-3</v>
      </c>
      <c r="N7" s="2">
        <f t="shared" si="162"/>
        <v>4.1177760000000001E-3</v>
      </c>
      <c r="O7" s="2">
        <f t="shared" si="162"/>
        <v>8.2602896999999995E-3</v>
      </c>
      <c r="P7" s="2">
        <f t="shared" si="162"/>
        <v>1.4336616960899998E-2</v>
      </c>
      <c r="Q7" s="2">
        <f t="shared" si="162"/>
        <v>2.2547841986474998E-2</v>
      </c>
      <c r="R7" s="2">
        <f t="shared" si="162"/>
        <v>3.3007300467747053E-2</v>
      </c>
      <c r="S7" s="2">
        <f t="shared" si="162"/>
        <v>4.5748009994570585E-2</v>
      </c>
      <c r="T7" s="2">
        <f t="shared" si="162"/>
        <v>6.0733212214073302E-2</v>
      </c>
      <c r="U7" s="2">
        <f t="shared" si="162"/>
        <v>7.7868255691380214E-2</v>
      </c>
      <c r="V7" s="2">
        <f t="shared" si="162"/>
        <v>9.7012638717994704E-2</v>
      </c>
      <c r="W7" s="2">
        <f t="shared" si="162"/>
        <v>0.11799145955475221</v>
      </c>
      <c r="X7" s="2">
        <f t="shared" si="162"/>
        <v>0.14060582793292573</v>
      </c>
      <c r="Y7" s="2">
        <f t="shared" si="162"/>
        <v>0.16464200687459826</v>
      </c>
      <c r="Z7" s="2">
        <f t="shared" si="162"/>
        <v>0.18987920158318311</v>
      </c>
      <c r="AA7" s="2">
        <f t="shared" si="162"/>
        <v>0.2160960102257265</v>
      </c>
      <c r="AB7" s="2">
        <f t="shared" si="162"/>
        <v>0.24307561346262413</v>
      </c>
      <c r="AC7" s="2">
        <f t="shared" si="162"/>
        <v>0.2706098158095841</v>
      </c>
      <c r="AD7" s="2">
        <f t="shared" si="162"/>
        <v>0.29850206999901707</v>
      </c>
      <c r="AE7" s="2">
        <f t="shared" si="162"/>
        <v>0.32656962113107746</v>
      </c>
      <c r="AF7" s="2">
        <f t="shared" si="162"/>
        <v>0.35464490475378885</v>
      </c>
      <c r="AG7" s="2">
        <f t="shared" si="162"/>
        <v>0.38257632513287521</v>
      </c>
      <c r="AH7" s="2">
        <f t="shared" si="162"/>
        <v>0.41022852905092466</v>
      </c>
      <c r="AI7" s="2">
        <f t="shared" si="162"/>
        <v>0.43748227805333789</v>
      </c>
      <c r="AJ7" s="2">
        <f t="shared" si="162"/>
        <v>0.46423400919626467</v>
      </c>
      <c r="AK7" s="2">
        <f t="shared" si="162"/>
        <v>0.49039516175651976</v>
      </c>
      <c r="AL7" s="2">
        <f t="shared" si="162"/>
        <v>0.51589133548412169</v>
      </c>
      <c r="AM7" s="2">
        <f t="shared" si="162"/>
        <v>0.54066133507749192</v>
      </c>
      <c r="AN7" s="2">
        <f t="shared" si="162"/>
        <v>0.56465614577078616</v>
      </c>
      <c r="AO7" s="2">
        <f t="shared" si="162"/>
        <v>0.58783787628257145</v>
      </c>
      <c r="AP7" s="2">
        <f t="shared" si="162"/>
        <v>0.61017869786434897</v>
      </c>
      <c r="AQ7" s="2">
        <f t="shared" si="162"/>
        <v>0.63165980174640302</v>
      </c>
      <c r="AR7" s="2">
        <f t="shared" si="162"/>
        <v>0.65227039182407898</v>
      </c>
      <c r="AS7" s="2">
        <f t="shared" si="162"/>
        <v>0.67200672486486845</v>
      </c>
      <c r="AT7" s="2">
        <f t="shared" si="162"/>
        <v>0.69087120674652669</v>
      </c>
      <c r="AU7" s="2">
        <f t="shared" si="162"/>
        <v>0.70887155016102754</v>
      </c>
      <c r="AV7" s="2">
        <f t="shared" si="162"/>
        <v>0.72601999674527296</v>
      </c>
      <c r="AW7" s="2">
        <f t="shared" si="162"/>
        <v>0.74233260464066442</v>
      </c>
      <c r="AX7" s="2">
        <f t="shared" si="162"/>
        <v>0.75782860096130955</v>
      </c>
      <c r="AY7" s="2">
        <f t="shared" si="162"/>
        <v>0.77252979749444051</v>
      </c>
      <c r="AZ7" s="2">
        <f t="shared" si="162"/>
        <v>0.7864600671044859</v>
      </c>
      <c r="BA7" s="2">
        <f t="shared" si="162"/>
        <v>0.79964487770998449</v>
      </c>
      <c r="BB7" s="2">
        <f t="shared" si="162"/>
        <v>0.81211088030336798</v>
      </c>
      <c r="BC7" s="2">
        <f t="shared" si="162"/>
        <v>0.82388554724754248</v>
      </c>
      <c r="BD7" s="2">
        <f t="shared" si="162"/>
        <v>0.8349968569762064</v>
      </c>
      <c r="BE7" s="2">
        <f t="shared" si="162"/>
        <v>0.84547302121841783</v>
      </c>
      <c r="BF7" s="2">
        <f t="shared" ref="BF7" si="163">$F$3*BE3+$F$4*BE4+$F$5*BE5+$F$6*BE6+$F$7*BE7</f>
        <v>0.85534225093826</v>
      </c>
      <c r="BG7" s="2">
        <f t="shared" ref="BG7" si="164">$F$3*BF3+$F$4*BF4+$F$5*BF5+$F$6*BF6+$F$7*BF7</f>
        <v>0.86463255730788591</v>
      </c>
      <c r="BH7" s="2">
        <f t="shared" ref="BH7" si="165">$F$3*BG3+$F$4*BG4+$F$5*BG5+$F$6*BG6+$F$7*BG7</f>
        <v>0.87337158420063565</v>
      </c>
      <c r="BI7" s="2">
        <f t="shared" ref="BI7" si="166">$F$3*BH3+$F$4*BH4+$F$5*BH5+$F$6*BH6+$F$7*BH7</f>
        <v>0.88158646888725156</v>
      </c>
      <c r="BJ7" s="2">
        <f t="shared" ref="BJ7" si="167">$F$3*BI3+$F$4*BI4+$F$5*BI5+$F$6*BI6+$F$7*BI7</f>
        <v>0.88930372783198375</v>
      </c>
      <c r="BK7" s="2">
        <f t="shared" ref="BK7" si="168">$F$3*BJ3+$F$4*BJ4+$F$5*BJ5+$F$6*BJ6+$F$7*BJ7</f>
        <v>0.89654916470827895</v>
      </c>
      <c r="BL7" s="2">
        <f t="shared" ref="BL7" si="169">$F$3*BK3+$F$4*BK4+$F$5*BK5+$F$6*BK6+$F$7*BK7</f>
        <v>0.90334779797929432</v>
      </c>
      <c r="BM7" s="2">
        <f t="shared" ref="BM7" si="170">$F$3*BL3+$F$4*BL4+$F$5*BL5+$F$6*BL6+$F$7*BL7</f>
        <v>0.90972380561170363</v>
      </c>
      <c r="BN7" s="2">
        <f t="shared" ref="BN7" si="171">$F$3*BM3+$F$4*BM4+$F$5*BM5+$F$6*BM6+$F$7*BM7</f>
        <v>0.91570048470843901</v>
      </c>
      <c r="BO7" s="2">
        <f t="shared" ref="BO7" si="172">$F$3*BN3+$F$4*BN4+$F$5*BN5+$F$6*BN6+$F$7*BN7</f>
        <v>0.92130022405443235</v>
      </c>
      <c r="BP7" s="2">
        <f t="shared" ref="BP7" si="173">$F$3*BO3+$F$4*BO4+$F$5*BO5+$F$6*BO6+$F$7*BO7</f>
        <v>0.92654448776719289</v>
      </c>
      <c r="BQ7" s="2">
        <f t="shared" ref="BQ7" si="174">$F$3*BP3+$F$4*BP4+$F$5*BP5+$F$6*BP6+$F$7*BP7</f>
        <v>0.93145380842997028</v>
      </c>
      <c r="BR7" s="2">
        <f t="shared" ref="BR7" si="175">$F$3*BQ3+$F$4*BQ4+$F$5*BQ5+$F$6*BQ6+$F$7*BQ7</f>
        <v>0.93604778825859425</v>
      </c>
      <c r="BS7" s="2">
        <f t="shared" ref="BS7" si="176">$F$3*BR3+$F$4*BR4+$F$5*BR5+$F$6*BR6+$F$7*BR7</f>
        <v>0.94034510701357277</v>
      </c>
      <c r="BT7" s="2">
        <f t="shared" ref="BT7" si="177">$F$3*BS3+$F$4*BS4+$F$5*BS5+$F$6*BS6+$F$7*BS7</f>
        <v>0.94436353551669239</v>
      </c>
      <c r="BU7" s="2">
        <f t="shared" ref="BU7" si="178">$F$3*BT3+$F$4*BT4+$F$5*BT5+$F$6*BT6+$F$7*BT7</f>
        <v>0.94811995376646463</v>
      </c>
      <c r="BV7" s="2">
        <f t="shared" ref="BV7" si="179">$F$3*BU3+$F$4*BU4+$F$5*BU5+$F$6*BU6+$F$7*BU7</f>
        <v>0.95163037276973839</v>
      </c>
      <c r="BW7" s="2">
        <f t="shared" ref="BW7" si="180">$F$3*BV3+$F$4*BV4+$F$5*BV5+$F$6*BV6+$F$7*BV7</f>
        <v>0.95490995931821987</v>
      </c>
      <c r="BX7" s="2">
        <f t="shared" ref="BX7" si="181">$F$3*BW3+$F$4*BW4+$F$5*BW5+$F$6*BW6+$F$7*BW7</f>
        <v>0.95797306303914986</v>
      </c>
      <c r="BY7" s="2">
        <f t="shared" ref="BY7" si="182">$F$3*BX3+$F$4*BX4+$F$5*BX5+$F$6*BX6+$F$7*BX7</f>
        <v>0.96083324513968105</v>
      </c>
      <c r="BZ7" s="2">
        <f t="shared" ref="BZ7" si="183">$F$3*BY3+$F$4*BY4+$F$5*BY5+$F$6*BY6+$F$7*BY7</f>
        <v>0.96350330834530418</v>
      </c>
      <c r="CA7" s="2">
        <f t="shared" ref="CA7" si="184">$F$3*BZ3+$F$4*BZ4+$F$5*BZ5+$F$6*BZ6+$F$7*BZ7</f>
        <v>0.96599532760470486</v>
      </c>
      <c r="CB7" s="2">
        <f t="shared" ref="CB7" si="185">$F$3*CA3+$F$4*CA4+$F$5*CA5+$F$6*CA6+$F$7*CA7</f>
        <v>0.96832068119742309</v>
      </c>
      <c r="CC7" s="2">
        <f t="shared" ref="CC7" si="186">$F$3*CB3+$F$4*CB4+$F$5*CB5+$F$6*CB6+$F$7*CB7</f>
        <v>0.97049008193731801</v>
      </c>
      <c r="CD7" s="2">
        <f t="shared" ref="CD7" si="187">$F$3*CC3+$F$4*CC4+$F$5*CC5+$F$6*CC6+$F$7*CC7</f>
        <v>0.97251360821478539</v>
      </c>
      <c r="CE7" s="2">
        <f t="shared" ref="CE7" si="188">$F$3*CD3+$F$4*CD4+$F$5*CD5+$F$6*CD6+$F$7*CD7</f>
        <v>0.97440073466456112</v>
      </c>
      <c r="CF7" s="2">
        <f t="shared" ref="CF7" si="189">$F$3*CE3+$F$4*CE4+$F$5*CE5+$F$6*CE6+$F$7*CE7</f>
        <v>0.97616036228436431</v>
      </c>
      <c r="CG7" s="2">
        <f t="shared" ref="CG7" si="190">$F$3*CF3+$F$4*CF4+$F$5*CF5+$F$6*CF6+$F$7*CF7</f>
        <v>0.97780084786314247</v>
      </c>
      <c r="CH7" s="2">
        <f t="shared" ref="CH7" si="191">$F$3*CG3+$F$4*CG4+$F$5*CG5+$F$6*CG6+$F$7*CG7</f>
        <v>0.97933003260678797</v>
      </c>
      <c r="CI7" s="2">
        <f t="shared" ref="CI7" si="192">$F$3*CH3+$F$4*CH4+$F$5*CH5+$F$6*CH6+$F$7*CH7</f>
        <v>0.980755269874377</v>
      </c>
      <c r="CJ7" s="2">
        <f t="shared" ref="CJ7" si="193">$F$3*CI3+$F$4*CI4+$F$5*CI5+$F$6*CI6+$F$7*CI7</f>
        <v>0.98208345195966207</v>
      </c>
      <c r="CK7" s="2">
        <f t="shared" ref="CK7" si="194">$F$3*CJ3+$F$4*CJ4+$F$5*CJ5+$F$6*CJ6+$F$7*CJ7</f>
        <v>0.98332103587113251</v>
      </c>
      <c r="CL7" s="2">
        <f t="shared" ref="CL7" si="195">$F$3*CK3+$F$4*CK4+$F$5*CK5+$F$6*CK6+$F$7*CK7</f>
        <v>0.98447406807979354</v>
      </c>
      <c r="CM7" s="2">
        <f t="shared" ref="CM7" si="196">$F$3*CL3+$F$4*CL4+$F$5*CL5+$F$6*CL6+$F$7*CL7</f>
        <v>0.98554820821723155</v>
      </c>
      <c r="CN7" s="2">
        <f t="shared" ref="CN7" si="197">$F$3*CM3+$F$4*CM4+$F$5*CM5+$F$6*CM6+$F$7*CM7</f>
        <v>0.98654875171782508</v>
      </c>
      <c r="CO7" s="2">
        <f t="shared" ref="CO7" si="198">$F$3*CN3+$F$4*CN4+$F$5*CN5+$F$6*CN6+$F$7*CN7</f>
        <v>0.98748065140838559</v>
      </c>
      <c r="CP7" s="2">
        <f t="shared" ref="CP7" si="199">$F$3*CO3+$F$4*CO4+$F$5*CO5+$F$6*CO6+$F$7*CO7</f>
        <v>0.98834853805630973</v>
      </c>
      <c r="CQ7" s="2">
        <f t="shared" ref="CQ7" si="200">$F$3*CP3+$F$4*CP4+$F$5*CP5+$F$6*CP6+$F$7*CP7</f>
        <v>0.98915673989370434</v>
      </c>
    </row>
    <row r="8" spans="1:95">
      <c r="J8" s="2">
        <f>SUM(J3:J7)</f>
        <v>1</v>
      </c>
      <c r="K8" s="2">
        <f t="shared" ref="K8:T8" si="201">SUM(K3:K7)</f>
        <v>1</v>
      </c>
      <c r="L8" s="2">
        <f t="shared" si="201"/>
        <v>1</v>
      </c>
      <c r="M8" s="2">
        <f t="shared" si="201"/>
        <v>1.0000000000000002</v>
      </c>
      <c r="N8" s="2">
        <f t="shared" si="201"/>
        <v>1.0000000000000002</v>
      </c>
      <c r="O8" s="2">
        <f t="shared" si="201"/>
        <v>1.0000000000000002</v>
      </c>
      <c r="P8" s="2">
        <f t="shared" si="201"/>
        <v>1.0000000000000002</v>
      </c>
      <c r="Q8" s="2">
        <f t="shared" si="201"/>
        <v>1.0000000000000002</v>
      </c>
      <c r="R8" s="2">
        <f t="shared" si="201"/>
        <v>1.0000000000000002</v>
      </c>
      <c r="S8" s="2">
        <f t="shared" si="201"/>
        <v>1</v>
      </c>
      <c r="T8" s="2">
        <f t="shared" si="201"/>
        <v>1.0000000000000002</v>
      </c>
    </row>
    <row r="12" spans="1:95">
      <c r="A12" s="2" t="s">
        <v>41</v>
      </c>
    </row>
    <row r="13" spans="1:95">
      <c r="A13" s="2">
        <v>1</v>
      </c>
      <c r="B13" s="2">
        <f>-LN(B3)</f>
        <v>7.2570692834835374E-2</v>
      </c>
      <c r="C13" s="2">
        <f>1/B13</f>
        <v>13.779667258736438</v>
      </c>
    </row>
    <row r="14" spans="1:95">
      <c r="A14" s="2">
        <v>2</v>
      </c>
      <c r="B14" s="2">
        <f>-LN(C4)</f>
        <v>0.13926206733350766</v>
      </c>
      <c r="C14" s="2">
        <f t="shared" ref="C14:C16" si="202">1/B14</f>
        <v>7.1807062694623047</v>
      </c>
    </row>
    <row r="15" spans="1:95">
      <c r="A15" s="2">
        <v>3</v>
      </c>
      <c r="B15" s="2">
        <f>-LN(D5)</f>
        <v>0.16251892949777494</v>
      </c>
      <c r="C15" s="2">
        <f t="shared" si="202"/>
        <v>6.1531293806220342</v>
      </c>
    </row>
    <row r="16" spans="1:95">
      <c r="A16" s="2">
        <v>4</v>
      </c>
      <c r="B16" s="2">
        <f>-LN(E6)</f>
        <v>0.22314355131420971</v>
      </c>
      <c r="C16" s="2">
        <f t="shared" si="202"/>
        <v>4.481420117724551</v>
      </c>
    </row>
    <row r="21" spans="1:17">
      <c r="A21" s="64" t="s">
        <v>18</v>
      </c>
      <c r="B21" s="23" t="s">
        <v>42</v>
      </c>
      <c r="C21" s="23"/>
      <c r="D21" s="23"/>
      <c r="E21" s="23"/>
      <c r="F21" s="24"/>
      <c r="G21" s="25" t="s">
        <v>43</v>
      </c>
      <c r="H21" s="25"/>
      <c r="I21" s="25"/>
      <c r="J21" s="25"/>
      <c r="K21" s="25"/>
      <c r="L21" s="26" t="s">
        <v>44</v>
      </c>
      <c r="M21" s="26"/>
      <c r="N21" s="26"/>
      <c r="O21" s="26"/>
      <c r="P21" s="27"/>
      <c r="Q21" s="27"/>
    </row>
    <row r="22" spans="1:17">
      <c r="A22" s="64"/>
      <c r="B22" s="36">
        <v>1</v>
      </c>
      <c r="C22" s="36">
        <v>2</v>
      </c>
      <c r="D22" s="36">
        <v>3</v>
      </c>
      <c r="E22" s="36">
        <v>4</v>
      </c>
      <c r="F22" s="29">
        <v>5</v>
      </c>
      <c r="G22" s="30">
        <v>1</v>
      </c>
      <c r="H22" s="30">
        <v>2</v>
      </c>
      <c r="I22" s="30">
        <v>3</v>
      </c>
      <c r="J22" s="30">
        <v>4</v>
      </c>
      <c r="K22" s="30"/>
      <c r="L22" s="30"/>
      <c r="M22" s="30"/>
      <c r="N22" s="30"/>
      <c r="O22" s="30"/>
      <c r="P22" s="30"/>
      <c r="Q22" s="30"/>
    </row>
    <row r="23" spans="1:17">
      <c r="A23" s="31" t="s">
        <v>14</v>
      </c>
      <c r="B23" s="27">
        <f>B13</f>
        <v>7.2570692834835374E-2</v>
      </c>
      <c r="C23" s="27">
        <f>B14</f>
        <v>0.13926206733350766</v>
      </c>
      <c r="D23" s="27">
        <f>B15</f>
        <v>0.16251892949777494</v>
      </c>
      <c r="E23" s="27">
        <f>B16</f>
        <v>0.22314355131420971</v>
      </c>
      <c r="F23" s="27">
        <v>0</v>
      </c>
      <c r="G23" s="27">
        <f>1/B23</f>
        <v>13.779667258736438</v>
      </c>
      <c r="H23" s="27">
        <f>1/C23</f>
        <v>7.1807062694623047</v>
      </c>
      <c r="I23" s="27">
        <f>1/D23</f>
        <v>6.1531293806220342</v>
      </c>
      <c r="J23" s="27">
        <f>1/E23</f>
        <v>4.481420117724551</v>
      </c>
      <c r="K23" s="27">
        <v>1</v>
      </c>
      <c r="L23" s="27">
        <v>0</v>
      </c>
      <c r="M23" s="27">
        <f>G23</f>
        <v>13.779667258736438</v>
      </c>
      <c r="N23" s="27">
        <f>M23+H23</f>
        <v>20.960373528198744</v>
      </c>
      <c r="O23" s="27">
        <f>N23+I23</f>
        <v>27.113502908820777</v>
      </c>
      <c r="P23" s="27">
        <f>O23+J23</f>
        <v>31.594923026545327</v>
      </c>
      <c r="Q23" s="27"/>
    </row>
    <row r="24" spans="1:17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>
        <v>1</v>
      </c>
      <c r="M24" s="27">
        <v>2</v>
      </c>
      <c r="N24" s="27">
        <v>3</v>
      </c>
      <c r="O24" s="27">
        <v>4</v>
      </c>
      <c r="P24" s="27">
        <v>5</v>
      </c>
      <c r="Q24" s="27"/>
    </row>
    <row r="59" spans="3:14" ht="15"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</row>
    <row r="60" spans="3:14" ht="15">
      <c r="C60" s="53" t="s">
        <v>36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3:14" ht="15.75" thickBot="1">
      <c r="C61" s="53"/>
      <c r="D61" s="54" t="s">
        <v>5</v>
      </c>
      <c r="E61" s="54" t="s">
        <v>6</v>
      </c>
      <c r="F61" s="54" t="s">
        <v>7</v>
      </c>
      <c r="G61" s="54" t="s">
        <v>8</v>
      </c>
      <c r="H61" s="54" t="s">
        <v>9</v>
      </c>
      <c r="I61" s="53"/>
      <c r="J61" s="53"/>
      <c r="K61" s="53" t="s">
        <v>13</v>
      </c>
      <c r="L61" s="53" t="s">
        <v>46</v>
      </c>
      <c r="M61" s="53"/>
    </row>
    <row r="62" spans="3:14" ht="15.75" thickBot="1">
      <c r="C62" s="54" t="s">
        <v>5</v>
      </c>
      <c r="D62" s="55">
        <v>0.93</v>
      </c>
      <c r="E62" s="55">
        <f>1-D62</f>
        <v>6.9999999999999951E-2</v>
      </c>
      <c r="F62" s="55">
        <v>0</v>
      </c>
      <c r="G62" s="55">
        <v>0</v>
      </c>
      <c r="H62" s="55">
        <v>0</v>
      </c>
      <c r="I62" s="53">
        <f>SUM(D62:H62)</f>
        <v>1</v>
      </c>
      <c r="J62" s="53"/>
      <c r="K62" s="53">
        <f>-LN(D62)</f>
        <v>7.2570692834835374E-2</v>
      </c>
      <c r="L62" s="53">
        <f>1/K62</f>
        <v>13.779667258736438</v>
      </c>
      <c r="M62" s="53"/>
      <c r="N62" s="2">
        <v>0.9</v>
      </c>
    </row>
    <row r="63" spans="3:14" ht="15.75" thickBot="1">
      <c r="C63" s="54" t="s">
        <v>6</v>
      </c>
      <c r="D63" s="55">
        <v>0</v>
      </c>
      <c r="E63" s="55">
        <v>0.87</v>
      </c>
      <c r="F63" s="55">
        <f>1-E63</f>
        <v>0.13</v>
      </c>
      <c r="G63" s="55">
        <v>0</v>
      </c>
      <c r="H63" s="55">
        <v>0</v>
      </c>
      <c r="I63" s="53">
        <f t="shared" ref="I63:I102" si="203">SUM(D63:H63)</f>
        <v>1</v>
      </c>
      <c r="J63" s="53"/>
      <c r="K63" s="53">
        <f>-LN(E63)</f>
        <v>0.13926206733350766</v>
      </c>
      <c r="L63" s="53">
        <f t="shared" ref="L63:L65" si="204">1/K63</f>
        <v>7.1807062694623047</v>
      </c>
      <c r="M63" s="53"/>
      <c r="N63" s="2">
        <v>0.1</v>
      </c>
    </row>
    <row r="64" spans="3:14" ht="15.75" thickBot="1">
      <c r="C64" s="54" t="s">
        <v>7</v>
      </c>
      <c r="D64" s="55">
        <v>0</v>
      </c>
      <c r="E64" s="55">
        <v>0</v>
      </c>
      <c r="F64" s="55">
        <v>0.85</v>
      </c>
      <c r="G64" s="55">
        <f>1-F64</f>
        <v>0.15000000000000002</v>
      </c>
      <c r="H64" s="55">
        <v>0</v>
      </c>
      <c r="I64" s="53">
        <f t="shared" si="203"/>
        <v>1</v>
      </c>
      <c r="J64" s="53"/>
      <c r="K64" s="53">
        <f>-LN(F64)</f>
        <v>0.16251892949777494</v>
      </c>
      <c r="L64" s="53">
        <f t="shared" si="204"/>
        <v>6.1531293806220342</v>
      </c>
      <c r="M64" s="53"/>
      <c r="N64" s="2">
        <v>0</v>
      </c>
    </row>
    <row r="65" spans="3:36" ht="15.75" thickBot="1">
      <c r="C65" s="54" t="s">
        <v>8</v>
      </c>
      <c r="D65" s="55">
        <v>0</v>
      </c>
      <c r="E65" s="55">
        <v>0</v>
      </c>
      <c r="F65" s="55">
        <v>0</v>
      </c>
      <c r="G65" s="55">
        <v>0.8</v>
      </c>
      <c r="H65" s="55">
        <f>1-G65</f>
        <v>0.19999999999999996</v>
      </c>
      <c r="I65" s="53">
        <f t="shared" si="203"/>
        <v>1</v>
      </c>
      <c r="J65" s="53"/>
      <c r="K65" s="53">
        <f>-LN(G65)</f>
        <v>0.22314355131420971</v>
      </c>
      <c r="L65" s="53">
        <f t="shared" si="204"/>
        <v>4.481420117724551</v>
      </c>
      <c r="M65" s="53"/>
      <c r="N65" s="2">
        <v>0</v>
      </c>
    </row>
    <row r="66" spans="3:36" ht="15.75" thickBot="1">
      <c r="C66" s="54" t="s">
        <v>9</v>
      </c>
      <c r="D66" s="55">
        <v>0</v>
      </c>
      <c r="E66" s="55">
        <v>0</v>
      </c>
      <c r="F66" s="55">
        <v>0</v>
      </c>
      <c r="G66" s="55">
        <v>0</v>
      </c>
      <c r="H66" s="55">
        <v>1</v>
      </c>
      <c r="I66" s="53">
        <f t="shared" si="203"/>
        <v>1</v>
      </c>
      <c r="J66" s="53"/>
      <c r="K66" s="53" t="s">
        <v>45</v>
      </c>
      <c r="L66" s="53">
        <f>SUM(L62:L65)</f>
        <v>31.594923026545327</v>
      </c>
      <c r="M66" s="53"/>
      <c r="N66" s="2">
        <v>0</v>
      </c>
    </row>
    <row r="67" spans="3:36" ht="15"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</row>
    <row r="68" spans="3:36" ht="15"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</row>
    <row r="69" spans="3:36" ht="15">
      <c r="C69" s="53" t="s">
        <v>32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</row>
    <row r="70" spans="3:36" ht="15.75" thickBot="1">
      <c r="C70" s="53"/>
      <c r="D70" s="54" t="s">
        <v>5</v>
      </c>
      <c r="E70" s="54" t="s">
        <v>6</v>
      </c>
      <c r="F70" s="54" t="s">
        <v>7</v>
      </c>
      <c r="G70" s="54" t="s">
        <v>8</v>
      </c>
      <c r="H70" s="54" t="s">
        <v>9</v>
      </c>
      <c r="I70" s="53"/>
      <c r="J70" s="53"/>
      <c r="K70" s="53" t="s">
        <v>13</v>
      </c>
      <c r="L70" s="53" t="s">
        <v>46</v>
      </c>
      <c r="M70" s="53"/>
    </row>
    <row r="71" spans="3:36" ht="15.75" thickBot="1">
      <c r="C71" s="54" t="s">
        <v>5</v>
      </c>
      <c r="D71" s="55">
        <v>0.91</v>
      </c>
      <c r="E71" s="55">
        <f>1-D71</f>
        <v>8.9999999999999969E-2</v>
      </c>
      <c r="F71" s="55">
        <v>0</v>
      </c>
      <c r="G71" s="55">
        <v>0</v>
      </c>
      <c r="H71" s="55">
        <v>0</v>
      </c>
      <c r="I71" s="53">
        <f t="shared" si="203"/>
        <v>1</v>
      </c>
      <c r="J71" s="53"/>
      <c r="K71" s="53">
        <f>-LN(D71)</f>
        <v>9.431067947124129E-2</v>
      </c>
      <c r="L71" s="53">
        <f>1/K71</f>
        <v>10.603253052640087</v>
      </c>
      <c r="M71" s="53"/>
    </row>
    <row r="72" spans="3:36" ht="15.75" thickBot="1">
      <c r="C72" s="54" t="s">
        <v>6</v>
      </c>
      <c r="D72" s="55">
        <v>0</v>
      </c>
      <c r="E72" s="55">
        <v>0.88</v>
      </c>
      <c r="F72" s="55">
        <f>1-E72</f>
        <v>0.12</v>
      </c>
      <c r="G72" s="55">
        <v>0</v>
      </c>
      <c r="H72" s="55">
        <v>0</v>
      </c>
      <c r="I72" s="53">
        <f t="shared" si="203"/>
        <v>1</v>
      </c>
      <c r="J72" s="53"/>
      <c r="K72" s="53">
        <f>-LN(E72)</f>
        <v>0.12783337150988489</v>
      </c>
      <c r="L72" s="53">
        <f t="shared" ref="L72:L74" si="205">1/K72</f>
        <v>7.8226834525965208</v>
      </c>
      <c r="M72" s="53"/>
    </row>
    <row r="73" spans="3:36" ht="15.75" thickBot="1">
      <c r="C73" s="54" t="s">
        <v>7</v>
      </c>
      <c r="D73" s="55">
        <v>0</v>
      </c>
      <c r="E73" s="55">
        <v>0</v>
      </c>
      <c r="F73" s="55">
        <v>0.85</v>
      </c>
      <c r="G73" s="55">
        <f>1-F73</f>
        <v>0.15000000000000002</v>
      </c>
      <c r="H73" s="55">
        <v>0</v>
      </c>
      <c r="I73" s="53">
        <f t="shared" si="203"/>
        <v>1</v>
      </c>
      <c r="J73" s="53"/>
      <c r="K73" s="53">
        <f>-LN(F73)</f>
        <v>0.16251892949777494</v>
      </c>
      <c r="L73" s="53">
        <f t="shared" si="205"/>
        <v>6.1531293806220342</v>
      </c>
      <c r="M73" s="53"/>
    </row>
    <row r="74" spans="3:36" ht="15.75" thickBot="1">
      <c r="C74" s="54" t="s">
        <v>8</v>
      </c>
      <c r="D74" s="55">
        <v>0</v>
      </c>
      <c r="E74" s="55">
        <v>0</v>
      </c>
      <c r="F74" s="55">
        <v>0</v>
      </c>
      <c r="G74" s="55">
        <v>0.82</v>
      </c>
      <c r="H74" s="55">
        <f>1-G74</f>
        <v>0.18000000000000005</v>
      </c>
      <c r="I74" s="53">
        <f t="shared" si="203"/>
        <v>1</v>
      </c>
      <c r="J74" s="53"/>
      <c r="K74" s="53">
        <f>-LN(G74)</f>
        <v>0.19845093872383832</v>
      </c>
      <c r="L74" s="53">
        <f t="shared" si="205"/>
        <v>5.0390288220888015</v>
      </c>
      <c r="M74" s="53"/>
    </row>
    <row r="75" spans="3:36" ht="15.75" thickBot="1">
      <c r="C75" s="54" t="s">
        <v>9</v>
      </c>
      <c r="D75" s="55">
        <v>0</v>
      </c>
      <c r="E75" s="55">
        <v>0</v>
      </c>
      <c r="F75" s="55">
        <v>0</v>
      </c>
      <c r="G75" s="55">
        <v>0</v>
      </c>
      <c r="H75" s="55">
        <v>1</v>
      </c>
      <c r="I75" s="53">
        <f t="shared" si="203"/>
        <v>1</v>
      </c>
      <c r="J75" s="53"/>
      <c r="K75" s="53" t="s">
        <v>45</v>
      </c>
      <c r="L75" s="53">
        <f>SUM(L71:L74)</f>
        <v>29.618094707947442</v>
      </c>
      <c r="M75" s="53"/>
    </row>
    <row r="76" spans="3:36" ht="15"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</row>
    <row r="77" spans="3:36" ht="15"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X77" s="2" t="s">
        <v>67</v>
      </c>
      <c r="AF77" s="2" t="s">
        <v>67</v>
      </c>
    </row>
    <row r="78" spans="3:36" ht="15">
      <c r="C78" s="53" t="s">
        <v>33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W78" s="2" t="str">
        <f>C78</f>
        <v>B</v>
      </c>
      <c r="X78" s="2">
        <v>1.05</v>
      </c>
      <c r="AE78" s="2" t="s">
        <v>33</v>
      </c>
      <c r="AF78" s="2">
        <v>0.98</v>
      </c>
    </row>
    <row r="79" spans="3:36" ht="15.75" thickBot="1">
      <c r="C79" s="53"/>
      <c r="D79" s="54" t="s">
        <v>5</v>
      </c>
      <c r="E79" s="54" t="s">
        <v>6</v>
      </c>
      <c r="F79" s="54" t="s">
        <v>7</v>
      </c>
      <c r="G79" s="54" t="s">
        <v>8</v>
      </c>
      <c r="H79" s="54" t="s">
        <v>9</v>
      </c>
      <c r="I79" s="53"/>
      <c r="J79" s="53"/>
      <c r="K79" s="53" t="s">
        <v>13</v>
      </c>
      <c r="L79" s="53" t="s">
        <v>46</v>
      </c>
      <c r="M79" s="53"/>
      <c r="Q79" s="77" t="s">
        <v>10</v>
      </c>
      <c r="R79" s="77">
        <v>2013</v>
      </c>
      <c r="S79" s="77">
        <v>2014</v>
      </c>
      <c r="T79" s="77"/>
      <c r="X79" s="2" t="str">
        <f t="shared" ref="X79:X91" si="206">D79</f>
        <v>CS1</v>
      </c>
      <c r="Y79" s="2" t="str">
        <f t="shared" ref="Y79:Y91" si="207">E79</f>
        <v>CS2</v>
      </c>
      <c r="Z79" s="2" t="str">
        <f t="shared" ref="Z79:Z91" si="208">F79</f>
        <v>CS3</v>
      </c>
      <c r="AA79" s="2" t="str">
        <f t="shared" ref="AA79:AA91" si="209">G79</f>
        <v>CS4</v>
      </c>
      <c r="AB79" s="2" t="str">
        <f t="shared" ref="AB79:AB91" si="210">H79</f>
        <v>CS5</v>
      </c>
      <c r="AF79" s="2" t="s">
        <v>5</v>
      </c>
      <c r="AG79" s="2" t="s">
        <v>6</v>
      </c>
      <c r="AH79" s="2" t="s">
        <v>7</v>
      </c>
      <c r="AI79" s="2" t="s">
        <v>8</v>
      </c>
      <c r="AJ79" s="2" t="s">
        <v>9</v>
      </c>
    </row>
    <row r="80" spans="3:36" ht="15.75" thickBot="1">
      <c r="C80" s="54" t="s">
        <v>5</v>
      </c>
      <c r="D80" s="55">
        <v>0.88</v>
      </c>
      <c r="E80" s="55">
        <f>1-D80</f>
        <v>0.12</v>
      </c>
      <c r="F80" s="55">
        <v>0</v>
      </c>
      <c r="G80" s="55">
        <v>0</v>
      </c>
      <c r="H80" s="55">
        <v>0</v>
      </c>
      <c r="I80" s="53">
        <f t="shared" si="203"/>
        <v>1</v>
      </c>
      <c r="J80" s="53"/>
      <c r="K80" s="53">
        <f>-LN(D80)</f>
        <v>0.12783337150988489</v>
      </c>
      <c r="L80" s="53">
        <f>1/K80</f>
        <v>7.8226834525965208</v>
      </c>
      <c r="M80" s="53"/>
      <c r="O80" s="2">
        <f>D80*E81*F82</f>
        <v>0.64327999999999996</v>
      </c>
      <c r="Q80" s="78" t="s">
        <v>5</v>
      </c>
      <c r="R80" s="79">
        <v>0.85</v>
      </c>
      <c r="S80" s="77">
        <f>$D$80*R80+$D$81*R81+$D$82*R82+$D$83*R83+$D$84*R84</f>
        <v>0.748</v>
      </c>
      <c r="T80" s="77"/>
      <c r="W80" s="2" t="str">
        <f t="shared" ref="W79:W91" si="211">C80</f>
        <v>CS1</v>
      </c>
      <c r="X80" s="2">
        <f>D80*$X$78</f>
        <v>0.92400000000000004</v>
      </c>
      <c r="Y80" s="2">
        <f>1-X80</f>
        <v>7.5999999999999956E-2</v>
      </c>
      <c r="Z80" s="2">
        <f t="shared" si="208"/>
        <v>0</v>
      </c>
      <c r="AA80" s="2">
        <f t="shared" si="209"/>
        <v>0</v>
      </c>
      <c r="AB80" s="2">
        <f t="shared" si="210"/>
        <v>0</v>
      </c>
      <c r="AE80" s="2" t="s">
        <v>5</v>
      </c>
      <c r="AF80" s="2">
        <f>D80*$AF$78</f>
        <v>0.86239999999999994</v>
      </c>
      <c r="AG80" s="2">
        <f>1-AF80</f>
        <v>0.13760000000000006</v>
      </c>
      <c r="AH80" s="2">
        <v>0</v>
      </c>
      <c r="AI80" s="2">
        <v>0</v>
      </c>
      <c r="AJ80" s="2">
        <v>0</v>
      </c>
    </row>
    <row r="81" spans="3:36" ht="15.75" thickBot="1">
      <c r="C81" s="54" t="s">
        <v>6</v>
      </c>
      <c r="D81" s="55">
        <v>0</v>
      </c>
      <c r="E81" s="55">
        <v>0.86</v>
      </c>
      <c r="F81" s="55">
        <f>1-E81</f>
        <v>0.14000000000000001</v>
      </c>
      <c r="G81" s="55">
        <v>0</v>
      </c>
      <c r="H81" s="55">
        <v>0</v>
      </c>
      <c r="I81" s="53">
        <f t="shared" si="203"/>
        <v>1</v>
      </c>
      <c r="J81" s="53"/>
      <c r="K81" s="53">
        <f>-LN(E81)</f>
        <v>0.15082288973458366</v>
      </c>
      <c r="L81" s="53">
        <f t="shared" ref="L81:L83" si="212">1/K81</f>
        <v>6.6302933312031627</v>
      </c>
      <c r="M81" s="53"/>
      <c r="Q81" s="78" t="s">
        <v>6</v>
      </c>
      <c r="R81" s="79">
        <v>0.1</v>
      </c>
      <c r="S81" s="77">
        <f>$E$80*R80+$E$81*R81+$E$82*R82+$E$83*R83+$E$84*R84</f>
        <v>0.188</v>
      </c>
      <c r="T81" s="77"/>
      <c r="W81" s="2" t="str">
        <f t="shared" si="211"/>
        <v>CS2</v>
      </c>
      <c r="X81" s="2">
        <f t="shared" si="206"/>
        <v>0</v>
      </c>
      <c r="Y81" s="2">
        <f>E81*$X$78</f>
        <v>0.90300000000000002</v>
      </c>
      <c r="Z81" s="2">
        <f>1-Y81</f>
        <v>9.6999999999999975E-2</v>
      </c>
      <c r="AA81" s="2">
        <f t="shared" si="209"/>
        <v>0</v>
      </c>
      <c r="AB81" s="2">
        <f t="shared" si="210"/>
        <v>0</v>
      </c>
      <c r="AE81" s="2" t="s">
        <v>6</v>
      </c>
      <c r="AF81" s="2">
        <v>0</v>
      </c>
      <c r="AG81" s="2">
        <f>E81*$AF$78</f>
        <v>0.84279999999999999</v>
      </c>
      <c r="AH81" s="2">
        <f>1-AG81</f>
        <v>0.15720000000000001</v>
      </c>
      <c r="AI81" s="2">
        <v>0</v>
      </c>
      <c r="AJ81" s="2">
        <v>0</v>
      </c>
    </row>
    <row r="82" spans="3:36" ht="15.75" thickBot="1">
      <c r="C82" s="54" t="s">
        <v>7</v>
      </c>
      <c r="D82" s="55">
        <v>0</v>
      </c>
      <c r="E82" s="55">
        <v>0</v>
      </c>
      <c r="F82" s="55">
        <v>0.85</v>
      </c>
      <c r="G82" s="55">
        <f>1-F82</f>
        <v>0.15000000000000002</v>
      </c>
      <c r="H82" s="55">
        <v>0</v>
      </c>
      <c r="I82" s="53">
        <f t="shared" si="203"/>
        <v>1</v>
      </c>
      <c r="J82" s="53"/>
      <c r="K82" s="53">
        <f>-LN(F82)</f>
        <v>0.16251892949777494</v>
      </c>
      <c r="L82" s="53">
        <f t="shared" si="212"/>
        <v>6.1531293806220342</v>
      </c>
      <c r="M82" s="53"/>
      <c r="Q82" s="78" t="s">
        <v>7</v>
      </c>
      <c r="R82" s="79">
        <v>0.05</v>
      </c>
      <c r="S82" s="77">
        <f>$F$80*R80+$F$81*R81+$F$82*R82+$F$83*R83+$F$84*R84</f>
        <v>5.6500000000000009E-2</v>
      </c>
      <c r="T82" s="80">
        <f>SUM(S80:S82)</f>
        <v>0.99249999999999994</v>
      </c>
      <c r="W82" s="2" t="str">
        <f t="shared" si="211"/>
        <v>CS3</v>
      </c>
      <c r="X82" s="2">
        <f t="shared" si="206"/>
        <v>0</v>
      </c>
      <c r="Y82" s="2">
        <f t="shared" si="207"/>
        <v>0</v>
      </c>
      <c r="Z82" s="2">
        <f>F82*$X$78</f>
        <v>0.89249999999999996</v>
      </c>
      <c r="AA82" s="2">
        <f>1-Z82</f>
        <v>0.10750000000000004</v>
      </c>
      <c r="AB82" s="2">
        <f t="shared" si="210"/>
        <v>0</v>
      </c>
      <c r="AE82" s="2" t="s">
        <v>7</v>
      </c>
      <c r="AF82" s="2">
        <v>0</v>
      </c>
      <c r="AG82" s="2">
        <v>0</v>
      </c>
      <c r="AH82" s="2">
        <f>F82*$AF$78</f>
        <v>0.83299999999999996</v>
      </c>
      <c r="AI82" s="2">
        <f>1-AH82</f>
        <v>0.16700000000000004</v>
      </c>
      <c r="AJ82" s="2">
        <v>0</v>
      </c>
    </row>
    <row r="83" spans="3:36" ht="15.75" thickBot="1">
      <c r="C83" s="54" t="s">
        <v>8</v>
      </c>
      <c r="D83" s="55">
        <v>0</v>
      </c>
      <c r="E83" s="55">
        <v>0</v>
      </c>
      <c r="F83" s="55">
        <v>0</v>
      </c>
      <c r="G83" s="55">
        <v>0.81</v>
      </c>
      <c r="H83" s="55">
        <f>1-G83</f>
        <v>0.18999999999999995</v>
      </c>
      <c r="I83" s="53">
        <f t="shared" si="203"/>
        <v>1</v>
      </c>
      <c r="J83" s="53"/>
      <c r="K83" s="53">
        <f>-LN(G83)</f>
        <v>0.21072103131565253</v>
      </c>
      <c r="L83" s="53">
        <f t="shared" si="212"/>
        <v>4.7456107905149532</v>
      </c>
      <c r="M83" s="53"/>
      <c r="Q83" s="78" t="s">
        <v>8</v>
      </c>
      <c r="R83" s="79">
        <v>0</v>
      </c>
      <c r="S83" s="77">
        <f>$G$80*R80+$G$81*R81+$G$82*R82+$G$83*R83+$G$84*R84</f>
        <v>7.5000000000000015E-3</v>
      </c>
      <c r="T83" s="80"/>
      <c r="W83" s="2" t="str">
        <f t="shared" si="211"/>
        <v>CS4</v>
      </c>
      <c r="X83" s="2">
        <f t="shared" si="206"/>
        <v>0</v>
      </c>
      <c r="Y83" s="2">
        <f t="shared" si="207"/>
        <v>0</v>
      </c>
      <c r="Z83" s="2">
        <f t="shared" si="208"/>
        <v>0</v>
      </c>
      <c r="AA83" s="2">
        <f>G83*$X$78</f>
        <v>0.85050000000000014</v>
      </c>
      <c r="AB83" s="2">
        <f>1-AA83</f>
        <v>0.14949999999999986</v>
      </c>
      <c r="AE83" s="2" t="s">
        <v>8</v>
      </c>
      <c r="AF83" s="2">
        <v>0</v>
      </c>
      <c r="AG83" s="2">
        <v>0</v>
      </c>
      <c r="AH83" s="2">
        <v>0</v>
      </c>
      <c r="AI83" s="2">
        <f>G83*$AF$78</f>
        <v>0.79380000000000006</v>
      </c>
      <c r="AJ83" s="2">
        <f>1-AI83</f>
        <v>0.20619999999999994</v>
      </c>
    </row>
    <row r="84" spans="3:36" ht="15.75" thickBot="1">
      <c r="C84" s="54" t="s">
        <v>9</v>
      </c>
      <c r="D84" s="55">
        <v>0</v>
      </c>
      <c r="E84" s="55">
        <v>0</v>
      </c>
      <c r="F84" s="55">
        <v>0</v>
      </c>
      <c r="G84" s="55">
        <v>0</v>
      </c>
      <c r="H84" s="55">
        <v>1</v>
      </c>
      <c r="I84" s="53">
        <f t="shared" si="203"/>
        <v>1</v>
      </c>
      <c r="J84" s="53"/>
      <c r="K84" s="53" t="s">
        <v>45</v>
      </c>
      <c r="L84" s="53">
        <f>SUM(L80:L83)</f>
        <v>25.35171695493667</v>
      </c>
      <c r="M84" s="53"/>
      <c r="Q84" s="78" t="s">
        <v>9</v>
      </c>
      <c r="R84" s="79">
        <v>0</v>
      </c>
      <c r="S84" s="77">
        <f>$H$80*R80+$H$81*R81+$H$82*R82+$H$83*R83+$H$84*R84</f>
        <v>0</v>
      </c>
      <c r="T84" s="80"/>
      <c r="W84" s="2" t="str">
        <f t="shared" si="211"/>
        <v>CS5</v>
      </c>
      <c r="X84" s="2">
        <f t="shared" si="206"/>
        <v>0</v>
      </c>
      <c r="Y84" s="2">
        <f t="shared" si="207"/>
        <v>0</v>
      </c>
      <c r="Z84" s="2">
        <f t="shared" si="208"/>
        <v>0</v>
      </c>
      <c r="AA84" s="2">
        <f t="shared" si="209"/>
        <v>0</v>
      </c>
      <c r="AB84" s="2">
        <f t="shared" si="210"/>
        <v>1</v>
      </c>
      <c r="AE84" s="2" t="s">
        <v>9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</row>
    <row r="85" spans="3:36" ht="15"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Q85" s="77"/>
      <c r="R85" s="79">
        <f>SUM(R80:R84)</f>
        <v>1</v>
      </c>
      <c r="S85" s="79">
        <f>SUM(S80:S84)</f>
        <v>0.99999999999999989</v>
      </c>
      <c r="T85" s="80"/>
    </row>
    <row r="86" spans="3:36" ht="15"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Q86" s="77"/>
      <c r="R86" s="77"/>
      <c r="S86" s="77"/>
      <c r="T86" s="80"/>
    </row>
    <row r="87" spans="3:36" ht="15">
      <c r="C87" s="53" t="s">
        <v>34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Q87" s="77"/>
      <c r="R87" s="77"/>
      <c r="S87" s="77"/>
      <c r="T87" s="80"/>
      <c r="W87" s="2" t="str">
        <f t="shared" si="211"/>
        <v>C</v>
      </c>
      <c r="AE87" s="2" t="s">
        <v>34</v>
      </c>
    </row>
    <row r="88" spans="3:36" ht="15.75" thickBot="1">
      <c r="C88" s="53"/>
      <c r="D88" s="54" t="s">
        <v>5</v>
      </c>
      <c r="E88" s="54" t="s">
        <v>6</v>
      </c>
      <c r="F88" s="54" t="s">
        <v>7</v>
      </c>
      <c r="G88" s="54" t="s">
        <v>8</v>
      </c>
      <c r="H88" s="54" t="s">
        <v>9</v>
      </c>
      <c r="I88" s="53"/>
      <c r="J88" s="53"/>
      <c r="K88" s="53" t="s">
        <v>13</v>
      </c>
      <c r="L88" s="53" t="s">
        <v>46</v>
      </c>
      <c r="M88" s="53"/>
      <c r="Q88" s="77" t="s">
        <v>10</v>
      </c>
      <c r="R88" s="77">
        <v>2013</v>
      </c>
      <c r="S88" s="77">
        <v>2014</v>
      </c>
      <c r="T88" s="80"/>
      <c r="X88" s="2" t="str">
        <f t="shared" si="206"/>
        <v>CS1</v>
      </c>
      <c r="Y88" s="2" t="str">
        <f t="shared" si="207"/>
        <v>CS2</v>
      </c>
      <c r="Z88" s="2" t="str">
        <f t="shared" si="208"/>
        <v>CS3</v>
      </c>
      <c r="AA88" s="2" t="str">
        <f t="shared" si="209"/>
        <v>CS4</v>
      </c>
      <c r="AB88" s="2" t="str">
        <f t="shared" si="210"/>
        <v>CS5</v>
      </c>
      <c r="AF88" s="2" t="s">
        <v>5</v>
      </c>
      <c r="AG88" s="2" t="s">
        <v>6</v>
      </c>
      <c r="AH88" s="2" t="s">
        <v>7</v>
      </c>
      <c r="AI88" s="2" t="s">
        <v>8</v>
      </c>
      <c r="AJ88" s="2" t="s">
        <v>9</v>
      </c>
    </row>
    <row r="89" spans="3:36" ht="15.75" thickBot="1">
      <c r="C89" s="54" t="s">
        <v>5</v>
      </c>
      <c r="D89" s="55">
        <v>0.85</v>
      </c>
      <c r="E89" s="55">
        <f>1-D89</f>
        <v>0.15000000000000002</v>
      </c>
      <c r="F89" s="55">
        <v>0</v>
      </c>
      <c r="G89" s="55">
        <v>0</v>
      </c>
      <c r="H89" s="55">
        <v>0</v>
      </c>
      <c r="I89" s="53">
        <f t="shared" si="203"/>
        <v>1</v>
      </c>
      <c r="J89" s="53"/>
      <c r="K89" s="53">
        <f>-LN(D89)</f>
        <v>0.16251892949777494</v>
      </c>
      <c r="L89" s="53">
        <f>1/K89</f>
        <v>6.1531293806220342</v>
      </c>
      <c r="M89" s="53"/>
      <c r="O89" s="2">
        <f>D89*E90*F91</f>
        <v>0.57833999999999997</v>
      </c>
      <c r="Q89" s="78" t="s">
        <v>5</v>
      </c>
      <c r="R89" s="79">
        <v>0.9</v>
      </c>
      <c r="S89" s="77">
        <f>$D$89*R89+$D$90*R90+$D$91*R91+$D$92*R92+$D$93*R93</f>
        <v>0.76500000000000001</v>
      </c>
      <c r="T89" s="80"/>
      <c r="W89" s="2" t="str">
        <f t="shared" si="211"/>
        <v>CS1</v>
      </c>
      <c r="X89" s="2">
        <f>D89*$X$78</f>
        <v>0.89249999999999996</v>
      </c>
      <c r="Y89" s="2">
        <f>1-X89</f>
        <v>0.10750000000000004</v>
      </c>
      <c r="Z89" s="2">
        <f t="shared" si="208"/>
        <v>0</v>
      </c>
      <c r="AA89" s="2">
        <f t="shared" si="209"/>
        <v>0</v>
      </c>
      <c r="AB89" s="2">
        <f t="shared" si="210"/>
        <v>0</v>
      </c>
      <c r="AE89" s="2" t="s">
        <v>5</v>
      </c>
      <c r="AF89" s="2">
        <f>D89*$AF$78</f>
        <v>0.83299999999999996</v>
      </c>
      <c r="AG89" s="2">
        <f>1-AF89</f>
        <v>0.16700000000000004</v>
      </c>
      <c r="AH89" s="2">
        <v>0</v>
      </c>
      <c r="AI89" s="2">
        <v>0</v>
      </c>
      <c r="AJ89" s="2">
        <v>0</v>
      </c>
    </row>
    <row r="90" spans="3:36" ht="15.75" thickBot="1">
      <c r="C90" s="54" t="s">
        <v>6</v>
      </c>
      <c r="D90" s="55">
        <v>0</v>
      </c>
      <c r="E90" s="55">
        <v>0.84</v>
      </c>
      <c r="F90" s="55">
        <f>1-E90</f>
        <v>0.16000000000000003</v>
      </c>
      <c r="G90" s="55">
        <v>0</v>
      </c>
      <c r="H90" s="55">
        <v>0</v>
      </c>
      <c r="I90" s="53">
        <f t="shared" si="203"/>
        <v>1</v>
      </c>
      <c r="J90" s="53"/>
      <c r="K90" s="53">
        <f>-LN(E90)</f>
        <v>0.1743533871447778</v>
      </c>
      <c r="L90" s="53">
        <f t="shared" ref="L90:L92" si="213">1/K90</f>
        <v>5.7354779071176294</v>
      </c>
      <c r="M90" s="53"/>
      <c r="Q90" s="78" t="s">
        <v>6</v>
      </c>
      <c r="R90" s="79">
        <v>0.06</v>
      </c>
      <c r="S90" s="77">
        <f>$E$89*R89+$E$90*R90+$E$91*R91+$E$92*R92+$E$93*R93</f>
        <v>0.18540000000000004</v>
      </c>
      <c r="T90" s="80"/>
      <c r="W90" s="2" t="str">
        <f t="shared" si="211"/>
        <v>CS2</v>
      </c>
      <c r="X90" s="2">
        <f t="shared" si="206"/>
        <v>0</v>
      </c>
      <c r="Y90" s="2">
        <f>E90*$X$78</f>
        <v>0.88200000000000001</v>
      </c>
      <c r="Z90" s="2">
        <f>1-Y90</f>
        <v>0.11799999999999999</v>
      </c>
      <c r="AA90" s="2">
        <f t="shared" si="209"/>
        <v>0</v>
      </c>
      <c r="AB90" s="2">
        <f t="shared" si="210"/>
        <v>0</v>
      </c>
      <c r="AE90" s="2" t="s">
        <v>6</v>
      </c>
      <c r="AF90" s="2">
        <v>0</v>
      </c>
      <c r="AG90" s="2">
        <f>E90*$AF$78</f>
        <v>0.82319999999999993</v>
      </c>
      <c r="AH90" s="2">
        <f>1-AG90</f>
        <v>0.17680000000000007</v>
      </c>
      <c r="AI90" s="2">
        <v>0</v>
      </c>
      <c r="AJ90" s="2">
        <v>0</v>
      </c>
    </row>
    <row r="91" spans="3:36" ht="15.75" thickBot="1">
      <c r="C91" s="54" t="s">
        <v>7</v>
      </c>
      <c r="D91" s="55">
        <v>0</v>
      </c>
      <c r="E91" s="55">
        <v>0</v>
      </c>
      <c r="F91" s="55">
        <v>0.81</v>
      </c>
      <c r="G91" s="55">
        <f>1-F91</f>
        <v>0.18999999999999995</v>
      </c>
      <c r="H91" s="55">
        <v>0</v>
      </c>
      <c r="I91" s="53">
        <f>SUM(E91:H91)</f>
        <v>1</v>
      </c>
      <c r="J91" s="53"/>
      <c r="K91" s="53">
        <f>-LN(F91)</f>
        <v>0.21072103131565253</v>
      </c>
      <c r="L91" s="53">
        <f t="shared" si="213"/>
        <v>4.7456107905149532</v>
      </c>
      <c r="M91" s="53"/>
      <c r="Q91" s="78" t="s">
        <v>7</v>
      </c>
      <c r="R91" s="79">
        <v>0.04</v>
      </c>
      <c r="S91" s="77">
        <f>$F$89*R89+$F$90*R90+$F$91*R91+$F$92*R92+$F$93*R93</f>
        <v>4.200000000000001E-2</v>
      </c>
      <c r="T91" s="80">
        <f>SUM(S89:S91)</f>
        <v>0.99240000000000006</v>
      </c>
      <c r="W91" s="2" t="str">
        <f t="shared" si="211"/>
        <v>CS3</v>
      </c>
      <c r="X91" s="2">
        <f t="shared" si="206"/>
        <v>0</v>
      </c>
      <c r="Y91" s="2">
        <f t="shared" si="207"/>
        <v>0</v>
      </c>
      <c r="Z91" s="2">
        <f>F91*$X$78</f>
        <v>0.85050000000000014</v>
      </c>
      <c r="AA91" s="2">
        <f>1-Z91</f>
        <v>0.14949999999999986</v>
      </c>
      <c r="AB91" s="2">
        <f t="shared" si="210"/>
        <v>0</v>
      </c>
      <c r="AE91" s="2" t="s">
        <v>7</v>
      </c>
      <c r="AF91" s="2">
        <v>0</v>
      </c>
      <c r="AG91" s="2">
        <v>0</v>
      </c>
      <c r="AH91" s="2">
        <f>F91*$AF$78</f>
        <v>0.79380000000000006</v>
      </c>
      <c r="AI91" s="2">
        <f>1-AH91</f>
        <v>0.20619999999999994</v>
      </c>
      <c r="AJ91" s="2">
        <v>0</v>
      </c>
    </row>
    <row r="92" spans="3:36" ht="15.75" thickBot="1">
      <c r="C92" s="54" t="s">
        <v>8</v>
      </c>
      <c r="D92" s="55">
        <v>0</v>
      </c>
      <c r="E92" s="55">
        <v>0</v>
      </c>
      <c r="F92" s="55">
        <v>0</v>
      </c>
      <c r="G92" s="55">
        <v>0.79</v>
      </c>
      <c r="H92" s="55">
        <f>1-G92</f>
        <v>0.20999999999999996</v>
      </c>
      <c r="I92" s="53">
        <f t="shared" si="203"/>
        <v>1</v>
      </c>
      <c r="J92" s="53"/>
      <c r="K92" s="53">
        <f>-LN(G92)</f>
        <v>0.23572233352106983</v>
      </c>
      <c r="L92" s="53">
        <f t="shared" si="213"/>
        <v>4.2422794016274912</v>
      </c>
      <c r="M92" s="53"/>
      <c r="Q92" s="78" t="s">
        <v>8</v>
      </c>
      <c r="R92" s="79">
        <v>0</v>
      </c>
      <c r="S92" s="77">
        <f>$G$89*R89+$G$90*R90+$G$91*R91+$G$92*R92+$G$93*R93</f>
        <v>7.5999999999999983E-3</v>
      </c>
      <c r="T92" s="80"/>
      <c r="W92" s="2" t="str">
        <f t="shared" ref="W92:W107" si="214">C92</f>
        <v>CS4</v>
      </c>
      <c r="X92" s="2">
        <f t="shared" ref="X92:X107" si="215">D92</f>
        <v>0</v>
      </c>
      <c r="Y92" s="2">
        <f t="shared" ref="Y92:Y107" si="216">E92</f>
        <v>0</v>
      </c>
      <c r="Z92" s="2">
        <f t="shared" ref="Z92:Z107" si="217">F92</f>
        <v>0</v>
      </c>
      <c r="AA92" s="2">
        <f>G92*$X$78</f>
        <v>0.82950000000000013</v>
      </c>
      <c r="AB92" s="2">
        <f>1-AA92</f>
        <v>0.17049999999999987</v>
      </c>
      <c r="AE92" s="2" t="s">
        <v>8</v>
      </c>
      <c r="AF92" s="2">
        <v>0</v>
      </c>
      <c r="AG92" s="2">
        <v>0</v>
      </c>
      <c r="AH92" s="2">
        <v>0</v>
      </c>
      <c r="AI92" s="2">
        <f>G92*$AF$78</f>
        <v>0.7742</v>
      </c>
      <c r="AJ92" s="2">
        <f>1-AI92</f>
        <v>0.2258</v>
      </c>
    </row>
    <row r="93" spans="3:36" ht="15.75" thickBot="1">
      <c r="C93" s="54" t="s">
        <v>9</v>
      </c>
      <c r="D93" s="55">
        <v>0</v>
      </c>
      <c r="E93" s="55">
        <v>0</v>
      </c>
      <c r="F93" s="55">
        <v>0</v>
      </c>
      <c r="G93" s="55">
        <v>0</v>
      </c>
      <c r="H93" s="55">
        <v>1</v>
      </c>
      <c r="I93" s="53">
        <f t="shared" si="203"/>
        <v>1</v>
      </c>
      <c r="J93" s="53"/>
      <c r="K93" s="53" t="s">
        <v>45</v>
      </c>
      <c r="L93" s="53">
        <f>SUM(L89:L92)</f>
        <v>20.876497479882108</v>
      </c>
      <c r="M93" s="53"/>
      <c r="Q93" s="78" t="s">
        <v>9</v>
      </c>
      <c r="R93" s="79">
        <v>0</v>
      </c>
      <c r="S93" s="77">
        <f>$H$89*R89+$H$90*R90+$H$91*R91+$H$92*R92+$H$93*R93</f>
        <v>0</v>
      </c>
      <c r="T93" s="80"/>
      <c r="W93" s="2" t="str">
        <f t="shared" si="214"/>
        <v>CS5</v>
      </c>
      <c r="X93" s="2">
        <f t="shared" si="215"/>
        <v>0</v>
      </c>
      <c r="Y93" s="2">
        <f t="shared" si="216"/>
        <v>0</v>
      </c>
      <c r="Z93" s="2">
        <f t="shared" si="217"/>
        <v>0</v>
      </c>
      <c r="AA93" s="2">
        <f t="shared" ref="AA92:AA107" si="218">G93</f>
        <v>0</v>
      </c>
      <c r="AB93" s="2">
        <f t="shared" ref="AB92:AB107" si="219">H93</f>
        <v>1</v>
      </c>
      <c r="AE93" s="2" t="s">
        <v>9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</row>
    <row r="94" spans="3:36" ht="15"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Q94" s="77"/>
      <c r="R94" s="79">
        <f>SUM(R89:R93)</f>
        <v>1</v>
      </c>
      <c r="S94" s="79">
        <f>SUM(S89:S93)</f>
        <v>1</v>
      </c>
      <c r="T94" s="80"/>
    </row>
    <row r="95" spans="3:36" ht="15"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Q95" s="77"/>
      <c r="R95" s="77"/>
      <c r="S95" s="77"/>
      <c r="T95" s="80"/>
    </row>
    <row r="96" spans="3:36" ht="15">
      <c r="C96" s="53" t="s">
        <v>35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Q96" s="77"/>
      <c r="R96" s="77"/>
      <c r="S96" s="77"/>
      <c r="T96" s="80"/>
      <c r="W96" s="2" t="str">
        <f t="shared" si="214"/>
        <v>D</v>
      </c>
      <c r="AE96" s="2" t="s">
        <v>35</v>
      </c>
    </row>
    <row r="97" spans="3:36" ht="15.75" thickBot="1">
      <c r="C97" s="53"/>
      <c r="D97" s="54" t="s">
        <v>5</v>
      </c>
      <c r="E97" s="54" t="s">
        <v>6</v>
      </c>
      <c r="F97" s="54" t="s">
        <v>7</v>
      </c>
      <c r="G97" s="54" t="s">
        <v>8</v>
      </c>
      <c r="H97" s="54" t="s">
        <v>9</v>
      </c>
      <c r="I97" s="53"/>
      <c r="J97" s="53"/>
      <c r="K97" s="53" t="s">
        <v>13</v>
      </c>
      <c r="L97" s="53" t="s">
        <v>46</v>
      </c>
      <c r="M97" s="53"/>
      <c r="Q97" s="77" t="s">
        <v>10</v>
      </c>
      <c r="R97" s="77">
        <v>2013</v>
      </c>
      <c r="S97" s="77">
        <v>2014</v>
      </c>
      <c r="T97" s="80"/>
      <c r="X97" s="2" t="str">
        <f t="shared" si="215"/>
        <v>CS1</v>
      </c>
      <c r="Y97" s="2" t="str">
        <f t="shared" si="216"/>
        <v>CS2</v>
      </c>
      <c r="Z97" s="2" t="str">
        <f t="shared" si="217"/>
        <v>CS3</v>
      </c>
      <c r="AA97" s="2" t="str">
        <f t="shared" si="218"/>
        <v>CS4</v>
      </c>
      <c r="AB97" s="2" t="str">
        <f t="shared" si="219"/>
        <v>CS5</v>
      </c>
      <c r="AF97" s="2" t="s">
        <v>5</v>
      </c>
      <c r="AG97" s="2" t="s">
        <v>6</v>
      </c>
      <c r="AH97" s="2" t="s">
        <v>7</v>
      </c>
      <c r="AI97" s="2" t="s">
        <v>8</v>
      </c>
      <c r="AJ97" s="2" t="s">
        <v>9</v>
      </c>
    </row>
    <row r="98" spans="3:36" ht="15.75" thickBot="1">
      <c r="C98" s="54" t="s">
        <v>5</v>
      </c>
      <c r="D98" s="55">
        <v>0.9</v>
      </c>
      <c r="E98" s="55">
        <f>1-D98</f>
        <v>9.9999999999999978E-2</v>
      </c>
      <c r="F98" s="55">
        <v>0</v>
      </c>
      <c r="G98" s="55">
        <v>0</v>
      </c>
      <c r="H98" s="55">
        <v>0</v>
      </c>
      <c r="I98" s="53">
        <f t="shared" si="203"/>
        <v>1</v>
      </c>
      <c r="J98" s="53"/>
      <c r="K98" s="53">
        <f>-LN(D98)</f>
        <v>0.10536051565782628</v>
      </c>
      <c r="L98" s="53">
        <f>1/K98</f>
        <v>9.4912215810299045</v>
      </c>
      <c r="M98" s="53"/>
      <c r="O98" s="2">
        <f>D98*E99*F100</f>
        <v>0.62729999999999997</v>
      </c>
      <c r="Q98" s="78" t="s">
        <v>5</v>
      </c>
      <c r="R98" s="79">
        <v>0.8</v>
      </c>
      <c r="S98" s="77">
        <f>$D$80*R98+$D$81*R99+$D$82*R100+$D$83*R101+$D$84*R102</f>
        <v>0.70400000000000007</v>
      </c>
      <c r="T98" s="80"/>
      <c r="W98" s="2" t="str">
        <f t="shared" si="214"/>
        <v>CS1</v>
      </c>
      <c r="X98" s="2">
        <f>D98*$X$78</f>
        <v>0.94500000000000006</v>
      </c>
      <c r="Y98" s="2">
        <f>1-X98</f>
        <v>5.4999999999999938E-2</v>
      </c>
      <c r="Z98" s="2">
        <f t="shared" si="217"/>
        <v>0</v>
      </c>
      <c r="AA98" s="2">
        <f t="shared" si="218"/>
        <v>0</v>
      </c>
      <c r="AB98" s="2">
        <f t="shared" si="219"/>
        <v>0</v>
      </c>
      <c r="AE98" s="2" t="s">
        <v>5</v>
      </c>
      <c r="AF98" s="2">
        <f>D98*$AF$78</f>
        <v>0.88200000000000001</v>
      </c>
      <c r="AG98" s="2">
        <f>1-AF98</f>
        <v>0.11799999999999999</v>
      </c>
      <c r="AH98" s="2">
        <v>0</v>
      </c>
      <c r="AI98" s="2">
        <v>0</v>
      </c>
      <c r="AJ98" s="2">
        <v>0</v>
      </c>
    </row>
    <row r="99" spans="3:36" ht="15.75" thickBot="1">
      <c r="C99" s="54" t="s">
        <v>6</v>
      </c>
      <c r="D99" s="55">
        <v>0</v>
      </c>
      <c r="E99" s="55">
        <v>0.85</v>
      </c>
      <c r="F99" s="55">
        <f>1-E99</f>
        <v>0.15000000000000002</v>
      </c>
      <c r="G99" s="55">
        <v>0</v>
      </c>
      <c r="H99" s="55">
        <v>0</v>
      </c>
      <c r="I99" s="53">
        <f t="shared" si="203"/>
        <v>1</v>
      </c>
      <c r="J99" s="53"/>
      <c r="K99" s="53">
        <f>-LN(E99)</f>
        <v>0.16251892949777494</v>
      </c>
      <c r="L99" s="53">
        <f t="shared" ref="L99:L101" si="220">1/K99</f>
        <v>6.1531293806220342</v>
      </c>
      <c r="M99" s="53"/>
      <c r="Q99" s="78" t="s">
        <v>6</v>
      </c>
      <c r="R99" s="79">
        <v>0.15</v>
      </c>
      <c r="S99" s="77">
        <f>$E$80*R98+$E$81*R99+$E$82*R100+$E$83*R101+$E$84*R102</f>
        <v>0.22500000000000001</v>
      </c>
      <c r="T99" s="80"/>
      <c r="W99" s="2" t="str">
        <f t="shared" si="214"/>
        <v>CS2</v>
      </c>
      <c r="X99" s="2">
        <f t="shared" si="215"/>
        <v>0</v>
      </c>
      <c r="Y99" s="2">
        <f>E99*$X$78</f>
        <v>0.89249999999999996</v>
      </c>
      <c r="Z99" s="2">
        <f>1-Y99</f>
        <v>0.10750000000000004</v>
      </c>
      <c r="AA99" s="2">
        <f t="shared" si="218"/>
        <v>0</v>
      </c>
      <c r="AB99" s="2">
        <f t="shared" si="219"/>
        <v>0</v>
      </c>
      <c r="AE99" s="2" t="s">
        <v>6</v>
      </c>
      <c r="AF99" s="2">
        <v>0</v>
      </c>
      <c r="AG99" s="2">
        <f>E99*$AF$78</f>
        <v>0.83299999999999996</v>
      </c>
      <c r="AH99" s="2">
        <f>1-AG99</f>
        <v>0.16700000000000004</v>
      </c>
      <c r="AI99" s="2">
        <v>0</v>
      </c>
      <c r="AJ99" s="2">
        <v>0</v>
      </c>
    </row>
    <row r="100" spans="3:36" ht="15.75" thickBot="1">
      <c r="C100" s="54" t="s">
        <v>7</v>
      </c>
      <c r="D100" s="55">
        <v>0</v>
      </c>
      <c r="E100" s="55">
        <v>0</v>
      </c>
      <c r="F100" s="55">
        <v>0.82</v>
      </c>
      <c r="G100" s="55">
        <f>1-F100</f>
        <v>0.18000000000000005</v>
      </c>
      <c r="H100" s="55">
        <v>0</v>
      </c>
      <c r="I100" s="53">
        <f t="shared" si="203"/>
        <v>1</v>
      </c>
      <c r="J100" s="53"/>
      <c r="K100" s="53">
        <f>-LN(F100)</f>
        <v>0.19845093872383832</v>
      </c>
      <c r="L100" s="53">
        <f t="shared" si="220"/>
        <v>5.0390288220888015</v>
      </c>
      <c r="M100" s="53"/>
      <c r="Q100" s="78" t="s">
        <v>7</v>
      </c>
      <c r="R100" s="79">
        <v>0.05</v>
      </c>
      <c r="S100" s="77">
        <f>$F$80*R98+$F$81*R99+$F$82*R100+$F$83*R101+$F$84*R102</f>
        <v>6.3500000000000001E-2</v>
      </c>
      <c r="T100" s="80">
        <f>SUM(S98:S100)</f>
        <v>0.99250000000000005</v>
      </c>
      <c r="W100" s="2" t="str">
        <f t="shared" si="214"/>
        <v>CS3</v>
      </c>
      <c r="X100" s="2">
        <f t="shared" si="215"/>
        <v>0</v>
      </c>
      <c r="Y100" s="2">
        <f t="shared" si="216"/>
        <v>0</v>
      </c>
      <c r="Z100" s="2">
        <f>F100*$X$78</f>
        <v>0.86099999999999999</v>
      </c>
      <c r="AA100" s="2">
        <f>1-Z100</f>
        <v>0.13900000000000001</v>
      </c>
      <c r="AB100" s="2">
        <f t="shared" si="219"/>
        <v>0</v>
      </c>
      <c r="AE100" s="2" t="s">
        <v>7</v>
      </c>
      <c r="AF100" s="2">
        <v>0</v>
      </c>
      <c r="AG100" s="2">
        <v>0</v>
      </c>
      <c r="AH100" s="2">
        <f>F100*$AF$78</f>
        <v>0.80359999999999998</v>
      </c>
      <c r="AI100" s="2">
        <f>1-AH100</f>
        <v>0.19640000000000002</v>
      </c>
      <c r="AJ100" s="2">
        <v>0</v>
      </c>
    </row>
    <row r="101" spans="3:36" ht="15.75" thickBot="1">
      <c r="C101" s="54" t="s">
        <v>8</v>
      </c>
      <c r="D101" s="55">
        <v>0</v>
      </c>
      <c r="E101" s="55">
        <v>0</v>
      </c>
      <c r="F101" s="55">
        <v>0</v>
      </c>
      <c r="G101" s="55">
        <v>0.76</v>
      </c>
      <c r="H101" s="55">
        <f>1-G101</f>
        <v>0.24</v>
      </c>
      <c r="I101" s="53">
        <f t="shared" si="203"/>
        <v>1</v>
      </c>
      <c r="J101" s="53"/>
      <c r="K101" s="53">
        <f>-LN(G101)</f>
        <v>0.2744368457017603</v>
      </c>
      <c r="L101" s="53">
        <f t="shared" si="220"/>
        <v>3.6438255856020638</v>
      </c>
      <c r="M101" s="53"/>
      <c r="Q101" s="78" t="s">
        <v>8</v>
      </c>
      <c r="R101" s="79">
        <v>0</v>
      </c>
      <c r="S101" s="77">
        <f>$G$80*R98+$G$81*R99+$G$82*R100+$G$83*R101+$G$84*R102</f>
        <v>7.5000000000000015E-3</v>
      </c>
      <c r="T101" s="77"/>
      <c r="W101" s="2" t="str">
        <f t="shared" si="214"/>
        <v>CS4</v>
      </c>
      <c r="X101" s="2">
        <f t="shared" si="215"/>
        <v>0</v>
      </c>
      <c r="Y101" s="2">
        <f t="shared" si="216"/>
        <v>0</v>
      </c>
      <c r="Z101" s="2">
        <f t="shared" si="217"/>
        <v>0</v>
      </c>
      <c r="AA101" s="2">
        <f>G101*$X$78</f>
        <v>0.79800000000000004</v>
      </c>
      <c r="AB101" s="2">
        <f>1-AA101</f>
        <v>0.20199999999999996</v>
      </c>
      <c r="AE101" s="2" t="s">
        <v>8</v>
      </c>
      <c r="AF101" s="2">
        <v>0</v>
      </c>
      <c r="AG101" s="2">
        <v>0</v>
      </c>
      <c r="AH101" s="2">
        <v>0</v>
      </c>
      <c r="AI101" s="2">
        <f>G101*$AF$78</f>
        <v>0.74480000000000002</v>
      </c>
      <c r="AJ101" s="2">
        <f>1-AI101</f>
        <v>0.25519999999999998</v>
      </c>
    </row>
    <row r="102" spans="3:36" ht="15.75" thickBot="1">
      <c r="C102" s="54" t="s">
        <v>9</v>
      </c>
      <c r="D102" s="55">
        <v>0</v>
      </c>
      <c r="E102" s="55">
        <v>0</v>
      </c>
      <c r="F102" s="55">
        <v>0</v>
      </c>
      <c r="G102" s="55">
        <v>0</v>
      </c>
      <c r="H102" s="55">
        <v>1</v>
      </c>
      <c r="I102" s="53">
        <f t="shared" si="203"/>
        <v>1</v>
      </c>
      <c r="J102" s="53"/>
      <c r="K102" s="53" t="s">
        <v>45</v>
      </c>
      <c r="L102" s="53">
        <f>SUM(L98:L101)</f>
        <v>24.327205369342803</v>
      </c>
      <c r="M102" s="53"/>
      <c r="Q102" s="78" t="s">
        <v>9</v>
      </c>
      <c r="R102" s="79">
        <v>0</v>
      </c>
      <c r="S102" s="77">
        <f>$H$80*R98+$H$81*R99+$H$82*R100+$H$83*R101+$H$84*R102</f>
        <v>0</v>
      </c>
      <c r="T102" s="77"/>
      <c r="W102" s="2" t="str">
        <f t="shared" si="214"/>
        <v>CS5</v>
      </c>
      <c r="X102" s="2">
        <f t="shared" si="215"/>
        <v>0</v>
      </c>
      <c r="Y102" s="2">
        <f t="shared" si="216"/>
        <v>0</v>
      </c>
      <c r="Z102" s="2">
        <f t="shared" si="217"/>
        <v>0</v>
      </c>
      <c r="AA102" s="2">
        <f t="shared" si="218"/>
        <v>0</v>
      </c>
      <c r="AB102" s="2">
        <f t="shared" si="219"/>
        <v>1</v>
      </c>
      <c r="AE102" s="2" t="s">
        <v>9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</row>
    <row r="103" spans="3:36">
      <c r="Q103" s="77"/>
      <c r="R103" s="79">
        <f>SUM(R98:R102)</f>
        <v>1</v>
      </c>
      <c r="S103" s="79">
        <f>SUM(S98:S102)</f>
        <v>1</v>
      </c>
      <c r="T103" s="77"/>
    </row>
    <row r="104" spans="3:36">
      <c r="O104" s="2">
        <f>AVERAGE(O79:O102)</f>
        <v>0.61630666666666667</v>
      </c>
      <c r="T104" s="76">
        <f>AVERAGE(T79:T103)</f>
        <v>0.99246666666666672</v>
      </c>
    </row>
  </sheetData>
  <mergeCells count="1">
    <mergeCell ref="A21:A2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Z126"/>
  <sheetViews>
    <sheetView workbookViewId="0">
      <selection activeCell="J4" sqref="J4"/>
    </sheetView>
  </sheetViews>
  <sheetFormatPr defaultRowHeight="15"/>
  <cols>
    <col min="5" max="5" width="7.42578125" bestFit="1" customWidth="1"/>
    <col min="8" max="8" width="13" bestFit="1" customWidth="1"/>
    <col min="9" max="9" width="13.85546875" customWidth="1"/>
    <col min="10" max="10" width="15.140625" bestFit="1" customWidth="1"/>
    <col min="13" max="13" width="11.42578125" bestFit="1" customWidth="1"/>
    <col min="16" max="16" width="14" bestFit="1" customWidth="1"/>
    <col min="23" max="24" width="9.140625" customWidth="1"/>
    <col min="25" max="25" width="11" customWidth="1"/>
    <col min="26" max="26" width="10.28515625" customWidth="1"/>
    <col min="27" max="27" width="11.85546875" bestFit="1" customWidth="1"/>
    <col min="28" max="32" width="15.42578125" customWidth="1"/>
    <col min="33" max="33" width="14" bestFit="1" customWidth="1"/>
    <col min="36" max="36" width="17.5703125" customWidth="1"/>
    <col min="42" max="43" width="16.140625" customWidth="1"/>
    <col min="44" max="44" width="10.42578125" bestFit="1" customWidth="1"/>
    <col min="45" max="48" width="10.42578125" customWidth="1"/>
    <col min="49" max="49" width="16.5703125" customWidth="1"/>
    <col min="50" max="50" width="12" bestFit="1" customWidth="1"/>
    <col min="51" max="51" width="12" customWidth="1"/>
    <col min="52" max="52" width="10" bestFit="1" customWidth="1"/>
  </cols>
  <sheetData>
    <row r="3" spans="4:52">
      <c r="J3">
        <f>45-15</f>
        <v>30</v>
      </c>
    </row>
    <row r="4" spans="4:52">
      <c r="I4">
        <v>2013</v>
      </c>
      <c r="J4">
        <f>I4+30</f>
        <v>2043</v>
      </c>
    </row>
    <row r="7" spans="4:52">
      <c r="AO7" s="10"/>
      <c r="AP7" s="10">
        <f>Sheet4!X78</f>
        <v>1.05</v>
      </c>
      <c r="AQ7" s="10"/>
      <c r="AR7" s="10"/>
      <c r="AS7" s="10">
        <v>1</v>
      </c>
      <c r="AT7" s="10"/>
      <c r="AU7" s="10"/>
      <c r="AV7" s="10"/>
      <c r="AW7" s="10">
        <f>Sheet4!AF78</f>
        <v>0.98</v>
      </c>
      <c r="AX7" s="10"/>
      <c r="AY7" s="10"/>
      <c r="AZ7" s="8"/>
    </row>
    <row r="8" spans="4:52">
      <c r="M8">
        <v>2.5</v>
      </c>
      <c r="AO8" s="10"/>
      <c r="AP8" s="10" t="s">
        <v>90</v>
      </c>
      <c r="AQ8" s="10" t="s">
        <v>58</v>
      </c>
      <c r="AR8" s="10" t="s">
        <v>89</v>
      </c>
      <c r="AS8" s="10" t="s">
        <v>90</v>
      </c>
      <c r="AT8" s="10" t="s">
        <v>58</v>
      </c>
      <c r="AU8" s="10" t="s">
        <v>89</v>
      </c>
      <c r="AV8" s="10"/>
      <c r="AW8" s="10" t="s">
        <v>91</v>
      </c>
      <c r="AX8" s="10" t="s">
        <v>58</v>
      </c>
      <c r="AY8" s="10" t="s">
        <v>89</v>
      </c>
      <c r="AZ8" s="8"/>
    </row>
    <row r="9" spans="4:52" ht="45">
      <c r="D9" s="57" t="s">
        <v>47</v>
      </c>
      <c r="E9" s="57" t="s">
        <v>48</v>
      </c>
      <c r="F9" s="57" t="s">
        <v>49</v>
      </c>
      <c r="G9" s="57" t="s">
        <v>50</v>
      </c>
      <c r="H9" s="58" t="s">
        <v>56</v>
      </c>
      <c r="I9" s="58">
        <v>2020</v>
      </c>
      <c r="J9" s="59" t="s">
        <v>57</v>
      </c>
      <c r="K9" s="59" t="s">
        <v>58</v>
      </c>
      <c r="M9" t="s">
        <v>59</v>
      </c>
      <c r="S9" s="57" t="s">
        <v>47</v>
      </c>
      <c r="T9" s="57" t="s">
        <v>48</v>
      </c>
      <c r="U9" s="57" t="s">
        <v>49</v>
      </c>
      <c r="V9" s="57" t="s">
        <v>50</v>
      </c>
      <c r="W9" s="58" t="s">
        <v>56</v>
      </c>
      <c r="X9" s="58">
        <v>2014</v>
      </c>
      <c r="Y9" s="59" t="s">
        <v>57</v>
      </c>
      <c r="Z9" s="59" t="s">
        <v>58</v>
      </c>
      <c r="AA9" s="59" t="s">
        <v>46</v>
      </c>
      <c r="AB9" s="58" t="s">
        <v>65</v>
      </c>
      <c r="AC9" s="58" t="s">
        <v>66</v>
      </c>
      <c r="AD9" s="58" t="s">
        <v>59</v>
      </c>
      <c r="AE9" s="58"/>
      <c r="AF9" s="58"/>
      <c r="AG9" s="68"/>
      <c r="AI9" s="8" t="s">
        <v>63</v>
      </c>
      <c r="AJ9" s="8"/>
      <c r="AK9" s="8"/>
      <c r="AL9" s="8"/>
      <c r="AO9" s="10"/>
      <c r="AP9" s="10" t="str">
        <f>Y9</f>
        <v>Reliability</v>
      </c>
      <c r="AQ9" s="10"/>
      <c r="AR9" s="10"/>
      <c r="AS9" s="10"/>
      <c r="AT9" s="10"/>
      <c r="AU9" s="10"/>
      <c r="AV9" s="10"/>
      <c r="AW9" s="10" t="str">
        <f>Y9</f>
        <v>Reliability</v>
      </c>
      <c r="AX9" s="10"/>
      <c r="AY9" s="10"/>
      <c r="AZ9" s="8"/>
    </row>
    <row r="10" spans="4:52">
      <c r="D10" s="65" t="s">
        <v>32</v>
      </c>
      <c r="E10" s="56" t="s">
        <v>51</v>
      </c>
      <c r="F10" s="56">
        <v>5.0000000000000001E-3</v>
      </c>
      <c r="G10" s="56">
        <v>1.3</v>
      </c>
      <c r="H10" s="8">
        <v>15</v>
      </c>
      <c r="I10" s="8">
        <f>H10+7</f>
        <v>22</v>
      </c>
      <c r="J10" s="60">
        <f>EXP(-F10*(I10^G10))</f>
        <v>0.75726061086471486</v>
      </c>
      <c r="K10" s="60">
        <f>1-J10</f>
        <v>0.24273938913528514</v>
      </c>
      <c r="L10">
        <f>2013-H10</f>
        <v>1998</v>
      </c>
      <c r="S10" s="65" t="s">
        <v>32</v>
      </c>
      <c r="T10" s="56" t="s">
        <v>51</v>
      </c>
      <c r="U10" s="56">
        <v>5.0000000000000001E-3</v>
      </c>
      <c r="V10" s="56">
        <v>1.3</v>
      </c>
      <c r="W10" s="8">
        <v>15</v>
      </c>
      <c r="X10" s="8">
        <f>W10+1</f>
        <v>16</v>
      </c>
      <c r="Y10" s="60">
        <f>EXP(-U10*(X10^V10))</f>
        <v>0.83210908348302748</v>
      </c>
      <c r="Z10" s="60">
        <f>1-Y10</f>
        <v>0.16789091651697252</v>
      </c>
      <c r="AA10" s="69">
        <v>20</v>
      </c>
      <c r="AB10" s="69">
        <v>8000</v>
      </c>
      <c r="AC10" s="69">
        <f>Z10*AA10</f>
        <v>3.3578183303394504</v>
      </c>
      <c r="AD10" s="74">
        <f>Z10*AB10</f>
        <v>1343.1273321357801</v>
      </c>
      <c r="AE10" s="69"/>
      <c r="AF10" s="69"/>
      <c r="AI10" s="8" t="str">
        <f>T10</f>
        <v>A.1</v>
      </c>
      <c r="AJ10" s="60">
        <f>Y10</f>
        <v>0.83210908348302748</v>
      </c>
      <c r="AK10" s="60">
        <f>AJ10</f>
        <v>0.83210908348302748</v>
      </c>
      <c r="AL10" s="8"/>
      <c r="AO10" s="10" t="str">
        <f>T10</f>
        <v>A.1</v>
      </c>
      <c r="AP10" s="98">
        <f>Y10*$AP$7</f>
        <v>0.87371453765717888</v>
      </c>
      <c r="AQ10" s="98">
        <f>1-AP10</f>
        <v>0.12628546234282112</v>
      </c>
      <c r="AR10" s="98"/>
      <c r="AS10" s="98"/>
      <c r="AT10" s="98"/>
      <c r="AU10" s="98"/>
      <c r="AV10" s="98"/>
      <c r="AW10" s="98">
        <f>Y10*$AW$7</f>
        <v>0.8154669018133669</v>
      </c>
      <c r="AX10" s="98">
        <f>1-AW10</f>
        <v>0.1845330981866331</v>
      </c>
      <c r="AY10" s="98"/>
      <c r="AZ10" s="8"/>
    </row>
    <row r="11" spans="4:52">
      <c r="D11" s="65"/>
      <c r="E11" s="56" t="s">
        <v>52</v>
      </c>
      <c r="F11" s="56">
        <v>4.0000000000000001E-3</v>
      </c>
      <c r="G11" s="56">
        <v>1.4</v>
      </c>
      <c r="H11" s="8">
        <v>10</v>
      </c>
      <c r="I11" s="8">
        <f t="shared" ref="I11:I19" si="0">H11+7</f>
        <v>17</v>
      </c>
      <c r="J11" s="60">
        <f t="shared" ref="J11:J18" si="1">EXP(-F11*(I11^G11))</f>
        <v>0.80961426717240903</v>
      </c>
      <c r="K11" s="60">
        <f t="shared" ref="K11:K18" si="2">1-J11</f>
        <v>0.19038573282759097</v>
      </c>
      <c r="L11">
        <f t="shared" ref="L11:L18" si="3">2013-H11</f>
        <v>2003</v>
      </c>
      <c r="S11" s="65"/>
      <c r="T11" s="56" t="s">
        <v>52</v>
      </c>
      <c r="U11" s="56">
        <v>4.0000000000000001E-3</v>
      </c>
      <c r="V11" s="56">
        <v>1.4</v>
      </c>
      <c r="W11" s="8">
        <v>10</v>
      </c>
      <c r="X11" s="8">
        <f t="shared" ref="X11:X18" si="4">W11+1</f>
        <v>11</v>
      </c>
      <c r="Y11" s="60">
        <f t="shared" ref="Y11:Y18" si="5">EXP(-U11*(X11^V11))</f>
        <v>0.89152844084298122</v>
      </c>
      <c r="Z11" s="60">
        <f t="shared" ref="Z11:Z18" si="6">1-Y11</f>
        <v>0.10847155915701878</v>
      </c>
      <c r="AA11" s="69">
        <v>30</v>
      </c>
      <c r="AB11" s="69">
        <v>12000</v>
      </c>
      <c r="AC11" s="69">
        <f t="shared" ref="AC11:AC18" si="7">Z11*AA11</f>
        <v>3.2541467747105637</v>
      </c>
      <c r="AD11" s="74">
        <f t="shared" ref="AD11:AD18" si="8">Z11*AB11</f>
        <v>1301.6587098842253</v>
      </c>
      <c r="AE11" s="69"/>
      <c r="AF11" s="69"/>
      <c r="AI11" s="8" t="s">
        <v>61</v>
      </c>
      <c r="AJ11" s="8">
        <f>Y11*Y12</f>
        <v>0.79910209889302253</v>
      </c>
      <c r="AK11" s="8">
        <f>1-(1-AJ11)*(1-AJ13)</f>
        <v>0.95772462520358714</v>
      </c>
      <c r="AL11" s="67">
        <f>AK11*AK10</f>
        <v>0.79693136010728294</v>
      </c>
      <c r="AO11" s="10" t="str">
        <f t="shared" ref="AO11:AO18" si="9">T11</f>
        <v>A.2</v>
      </c>
      <c r="AP11" s="98">
        <f t="shared" ref="AP11:AP18" si="10">Y11*$AP$7</f>
        <v>0.93610486288513028</v>
      </c>
      <c r="AQ11" s="98">
        <f t="shared" ref="AQ11:AQ18" si="11">1-AP11</f>
        <v>6.3895137114869716E-2</v>
      </c>
      <c r="AR11" s="98"/>
      <c r="AS11" s="98"/>
      <c r="AT11" s="98"/>
      <c r="AU11" s="98"/>
      <c r="AV11" s="98"/>
      <c r="AW11" s="98">
        <f t="shared" ref="AW11:AW18" si="12">Y11*$AW$7</f>
        <v>0.87369787202612159</v>
      </c>
      <c r="AX11" s="98">
        <f t="shared" ref="AX11:AX18" si="13">1-AW11</f>
        <v>0.12630212797387841</v>
      </c>
      <c r="AY11" s="98"/>
      <c r="AZ11" s="8"/>
    </row>
    <row r="12" spans="4:52">
      <c r="D12" s="65"/>
      <c r="E12" s="56" t="s">
        <v>53</v>
      </c>
      <c r="F12" s="56">
        <v>3.0000000000000001E-3</v>
      </c>
      <c r="G12" s="56">
        <v>1.5</v>
      </c>
      <c r="H12" s="8">
        <v>10</v>
      </c>
      <c r="I12" s="8">
        <f t="shared" si="0"/>
        <v>17</v>
      </c>
      <c r="J12" s="60">
        <f t="shared" si="1"/>
        <v>0.81035862133642222</v>
      </c>
      <c r="K12" s="60">
        <f t="shared" si="2"/>
        <v>0.18964137866357778</v>
      </c>
      <c r="L12">
        <f t="shared" si="3"/>
        <v>2003</v>
      </c>
      <c r="S12" s="65"/>
      <c r="T12" s="56" t="s">
        <v>53</v>
      </c>
      <c r="U12" s="56">
        <v>3.0000000000000001E-3</v>
      </c>
      <c r="V12" s="56">
        <v>1.5</v>
      </c>
      <c r="W12" s="8">
        <v>10</v>
      </c>
      <c r="X12" s="8">
        <f t="shared" si="4"/>
        <v>11</v>
      </c>
      <c r="Y12" s="60">
        <f t="shared" si="5"/>
        <v>0.89632821824218489</v>
      </c>
      <c r="Z12" s="60">
        <f t="shared" si="6"/>
        <v>0.10367178175781511</v>
      </c>
      <c r="AA12" s="69">
        <v>25</v>
      </c>
      <c r="AB12" s="69">
        <v>10000</v>
      </c>
      <c r="AC12" s="69">
        <f t="shared" si="7"/>
        <v>2.5917945439453778</v>
      </c>
      <c r="AD12" s="74">
        <f t="shared" si="8"/>
        <v>1036.717817578151</v>
      </c>
      <c r="AE12" s="69"/>
      <c r="AF12" s="69"/>
      <c r="AI12" s="8"/>
      <c r="AJ12" s="8"/>
      <c r="AK12" s="8"/>
      <c r="AL12" s="8"/>
      <c r="AO12" s="10" t="str">
        <f t="shared" si="9"/>
        <v>A.3</v>
      </c>
      <c r="AP12" s="98">
        <f t="shared" si="10"/>
        <v>0.9411446291542942</v>
      </c>
      <c r="AQ12" s="98">
        <f t="shared" si="11"/>
        <v>5.8855370845705801E-2</v>
      </c>
      <c r="AR12" s="98"/>
      <c r="AS12" s="98"/>
      <c r="AT12" s="98"/>
      <c r="AU12" s="98"/>
      <c r="AV12" s="98"/>
      <c r="AW12" s="98">
        <f t="shared" si="12"/>
        <v>0.87840165387734115</v>
      </c>
      <c r="AX12" s="98">
        <f t="shared" si="13"/>
        <v>0.12159834612265885</v>
      </c>
      <c r="AY12" s="98"/>
      <c r="AZ12" s="8"/>
    </row>
    <row r="13" spans="4:52">
      <c r="D13" s="65"/>
      <c r="E13" s="56" t="s">
        <v>54</v>
      </c>
      <c r="F13" s="56">
        <v>4.0000000000000001E-3</v>
      </c>
      <c r="G13" s="56">
        <v>1.5</v>
      </c>
      <c r="H13" s="8">
        <v>10</v>
      </c>
      <c r="I13" s="8">
        <f t="shared" si="0"/>
        <v>17</v>
      </c>
      <c r="J13" s="60">
        <f t="shared" si="1"/>
        <v>0.75550325978353927</v>
      </c>
      <c r="K13" s="60">
        <f t="shared" si="2"/>
        <v>0.24449674021646073</v>
      </c>
      <c r="L13">
        <f t="shared" si="3"/>
        <v>2003</v>
      </c>
      <c r="S13" s="65"/>
      <c r="T13" s="56" t="s">
        <v>54</v>
      </c>
      <c r="U13" s="56">
        <v>4.0000000000000001E-3</v>
      </c>
      <c r="V13" s="56">
        <v>1.5</v>
      </c>
      <c r="W13" s="8">
        <v>10</v>
      </c>
      <c r="X13" s="8">
        <f t="shared" si="4"/>
        <v>11</v>
      </c>
      <c r="Y13" s="60">
        <f t="shared" si="5"/>
        <v>0.86421690798662909</v>
      </c>
      <c r="Z13" s="60">
        <f t="shared" si="6"/>
        <v>0.13578309201337091</v>
      </c>
      <c r="AA13" s="69">
        <v>40</v>
      </c>
      <c r="AB13" s="69">
        <v>20000</v>
      </c>
      <c r="AC13" s="69">
        <f t="shared" si="7"/>
        <v>5.4313236805348364</v>
      </c>
      <c r="AD13" s="74">
        <f t="shared" si="8"/>
        <v>2715.661840267418</v>
      </c>
      <c r="AE13" s="69"/>
      <c r="AF13" s="69"/>
      <c r="AI13" s="8" t="s">
        <v>62</v>
      </c>
      <c r="AJ13" s="8">
        <f>Y13*Y14</f>
        <v>0.78956786226501519</v>
      </c>
      <c r="AK13" s="8"/>
      <c r="AL13" s="8"/>
      <c r="AN13" s="66">
        <f>AL11*AL15</f>
        <v>0.38555226450799107</v>
      </c>
      <c r="AO13" s="10" t="str">
        <f t="shared" si="9"/>
        <v>A.4</v>
      </c>
      <c r="AP13" s="98">
        <f t="shared" si="10"/>
        <v>0.9074277533859606</v>
      </c>
      <c r="AQ13" s="98">
        <f t="shared" si="11"/>
        <v>9.25722466140394E-2</v>
      </c>
      <c r="AR13" s="98"/>
      <c r="AS13" s="98"/>
      <c r="AT13" s="98"/>
      <c r="AU13" s="98"/>
      <c r="AV13" s="98"/>
      <c r="AW13" s="98">
        <f t="shared" si="12"/>
        <v>0.84693256982689646</v>
      </c>
      <c r="AX13" s="98">
        <f t="shared" si="13"/>
        <v>0.15306743017310354</v>
      </c>
      <c r="AY13" s="98"/>
      <c r="AZ13" s="8"/>
    </row>
    <row r="14" spans="4:52">
      <c r="D14" s="65"/>
      <c r="E14" s="56" t="s">
        <v>55</v>
      </c>
      <c r="F14" s="56">
        <v>4.0000000000000001E-3</v>
      </c>
      <c r="G14" s="56">
        <v>1.3</v>
      </c>
      <c r="H14" s="8">
        <v>10</v>
      </c>
      <c r="I14" s="8">
        <f t="shared" si="0"/>
        <v>17</v>
      </c>
      <c r="J14" s="60">
        <f t="shared" si="1"/>
        <v>0.85291937176815835</v>
      </c>
      <c r="K14" s="60">
        <f t="shared" si="2"/>
        <v>0.14708062823184165</v>
      </c>
      <c r="L14">
        <f t="shared" si="3"/>
        <v>2003</v>
      </c>
      <c r="S14" s="65"/>
      <c r="T14" s="56" t="s">
        <v>55</v>
      </c>
      <c r="U14" s="56">
        <v>4.0000000000000001E-3</v>
      </c>
      <c r="V14" s="56">
        <v>1.3</v>
      </c>
      <c r="W14" s="8">
        <v>10</v>
      </c>
      <c r="X14" s="8">
        <f t="shared" si="4"/>
        <v>11</v>
      </c>
      <c r="Y14" s="60">
        <f t="shared" si="5"/>
        <v>0.91362232671942945</v>
      </c>
      <c r="Z14" s="60">
        <f t="shared" si="6"/>
        <v>8.6377673280570555E-2</v>
      </c>
      <c r="AA14" s="69">
        <v>35</v>
      </c>
      <c r="AB14" s="69">
        <v>15000</v>
      </c>
      <c r="AC14" s="69">
        <f t="shared" si="7"/>
        <v>3.0232185648199694</v>
      </c>
      <c r="AD14" s="74">
        <f t="shared" si="8"/>
        <v>1295.6650992085583</v>
      </c>
      <c r="AE14" s="69"/>
      <c r="AF14" s="69"/>
      <c r="AO14" s="10" t="str">
        <f t="shared" si="9"/>
        <v>A.5</v>
      </c>
      <c r="AP14" s="98">
        <f t="shared" si="10"/>
        <v>0.95930344305540094</v>
      </c>
      <c r="AQ14" s="98">
        <f t="shared" si="11"/>
        <v>4.069655694459906E-2</v>
      </c>
      <c r="AR14" s="98"/>
      <c r="AS14" s="98"/>
      <c r="AT14" s="98"/>
      <c r="AU14" s="98"/>
      <c r="AV14" s="98"/>
      <c r="AW14" s="98">
        <f t="shared" si="12"/>
        <v>0.8953498801850408</v>
      </c>
      <c r="AX14" s="98">
        <f t="shared" si="13"/>
        <v>0.1046501198149592</v>
      </c>
      <c r="AY14" s="98"/>
      <c r="AZ14" s="8" t="s">
        <v>92</v>
      </c>
    </row>
    <row r="15" spans="4:52">
      <c r="D15" s="56" t="s">
        <v>33</v>
      </c>
      <c r="E15" s="56" t="s">
        <v>33</v>
      </c>
      <c r="F15" s="56">
        <v>3.0000000000000001E-3</v>
      </c>
      <c r="G15" s="56">
        <v>1.3</v>
      </c>
      <c r="H15" s="8">
        <v>15</v>
      </c>
      <c r="I15" s="8">
        <f t="shared" si="0"/>
        <v>22</v>
      </c>
      <c r="J15" s="60">
        <f t="shared" si="1"/>
        <v>0.84634458613920782</v>
      </c>
      <c r="K15" s="60">
        <f t="shared" si="2"/>
        <v>0.15365541386079218</v>
      </c>
      <c r="L15">
        <f t="shared" si="3"/>
        <v>1998</v>
      </c>
      <c r="M15" s="62">
        <f>'PartII-B'!G3</f>
        <v>200000</v>
      </c>
      <c r="S15" s="56" t="s">
        <v>33</v>
      </c>
      <c r="T15" s="56" t="s">
        <v>33</v>
      </c>
      <c r="U15" s="56">
        <v>3.0000000000000001E-3</v>
      </c>
      <c r="V15" s="56">
        <v>1.3</v>
      </c>
      <c r="W15" s="8">
        <v>15</v>
      </c>
      <c r="X15" s="8">
        <f t="shared" si="4"/>
        <v>16</v>
      </c>
      <c r="Y15" s="60">
        <f t="shared" si="5"/>
        <v>0.8955877770938655</v>
      </c>
      <c r="Z15" s="60">
        <f t="shared" si="6"/>
        <v>0.1044122229061345</v>
      </c>
      <c r="AA15" s="69">
        <v>50</v>
      </c>
      <c r="AB15" s="69">
        <v>45000</v>
      </c>
      <c r="AC15" s="69">
        <f t="shared" si="7"/>
        <v>5.2206111453067248</v>
      </c>
      <c r="AD15" s="74">
        <f t="shared" si="8"/>
        <v>4698.5500307760522</v>
      </c>
      <c r="AE15" s="69"/>
      <c r="AF15" s="69"/>
      <c r="AI15" t="s">
        <v>64</v>
      </c>
      <c r="AL15" s="66">
        <f>Y15*Y16*Y17*Y18</f>
        <v>0.48379607555673049</v>
      </c>
      <c r="AO15" s="10" t="str">
        <f t="shared" si="9"/>
        <v>B</v>
      </c>
      <c r="AP15" s="98">
        <f t="shared" si="10"/>
        <v>0.94036716594855885</v>
      </c>
      <c r="AQ15" s="98">
        <f t="shared" si="11"/>
        <v>5.9632834051441153E-2</v>
      </c>
      <c r="AR15" s="100">
        <f>AQ15*AZ15</f>
        <v>2683.4775323148519</v>
      </c>
      <c r="AS15" s="102">
        <f>Y15</f>
        <v>0.8955877770938655</v>
      </c>
      <c r="AT15" s="100">
        <f>1-AS15</f>
        <v>0.1044122229061345</v>
      </c>
      <c r="AU15" s="100">
        <f>AT15*AZ15</f>
        <v>4698.5500307760522</v>
      </c>
      <c r="AV15" s="100"/>
      <c r="AW15" s="98">
        <f t="shared" si="12"/>
        <v>0.87767602155198821</v>
      </c>
      <c r="AX15" s="98">
        <f t="shared" si="13"/>
        <v>0.12232397844801179</v>
      </c>
      <c r="AY15" s="100">
        <f>AX15*AZ15</f>
        <v>5504.5790301605311</v>
      </c>
      <c r="AZ15" s="99">
        <v>45000</v>
      </c>
    </row>
    <row r="16" spans="4:52">
      <c r="D16" s="56" t="s">
        <v>34</v>
      </c>
      <c r="E16" s="56" t="s">
        <v>34</v>
      </c>
      <c r="F16" s="56">
        <v>1E-3</v>
      </c>
      <c r="G16" s="56">
        <v>1.7</v>
      </c>
      <c r="H16" s="8">
        <v>20</v>
      </c>
      <c r="I16" s="8">
        <f t="shared" si="0"/>
        <v>27</v>
      </c>
      <c r="J16" s="60">
        <f t="shared" si="1"/>
        <v>0.76245031651660289</v>
      </c>
      <c r="K16" s="60">
        <f t="shared" si="2"/>
        <v>0.23754968348339711</v>
      </c>
      <c r="L16">
        <f t="shared" si="3"/>
        <v>1993</v>
      </c>
      <c r="M16" s="62">
        <f>'PartII-B'!G4</f>
        <v>100000</v>
      </c>
      <c r="S16" s="56" t="s">
        <v>34</v>
      </c>
      <c r="T16" s="56" t="s">
        <v>34</v>
      </c>
      <c r="U16" s="56">
        <v>1E-3</v>
      </c>
      <c r="V16" s="56">
        <v>1.7</v>
      </c>
      <c r="W16" s="8">
        <v>20</v>
      </c>
      <c r="X16" s="8">
        <f t="shared" si="4"/>
        <v>21</v>
      </c>
      <c r="Y16" s="60">
        <f t="shared" si="5"/>
        <v>0.83784821909871543</v>
      </c>
      <c r="Z16" s="60">
        <f t="shared" si="6"/>
        <v>0.16215178090128457</v>
      </c>
      <c r="AA16" s="69">
        <v>55</v>
      </c>
      <c r="AB16" s="69">
        <v>60000</v>
      </c>
      <c r="AC16" s="69">
        <f t="shared" si="7"/>
        <v>8.9183479495706521</v>
      </c>
      <c r="AD16" s="74">
        <f t="shared" si="8"/>
        <v>9729.1068540770739</v>
      </c>
      <c r="AE16" s="69"/>
      <c r="AF16" s="69"/>
      <c r="AO16" s="10" t="str">
        <f t="shared" si="9"/>
        <v>C</v>
      </c>
      <c r="AP16" s="98">
        <f t="shared" si="10"/>
        <v>0.87974063005365122</v>
      </c>
      <c r="AQ16" s="98">
        <f t="shared" si="11"/>
        <v>0.12025936994634878</v>
      </c>
      <c r="AR16" s="100">
        <f>AQ16*AZ16</f>
        <v>7215.5621967809266</v>
      </c>
      <c r="AS16" s="102">
        <f t="shared" ref="AS16:AS17" si="14">Y16</f>
        <v>0.83784821909871543</v>
      </c>
      <c r="AT16" s="100">
        <f t="shared" ref="AT16:AT17" si="15">1-AS16</f>
        <v>0.16215178090128457</v>
      </c>
      <c r="AU16" s="100">
        <f t="shared" ref="AU16:AU17" si="16">AT16*AZ16</f>
        <v>9729.1068540770739</v>
      </c>
      <c r="AV16" s="100"/>
      <c r="AW16" s="98">
        <f t="shared" si="12"/>
        <v>0.82109125471674116</v>
      </c>
      <c r="AX16" s="98">
        <f t="shared" si="13"/>
        <v>0.17890874528325884</v>
      </c>
      <c r="AY16" s="100">
        <f>AX16*AZ16</f>
        <v>10734.524716995531</v>
      </c>
      <c r="AZ16" s="99">
        <v>60000</v>
      </c>
    </row>
    <row r="17" spans="4:52">
      <c r="D17" s="56" t="s">
        <v>35</v>
      </c>
      <c r="E17" s="56" t="s">
        <v>35</v>
      </c>
      <c r="F17" s="56">
        <v>2E-3</v>
      </c>
      <c r="G17" s="56">
        <v>1.5</v>
      </c>
      <c r="H17" s="8">
        <v>20</v>
      </c>
      <c r="I17" s="8">
        <f t="shared" si="0"/>
        <v>27</v>
      </c>
      <c r="J17" s="60">
        <f t="shared" si="1"/>
        <v>0.75533627554075911</v>
      </c>
      <c r="K17" s="60">
        <f t="shared" si="2"/>
        <v>0.24466372445924089</v>
      </c>
      <c r="L17">
        <f t="shared" si="3"/>
        <v>1993</v>
      </c>
      <c r="M17" s="62">
        <f>'PartII-B'!G5</f>
        <v>350000</v>
      </c>
      <c r="P17" s="17">
        <v>0.3</v>
      </c>
      <c r="S17" s="56" t="s">
        <v>35</v>
      </c>
      <c r="T17" s="56" t="s">
        <v>35</v>
      </c>
      <c r="U17" s="56">
        <v>2E-3</v>
      </c>
      <c r="V17" s="56">
        <v>1.5</v>
      </c>
      <c r="W17" s="8">
        <v>20</v>
      </c>
      <c r="X17" s="8">
        <f t="shared" si="4"/>
        <v>21</v>
      </c>
      <c r="Y17" s="60">
        <f t="shared" si="5"/>
        <v>0.82492056742813646</v>
      </c>
      <c r="Z17" s="60">
        <f t="shared" si="6"/>
        <v>0.17507943257186354</v>
      </c>
      <c r="AA17" s="69">
        <v>45</v>
      </c>
      <c r="AB17" s="69">
        <v>50000</v>
      </c>
      <c r="AC17" s="69">
        <f t="shared" si="7"/>
        <v>7.878574465733859</v>
      </c>
      <c r="AD17" s="74">
        <f t="shared" si="8"/>
        <v>8753.9716285931772</v>
      </c>
      <c r="AE17" s="69"/>
      <c r="AF17" s="69"/>
      <c r="AO17" s="10" t="str">
        <f t="shared" si="9"/>
        <v>D</v>
      </c>
      <c r="AP17" s="98">
        <f t="shared" si="10"/>
        <v>0.86616659579954336</v>
      </c>
      <c r="AQ17" s="98">
        <f t="shared" si="11"/>
        <v>0.13383340420045664</v>
      </c>
      <c r="AR17" s="100">
        <f>AQ17*AZ17</f>
        <v>6691.6702100228322</v>
      </c>
      <c r="AS17" s="102">
        <f t="shared" si="14"/>
        <v>0.82492056742813646</v>
      </c>
      <c r="AT17" s="100">
        <f t="shared" si="15"/>
        <v>0.17507943257186354</v>
      </c>
      <c r="AU17" s="100">
        <f t="shared" si="16"/>
        <v>8753.9716285931772</v>
      </c>
      <c r="AV17" s="100"/>
      <c r="AW17" s="98">
        <f t="shared" si="12"/>
        <v>0.80842215607957368</v>
      </c>
      <c r="AX17" s="98">
        <f t="shared" si="13"/>
        <v>0.19157784392042632</v>
      </c>
      <c r="AY17" s="100">
        <f>AX17*AZ17</f>
        <v>9578.8921960213156</v>
      </c>
      <c r="AZ17" s="99">
        <v>50000</v>
      </c>
    </row>
    <row r="18" spans="4:52">
      <c r="D18" s="56" t="s">
        <v>36</v>
      </c>
      <c r="E18" s="56" t="s">
        <v>36</v>
      </c>
      <c r="F18" s="56">
        <v>4.0000000000000001E-3</v>
      </c>
      <c r="G18" s="56">
        <v>1.2</v>
      </c>
      <c r="H18" s="8">
        <v>30</v>
      </c>
      <c r="I18" s="8">
        <f t="shared" si="0"/>
        <v>37</v>
      </c>
      <c r="J18" s="60">
        <f t="shared" si="1"/>
        <v>0.7373292284694104</v>
      </c>
      <c r="K18" s="63">
        <f t="shared" si="2"/>
        <v>0.2626707715305896</v>
      </c>
      <c r="L18">
        <f t="shared" si="3"/>
        <v>1983</v>
      </c>
      <c r="P18" s="39">
        <f>-LN(1-P17)/F18</f>
        <v>89.16873598468311</v>
      </c>
      <c r="Q18">
        <f>P19+L18</f>
        <v>2025.1868574310579</v>
      </c>
      <c r="S18" s="56" t="s">
        <v>36</v>
      </c>
      <c r="T18" s="56" t="s">
        <v>36</v>
      </c>
      <c r="U18" s="56">
        <v>4.0000000000000001E-3</v>
      </c>
      <c r="V18" s="56">
        <v>1.2</v>
      </c>
      <c r="W18" s="8">
        <v>30</v>
      </c>
      <c r="X18" s="8">
        <f t="shared" si="4"/>
        <v>31</v>
      </c>
      <c r="Y18" s="60">
        <f t="shared" si="5"/>
        <v>0.78158587245379418</v>
      </c>
      <c r="Z18" s="60">
        <f t="shared" si="6"/>
        <v>0.21841412754620582</v>
      </c>
      <c r="AA18" s="69">
        <v>60</v>
      </c>
      <c r="AB18" s="69">
        <v>70000</v>
      </c>
      <c r="AC18" s="69">
        <f t="shared" si="7"/>
        <v>13.104847652772349</v>
      </c>
      <c r="AD18" s="74">
        <f t="shared" si="8"/>
        <v>15288.988928234407</v>
      </c>
      <c r="AE18" s="69"/>
      <c r="AF18" s="69"/>
      <c r="AO18" s="10" t="str">
        <f t="shared" si="9"/>
        <v>M</v>
      </c>
      <c r="AP18" s="98">
        <f t="shared" si="10"/>
        <v>0.82066516607648388</v>
      </c>
      <c r="AQ18" s="98">
        <f t="shared" si="11"/>
        <v>0.17933483392351612</v>
      </c>
      <c r="AW18" s="98">
        <f t="shared" si="12"/>
        <v>0.76595415500471831</v>
      </c>
      <c r="AX18" s="98">
        <f t="shared" si="13"/>
        <v>0.23404584499528169</v>
      </c>
      <c r="AZ18" s="10"/>
    </row>
    <row r="19" spans="4:52">
      <c r="F19" s="56">
        <v>4.0000000000000001E-3</v>
      </c>
      <c r="G19" s="56">
        <v>1.2</v>
      </c>
      <c r="H19" s="61"/>
      <c r="I19" s="61">
        <f t="shared" si="0"/>
        <v>7</v>
      </c>
      <c r="P19">
        <f>P18^(1/G18)</f>
        <v>42.186857431057774</v>
      </c>
      <c r="Z19" s="71">
        <f>SUM(Z10:Z18)</f>
        <v>1.2622525866512362</v>
      </c>
      <c r="AC19" s="70">
        <f>SUM(AC10:AC18)</f>
        <v>52.780683107733779</v>
      </c>
      <c r="AD19" s="75">
        <f>SUM(AD10:AD18)</f>
        <v>46163.448240754842</v>
      </c>
      <c r="AR19" s="100">
        <f>SUM(AR15:AR17)</f>
        <v>16590.709939118613</v>
      </c>
      <c r="AS19" s="101"/>
      <c r="AT19" s="101"/>
      <c r="AU19" s="100">
        <f>SUM(AU15:AU17)</f>
        <v>23181.628513446303</v>
      </c>
      <c r="AV19" s="101"/>
      <c r="AY19" s="100">
        <f>SUM(AY15:AY17)</f>
        <v>25817.995943177379</v>
      </c>
    </row>
    <row r="20" spans="4:52">
      <c r="AC20" s="72">
        <f>AC19/Z19</f>
        <v>41.814676132105426</v>
      </c>
      <c r="AD20" s="73">
        <f>AD19/Z19</f>
        <v>36572.274621537319</v>
      </c>
    </row>
    <row r="22" spans="4:52">
      <c r="D22" t="s">
        <v>0</v>
      </c>
      <c r="E22" t="s">
        <v>60</v>
      </c>
      <c r="F22" t="s">
        <v>58</v>
      </c>
    </row>
    <row r="23" spans="4:52">
      <c r="D23">
        <v>1</v>
      </c>
      <c r="E23">
        <f>EXP(-$F$18*D23^$G$18)</f>
        <v>0.99600798934399148</v>
      </c>
      <c r="F23">
        <f>1-E23</f>
        <v>3.9920106560085156E-3</v>
      </c>
    </row>
    <row r="24" spans="4:52">
      <c r="D24">
        <v>2</v>
      </c>
      <c r="E24">
        <f t="shared" ref="E24:E87" si="17">EXP(-$F$18*D24^$G$18)</f>
        <v>0.99085250836862404</v>
      </c>
      <c r="F24">
        <f t="shared" ref="F24:F87" si="18">1-E24</f>
        <v>9.1474916313759591E-3</v>
      </c>
    </row>
    <row r="25" spans="4:52">
      <c r="D25">
        <v>3</v>
      </c>
      <c r="E25">
        <f t="shared" si="17"/>
        <v>0.98516240692400758</v>
      </c>
      <c r="F25">
        <f t="shared" si="18"/>
        <v>1.4837593075992417E-2</v>
      </c>
    </row>
    <row r="26" spans="4:52">
      <c r="D26">
        <v>4</v>
      </c>
      <c r="E26">
        <f t="shared" si="17"/>
        <v>0.97910917425868693</v>
      </c>
      <c r="F26">
        <f t="shared" si="18"/>
        <v>2.0890825741313068E-2</v>
      </c>
    </row>
    <row r="27" spans="4:52">
      <c r="D27">
        <v>5</v>
      </c>
      <c r="E27">
        <f t="shared" si="17"/>
        <v>0.97278265954804599</v>
      </c>
      <c r="F27">
        <f t="shared" si="18"/>
        <v>2.7217340451954009E-2</v>
      </c>
    </row>
    <row r="28" spans="4:52">
      <c r="D28">
        <v>6</v>
      </c>
      <c r="E28">
        <f t="shared" si="17"/>
        <v>0.96623977822477491</v>
      </c>
      <c r="F28">
        <f t="shared" si="18"/>
        <v>3.3760221775225085E-2</v>
      </c>
    </row>
    <row r="29" spans="4:52">
      <c r="D29">
        <v>7</v>
      </c>
      <c r="E29">
        <f t="shared" si="17"/>
        <v>0.95952045196980695</v>
      </c>
      <c r="F29">
        <f t="shared" si="18"/>
        <v>4.0479548030193047E-2</v>
      </c>
    </row>
    <row r="30" spans="4:52">
      <c r="D30">
        <v>8</v>
      </c>
      <c r="E30">
        <f t="shared" si="17"/>
        <v>0.95265454790166315</v>
      </c>
      <c r="F30">
        <f t="shared" si="18"/>
        <v>4.7345452098336849E-2</v>
      </c>
    </row>
    <row r="31" spans="4:52">
      <c r="D31">
        <v>9</v>
      </c>
      <c r="E31">
        <f t="shared" si="17"/>
        <v>0.9456654299061138</v>
      </c>
      <c r="F31">
        <f t="shared" si="18"/>
        <v>5.4334570093886203E-2</v>
      </c>
    </row>
    <row r="32" spans="4:52">
      <c r="D32">
        <v>10</v>
      </c>
      <c r="E32">
        <f t="shared" si="17"/>
        <v>0.93857198125909092</v>
      </c>
      <c r="F32">
        <f t="shared" si="18"/>
        <v>6.1428018740909085E-2</v>
      </c>
    </row>
    <row r="33" spans="4:6">
      <c r="D33">
        <v>11</v>
      </c>
      <c r="E33">
        <f t="shared" si="17"/>
        <v>0.93138984846682848</v>
      </c>
      <c r="F33">
        <f t="shared" si="18"/>
        <v>6.8610151533171515E-2</v>
      </c>
    </row>
    <row r="34" spans="4:6">
      <c r="D34">
        <v>12</v>
      </c>
      <c r="E34">
        <f t="shared" si="17"/>
        <v>0.92413225190351944</v>
      </c>
      <c r="F34">
        <f t="shared" si="18"/>
        <v>7.5867748096480558E-2</v>
      </c>
    </row>
    <row r="35" spans="4:6">
      <c r="D35">
        <v>13</v>
      </c>
      <c r="E35">
        <f t="shared" si="17"/>
        <v>0.91681053876848284</v>
      </c>
      <c r="F35">
        <f t="shared" si="18"/>
        <v>8.3189461231517159E-2</v>
      </c>
    </row>
    <row r="36" spans="4:6">
      <c r="D36">
        <v>14</v>
      </c>
      <c r="E36">
        <f t="shared" si="17"/>
        <v>0.9094345744257385</v>
      </c>
      <c r="F36">
        <f t="shared" si="18"/>
        <v>9.0565425574261504E-2</v>
      </c>
    </row>
    <row r="37" spans="4:6">
      <c r="D37">
        <v>15</v>
      </c>
      <c r="E37">
        <f t="shared" si="17"/>
        <v>0.90201302791844928</v>
      </c>
      <c r="F37">
        <f t="shared" si="18"/>
        <v>9.7986972081550716E-2</v>
      </c>
    </row>
    <row r="38" spans="4:6">
      <c r="D38">
        <v>16</v>
      </c>
      <c r="E38">
        <f t="shared" si="17"/>
        <v>0.89455358567167054</v>
      </c>
      <c r="F38">
        <f t="shared" si="18"/>
        <v>0.10544641432832946</v>
      </c>
    </row>
    <row r="39" spans="4:6">
      <c r="D39">
        <v>17</v>
      </c>
      <c r="E39">
        <f t="shared" si="17"/>
        <v>0.88706311497408841</v>
      </c>
      <c r="F39">
        <f t="shared" si="18"/>
        <v>0.11293688502591159</v>
      </c>
    </row>
    <row r="40" spans="4:6">
      <c r="D40">
        <v>18</v>
      </c>
      <c r="E40">
        <f t="shared" si="17"/>
        <v>0.87954779142076922</v>
      </c>
      <c r="F40">
        <f t="shared" si="18"/>
        <v>0.12045220857923078</v>
      </c>
    </row>
    <row r="41" spans="4:6">
      <c r="D41">
        <v>19</v>
      </c>
      <c r="E41">
        <f t="shared" si="17"/>
        <v>0.87201319991013759</v>
      </c>
      <c r="F41">
        <f t="shared" si="18"/>
        <v>0.12798680008986241</v>
      </c>
    </row>
    <row r="42" spans="4:6">
      <c r="D42">
        <v>20</v>
      </c>
      <c r="E42">
        <f t="shared" si="17"/>
        <v>0.86446441585201106</v>
      </c>
      <c r="F42">
        <f t="shared" si="18"/>
        <v>0.13553558414798894</v>
      </c>
    </row>
    <row r="43" spans="4:6">
      <c r="D43">
        <v>21</v>
      </c>
      <c r="E43">
        <f t="shared" si="17"/>
        <v>0.85690607131040797</v>
      </c>
      <c r="F43">
        <f t="shared" si="18"/>
        <v>0.14309392868959203</v>
      </c>
    </row>
    <row r="44" spans="4:6">
      <c r="D44">
        <v>22</v>
      </c>
      <c r="E44">
        <f t="shared" si="17"/>
        <v>0.84934240950007545</v>
      </c>
      <c r="F44">
        <f t="shared" si="18"/>
        <v>0.15065759049992455</v>
      </c>
    </row>
    <row r="45" spans="4:6">
      <c r="D45">
        <v>23</v>
      </c>
      <c r="E45">
        <f t="shared" si="17"/>
        <v>0.8417773301553203</v>
      </c>
      <c r="F45">
        <f t="shared" si="18"/>
        <v>0.1582226698446797</v>
      </c>
    </row>
    <row r="46" spans="4:6">
      <c r="D46">
        <v>24</v>
      </c>
      <c r="E46">
        <f t="shared" si="17"/>
        <v>0.83421442765603293</v>
      </c>
      <c r="F46">
        <f t="shared" si="18"/>
        <v>0.16578557234396707</v>
      </c>
    </row>
    <row r="47" spans="4:6">
      <c r="D47">
        <v>25</v>
      </c>
      <c r="E47">
        <f t="shared" si="17"/>
        <v>0.82665702334180835</v>
      </c>
      <c r="F47">
        <f t="shared" si="18"/>
        <v>0.17334297665819165</v>
      </c>
    </row>
    <row r="48" spans="4:6">
      <c r="D48">
        <v>26</v>
      </c>
      <c r="E48">
        <f t="shared" si="17"/>
        <v>0.81910819311456751</v>
      </c>
      <c r="F48">
        <f t="shared" si="18"/>
        <v>0.18089180688543249</v>
      </c>
    </row>
    <row r="49" spans="4:6">
      <c r="D49">
        <v>27</v>
      </c>
      <c r="E49">
        <f t="shared" si="17"/>
        <v>0.81157079118595377</v>
      </c>
      <c r="F49">
        <f t="shared" si="18"/>
        <v>0.18842920881404623</v>
      </c>
    </row>
    <row r="50" spans="4:6">
      <c r="D50">
        <v>28</v>
      </c>
      <c r="E50">
        <f t="shared" si="17"/>
        <v>0.8040474706430315</v>
      </c>
      <c r="F50">
        <f t="shared" si="18"/>
        <v>0.1959525293569685</v>
      </c>
    </row>
    <row r="51" spans="4:6">
      <c r="D51">
        <v>29</v>
      </c>
      <c r="E51">
        <f t="shared" si="17"/>
        <v>0.79654070136734945</v>
      </c>
      <c r="F51">
        <f t="shared" si="18"/>
        <v>0.20345929863265055</v>
      </c>
    </row>
    <row r="52" spans="4:6">
      <c r="D52">
        <v>30</v>
      </c>
      <c r="E52">
        <f t="shared" si="17"/>
        <v>0.78905278573632942</v>
      </c>
      <c r="F52">
        <f t="shared" si="18"/>
        <v>0.21094721426367058</v>
      </c>
    </row>
    <row r="53" spans="4:6">
      <c r="D53">
        <v>31</v>
      </c>
      <c r="E53">
        <f t="shared" si="17"/>
        <v>0.78158587245379418</v>
      </c>
      <c r="F53">
        <f t="shared" si="18"/>
        <v>0.21841412754620582</v>
      </c>
    </row>
    <row r="54" spans="4:6">
      <c r="D54">
        <v>32</v>
      </c>
      <c r="E54">
        <f t="shared" si="17"/>
        <v>0.77414196879224839</v>
      </c>
      <c r="F54">
        <f t="shared" si="18"/>
        <v>0.22585803120775161</v>
      </c>
    </row>
    <row r="55" spans="4:6">
      <c r="D55">
        <v>33</v>
      </c>
      <c r="E55">
        <f t="shared" si="17"/>
        <v>0.76672295147888547</v>
      </c>
      <c r="F55">
        <f t="shared" si="18"/>
        <v>0.23327704852111453</v>
      </c>
    </row>
    <row r="56" spans="4:6">
      <c r="D56">
        <v>34</v>
      </c>
      <c r="E56">
        <f t="shared" si="17"/>
        <v>0.75933057641703594</v>
      </c>
      <c r="F56">
        <f t="shared" si="18"/>
        <v>0.24066942358296406</v>
      </c>
    </row>
    <row r="57" spans="4:6">
      <c r="D57">
        <v>35</v>
      </c>
      <c r="E57">
        <f t="shared" si="17"/>
        <v>0.75196648740250682</v>
      </c>
      <c r="F57">
        <f t="shared" si="18"/>
        <v>0.24803351259749318</v>
      </c>
    </row>
    <row r="58" spans="4:6">
      <c r="D58">
        <v>36</v>
      </c>
      <c r="E58">
        <f t="shared" si="17"/>
        <v>0.74463222396822137</v>
      </c>
      <c r="F58">
        <f t="shared" si="18"/>
        <v>0.25536777603177863</v>
      </c>
    </row>
    <row r="59" spans="4:6">
      <c r="D59">
        <v>37</v>
      </c>
      <c r="E59">
        <f t="shared" si="17"/>
        <v>0.7373292284694104</v>
      </c>
      <c r="F59">
        <f t="shared" si="18"/>
        <v>0.2626707715305896</v>
      </c>
    </row>
    <row r="60" spans="4:6">
      <c r="D60">
        <v>38</v>
      </c>
      <c r="E60">
        <f t="shared" si="17"/>
        <v>0.73005885250429847</v>
      </c>
      <c r="F60">
        <f t="shared" si="18"/>
        <v>0.26994114749570153</v>
      </c>
    </row>
    <row r="61" spans="4:6">
      <c r="D61">
        <v>39</v>
      </c>
      <c r="E61">
        <f t="shared" si="17"/>
        <v>0.72282236275099143</v>
      </c>
      <c r="F61">
        <f t="shared" si="18"/>
        <v>0.27717763724900857</v>
      </c>
    </row>
    <row r="62" spans="4:6">
      <c r="D62">
        <v>40</v>
      </c>
      <c r="E62">
        <f t="shared" si="17"/>
        <v>0.71562094628949546</v>
      </c>
      <c r="F62">
        <f t="shared" si="18"/>
        <v>0.28437905371050454</v>
      </c>
    </row>
    <row r="63" spans="4:6">
      <c r="D63">
        <v>41</v>
      </c>
      <c r="E63">
        <f t="shared" si="17"/>
        <v>0.70845571546799357</v>
      </c>
      <c r="F63">
        <f t="shared" si="18"/>
        <v>0.29154428453200643</v>
      </c>
    </row>
    <row r="64" spans="4:6">
      <c r="D64">
        <v>42</v>
      </c>
      <c r="E64">
        <f t="shared" si="17"/>
        <v>0.70132771236432512</v>
      </c>
      <c r="F64">
        <f t="shared" si="18"/>
        <v>0.29867228763567488</v>
      </c>
    </row>
    <row r="65" spans="4:6">
      <c r="D65">
        <v>43</v>
      </c>
      <c r="E65">
        <f t="shared" si="17"/>
        <v>0.69423791288671677</v>
      </c>
      <c r="F65">
        <f t="shared" si="18"/>
        <v>0.30576208711328323</v>
      </c>
    </row>
    <row r="66" spans="4:6">
      <c r="D66">
        <v>44</v>
      </c>
      <c r="E66">
        <f t="shared" si="17"/>
        <v>0.68718723055202668</v>
      </c>
      <c r="F66">
        <f t="shared" si="18"/>
        <v>0.31281276944797332</v>
      </c>
    </row>
    <row r="67" spans="4:6">
      <c r="D67">
        <v>45</v>
      </c>
      <c r="E67">
        <f t="shared" si="17"/>
        <v>0.68017651997482564</v>
      </c>
      <c r="F67">
        <f t="shared" si="18"/>
        <v>0.31982348002517436</v>
      </c>
    </row>
    <row r="68" spans="4:6">
      <c r="D68">
        <v>46</v>
      </c>
      <c r="E68">
        <f t="shared" si="17"/>
        <v>0.67320658009646273</v>
      </c>
      <c r="F68">
        <f t="shared" si="18"/>
        <v>0.32679341990353727</v>
      </c>
    </row>
    <row r="69" spans="4:6">
      <c r="D69">
        <v>47</v>
      </c>
      <c r="E69">
        <f t="shared" si="17"/>
        <v>0.66627815717967975</v>
      </c>
      <c r="F69">
        <f t="shared" si="18"/>
        <v>0.33372184282032025</v>
      </c>
    </row>
    <row r="70" spans="4:6">
      <c r="D70">
        <v>48</v>
      </c>
      <c r="E70">
        <f t="shared" si="17"/>
        <v>0.65939194759127384</v>
      </c>
      <c r="F70">
        <f t="shared" si="18"/>
        <v>0.34060805240872616</v>
      </c>
    </row>
    <row r="71" spans="4:6">
      <c r="D71">
        <v>49</v>
      </c>
      <c r="E71">
        <f t="shared" si="17"/>
        <v>0.65254860039266849</v>
      </c>
      <c r="F71">
        <f t="shared" si="18"/>
        <v>0.34745139960733151</v>
      </c>
    </row>
    <row r="72" spans="4:6">
      <c r="D72">
        <v>50</v>
      </c>
      <c r="E72">
        <f t="shared" si="17"/>
        <v>0.64574871975596571</v>
      </c>
      <c r="F72">
        <f t="shared" si="18"/>
        <v>0.35425128024403429</v>
      </c>
    </row>
    <row r="73" spans="4:6">
      <c r="D73">
        <v>51</v>
      </c>
      <c r="E73">
        <f t="shared" si="17"/>
        <v>0.63899286722109283</v>
      </c>
      <c r="F73">
        <f t="shared" si="18"/>
        <v>0.36100713277890717</v>
      </c>
    </row>
    <row r="74" spans="4:6">
      <c r="D74">
        <v>52</v>
      </c>
      <c r="E74">
        <f t="shared" si="17"/>
        <v>0.63228156380792222</v>
      </c>
      <c r="F74">
        <f t="shared" si="18"/>
        <v>0.36771843619207778</v>
      </c>
    </row>
    <row r="75" spans="4:6">
      <c r="D75">
        <v>53</v>
      </c>
      <c r="E75">
        <f t="shared" si="17"/>
        <v>0.6256152919957626</v>
      </c>
      <c r="F75">
        <f t="shared" si="18"/>
        <v>0.3743847080042374</v>
      </c>
    </row>
    <row r="76" spans="4:6">
      <c r="D76">
        <v>54</v>
      </c>
      <c r="E76">
        <f t="shared" si="17"/>
        <v>0.61899449758129987</v>
      </c>
      <c r="F76">
        <f t="shared" si="18"/>
        <v>0.38100550241870013</v>
      </c>
    </row>
    <row r="77" spans="4:6">
      <c r="D77">
        <v>55</v>
      </c>
      <c r="E77">
        <f t="shared" si="17"/>
        <v>0.61241959142492997</v>
      </c>
      <c r="F77">
        <f t="shared" si="18"/>
        <v>0.38758040857507003</v>
      </c>
    </row>
    <row r="78" spans="4:6">
      <c r="D78">
        <v>56</v>
      </c>
      <c r="E78">
        <f t="shared" si="17"/>
        <v>0.60589095109440871</v>
      </c>
      <c r="F78">
        <f t="shared" si="18"/>
        <v>0.39410904890559129</v>
      </c>
    </row>
    <row r="79" spans="4:6">
      <c r="D79">
        <v>57</v>
      </c>
      <c r="E79">
        <f t="shared" si="17"/>
        <v>0.59940892241386512</v>
      </c>
      <c r="F79">
        <f t="shared" si="18"/>
        <v>0.40059107758613488</v>
      </c>
    </row>
    <row r="80" spans="4:6">
      <c r="D80">
        <v>58</v>
      </c>
      <c r="E80">
        <f t="shared" si="17"/>
        <v>0.59297382092542938</v>
      </c>
      <c r="F80">
        <f t="shared" si="18"/>
        <v>0.40702617907457062</v>
      </c>
    </row>
    <row r="81" spans="4:6">
      <c r="D81">
        <v>59</v>
      </c>
      <c r="E81">
        <f t="shared" si="17"/>
        <v>0.58658593327004638</v>
      </c>
      <c r="F81">
        <f t="shared" si="18"/>
        <v>0.41341406672995362</v>
      </c>
    </row>
    <row r="82" spans="4:6">
      <c r="D82">
        <v>60</v>
      </c>
      <c r="E82">
        <f t="shared" si="17"/>
        <v>0.58024551849341521</v>
      </c>
      <c r="F82">
        <f t="shared" si="18"/>
        <v>0.41975448150658479</v>
      </c>
    </row>
    <row r="83" spans="4:6">
      <c r="D83">
        <v>61</v>
      </c>
      <c r="E83">
        <f t="shared" si="17"/>
        <v>0.57395280928245307</v>
      </c>
      <c r="F83">
        <f t="shared" si="18"/>
        <v>0.42604719071754693</v>
      </c>
    </row>
    <row r="84" spans="4:6">
      <c r="D84">
        <v>62</v>
      </c>
      <c r="E84">
        <f t="shared" si="17"/>
        <v>0.5677080131372001</v>
      </c>
      <c r="F84">
        <f t="shared" si="18"/>
        <v>0.4322919868627999</v>
      </c>
    </row>
    <row r="85" spans="4:6">
      <c r="D85">
        <v>63</v>
      </c>
      <c r="E85">
        <f t="shared" si="17"/>
        <v>0.56151131348262884</v>
      </c>
      <c r="F85">
        <f t="shared" si="18"/>
        <v>0.43848868651737116</v>
      </c>
    </row>
    <row r="86" spans="4:6">
      <c r="D86">
        <v>64</v>
      </c>
      <c r="E86">
        <f t="shared" si="17"/>
        <v>0.55536287072444868</v>
      </c>
      <c r="F86">
        <f t="shared" si="18"/>
        <v>0.44463712927555132</v>
      </c>
    </row>
    <row r="87" spans="4:6">
      <c r="D87">
        <v>65</v>
      </c>
      <c r="E87">
        <f t="shared" si="17"/>
        <v>0.54926282325263598</v>
      </c>
      <c r="F87">
        <f t="shared" si="18"/>
        <v>0.45073717674736402</v>
      </c>
    </row>
    <row r="88" spans="4:6">
      <c r="D88">
        <v>66</v>
      </c>
      <c r="E88">
        <f t="shared" ref="E88:E103" si="19">EXP(-$F$18*D88^$G$18)</f>
        <v>0.543211288396104</v>
      </c>
      <c r="F88">
        <f t="shared" ref="F88:F103" si="20">1-E88</f>
        <v>0.456788711603896</v>
      </c>
    </row>
    <row r="89" spans="4:6">
      <c r="D89">
        <v>67</v>
      </c>
      <c r="E89">
        <f t="shared" si="19"/>
        <v>0.53720836333165345</v>
      </c>
      <c r="F89">
        <f t="shared" si="20"/>
        <v>0.46279163666834655</v>
      </c>
    </row>
    <row r="90" spans="4:6">
      <c r="D90">
        <v>68</v>
      </c>
      <c r="E90">
        <f t="shared" si="19"/>
        <v>0.53125412595007704</v>
      </c>
      <c r="F90">
        <f t="shared" si="20"/>
        <v>0.46874587404992296</v>
      </c>
    </row>
    <row r="91" spans="4:6">
      <c r="D91">
        <v>69</v>
      </c>
      <c r="E91">
        <f t="shared" si="19"/>
        <v>0.52534863568207224</v>
      </c>
      <c r="F91">
        <f t="shared" si="20"/>
        <v>0.47465136431792776</v>
      </c>
    </row>
    <row r="92" spans="4:6">
      <c r="D92">
        <v>70</v>
      </c>
      <c r="E92">
        <f t="shared" si="19"/>
        <v>0.51949193428639762</v>
      </c>
      <c r="F92">
        <f t="shared" si="20"/>
        <v>0.48050806571360238</v>
      </c>
    </row>
    <row r="93" spans="4:6">
      <c r="D93">
        <v>71</v>
      </c>
      <c r="E93">
        <f t="shared" si="19"/>
        <v>0.5136840466025282</v>
      </c>
      <c r="F93">
        <f t="shared" si="20"/>
        <v>0.4863159533974718</v>
      </c>
    </row>
    <row r="94" spans="4:6">
      <c r="D94">
        <v>72</v>
      </c>
      <c r="E94">
        <f t="shared" si="19"/>
        <v>0.50792498126988561</v>
      </c>
      <c r="F94">
        <f t="shared" si="20"/>
        <v>0.49207501873011439</v>
      </c>
    </row>
    <row r="95" spans="4:6">
      <c r="D95">
        <v>73</v>
      </c>
      <c r="E95">
        <f t="shared" si="19"/>
        <v>0.50221473141556983</v>
      </c>
      <c r="F95">
        <f t="shared" si="20"/>
        <v>0.49778526858443017</v>
      </c>
    </row>
    <row r="96" spans="4:6">
      <c r="D96">
        <v>74</v>
      </c>
      <c r="E96">
        <f t="shared" si="19"/>
        <v>0.49655327531237387</v>
      </c>
      <c r="F96">
        <f t="shared" si="20"/>
        <v>0.50344672468762619</v>
      </c>
    </row>
    <row r="97" spans="4:6">
      <c r="D97">
        <v>75</v>
      </c>
      <c r="E97">
        <f t="shared" si="19"/>
        <v>0.49094057700873406</v>
      </c>
      <c r="F97">
        <f t="shared" si="20"/>
        <v>0.50905942299126594</v>
      </c>
    </row>
    <row r="98" spans="4:6">
      <c r="D98">
        <v>76</v>
      </c>
      <c r="E98">
        <f t="shared" si="19"/>
        <v>0.48537658693214475</v>
      </c>
      <c r="F98">
        <f t="shared" si="20"/>
        <v>0.51462341306785531</v>
      </c>
    </row>
    <row r="99" spans="4:6">
      <c r="D99">
        <v>77</v>
      </c>
      <c r="E99">
        <f t="shared" si="19"/>
        <v>0.47986124246747824</v>
      </c>
      <c r="F99">
        <f t="shared" si="20"/>
        <v>0.52013875753252181</v>
      </c>
    </row>
    <row r="100" spans="4:6">
      <c r="D100">
        <v>78</v>
      </c>
      <c r="E100">
        <f t="shared" si="19"/>
        <v>0.47439446851152084</v>
      </c>
      <c r="F100">
        <f t="shared" si="20"/>
        <v>0.52560553148847911</v>
      </c>
    </row>
    <row r="101" spans="4:6">
      <c r="D101">
        <v>79</v>
      </c>
      <c r="E101">
        <f t="shared" si="19"/>
        <v>0.46897617800497499</v>
      </c>
      <c r="F101">
        <f t="shared" si="20"/>
        <v>0.53102382199502496</v>
      </c>
    </row>
    <row r="102" spans="4:6">
      <c r="D102">
        <v>80</v>
      </c>
      <c r="E102">
        <f t="shared" si="19"/>
        <v>0.46360627244307401</v>
      </c>
      <c r="F102">
        <f t="shared" si="20"/>
        <v>0.53639372755692594</v>
      </c>
    </row>
    <row r="103" spans="4:6">
      <c r="D103">
        <v>81</v>
      </c>
      <c r="E103">
        <f t="shared" si="19"/>
        <v>0.45828464236589417</v>
      </c>
      <c r="F103">
        <f t="shared" si="20"/>
        <v>0.54171535763410583</v>
      </c>
    </row>
    <row r="104" spans="4:6">
      <c r="D104">
        <v>82</v>
      </c>
    </row>
    <row r="105" spans="4:6">
      <c r="D105">
        <v>83</v>
      </c>
    </row>
    <row r="106" spans="4:6">
      <c r="D106">
        <v>84</v>
      </c>
    </row>
    <row r="107" spans="4:6">
      <c r="D107">
        <v>85</v>
      </c>
    </row>
    <row r="108" spans="4:6">
      <c r="D108">
        <v>86</v>
      </c>
    </row>
    <row r="109" spans="4:6">
      <c r="D109">
        <v>87</v>
      </c>
    </row>
    <row r="110" spans="4:6">
      <c r="D110">
        <v>88</v>
      </c>
    </row>
    <row r="111" spans="4:6">
      <c r="D111">
        <v>89</v>
      </c>
    </row>
    <row r="112" spans="4:6">
      <c r="D112">
        <v>90</v>
      </c>
    </row>
    <row r="113" spans="4:4">
      <c r="D113">
        <v>91</v>
      </c>
    </row>
    <row r="114" spans="4:4">
      <c r="D114">
        <v>92</v>
      </c>
    </row>
    <row r="115" spans="4:4">
      <c r="D115">
        <v>93</v>
      </c>
    </row>
    <row r="116" spans="4:4">
      <c r="D116">
        <v>94</v>
      </c>
    </row>
    <row r="117" spans="4:4">
      <c r="D117">
        <v>95</v>
      </c>
    </row>
    <row r="118" spans="4:4">
      <c r="D118">
        <v>96</v>
      </c>
    </row>
    <row r="119" spans="4:4">
      <c r="D119">
        <v>97</v>
      </c>
    </row>
    <row r="120" spans="4:4">
      <c r="D120">
        <v>98</v>
      </c>
    </row>
    <row r="121" spans="4:4">
      <c r="D121">
        <v>99</v>
      </c>
    </row>
    <row r="122" spans="4:4">
      <c r="D122">
        <v>100</v>
      </c>
    </row>
    <row r="123" spans="4:4">
      <c r="D123">
        <v>101</v>
      </c>
    </row>
    <row r="124" spans="4:4">
      <c r="D124">
        <v>102</v>
      </c>
    </row>
    <row r="125" spans="4:4">
      <c r="D125">
        <v>103</v>
      </c>
    </row>
    <row r="126" spans="4:4">
      <c r="D126">
        <v>104</v>
      </c>
    </row>
  </sheetData>
  <mergeCells count="2">
    <mergeCell ref="D10:D14"/>
    <mergeCell ref="S10:S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4"/>
  <sheetViews>
    <sheetView topLeftCell="A10" workbookViewId="0">
      <selection activeCell="A20" sqref="A20"/>
    </sheetView>
  </sheetViews>
  <sheetFormatPr defaultRowHeight="15"/>
  <cols>
    <col min="4" max="4" width="13" customWidth="1"/>
    <col min="6" max="6" width="11.5703125" customWidth="1"/>
    <col min="7" max="7" width="11.42578125" customWidth="1"/>
    <col min="8" max="8" width="14.5703125" customWidth="1"/>
    <col min="9" max="9" width="15.42578125" customWidth="1"/>
    <col min="10" max="10" width="14.42578125" customWidth="1"/>
  </cols>
  <sheetData>
    <row r="5" spans="3:10">
      <c r="I5" s="8" t="s">
        <v>89</v>
      </c>
      <c r="J5" s="8">
        <v>5000</v>
      </c>
    </row>
    <row r="6" spans="3:10" ht="15.75" thickBot="1">
      <c r="I6" s="8">
        <v>2</v>
      </c>
      <c r="J6" s="8">
        <v>4</v>
      </c>
    </row>
    <row r="7" spans="3:10">
      <c r="C7" s="86" t="s">
        <v>68</v>
      </c>
      <c r="D7" s="86" t="s">
        <v>69</v>
      </c>
      <c r="E7" s="86" t="s">
        <v>70</v>
      </c>
      <c r="F7" s="86" t="s">
        <v>71</v>
      </c>
      <c r="G7" s="81" t="s">
        <v>72</v>
      </c>
      <c r="H7" s="90" t="s">
        <v>74</v>
      </c>
      <c r="I7" s="15" t="s">
        <v>86</v>
      </c>
      <c r="J7" s="15" t="s">
        <v>86</v>
      </c>
    </row>
    <row r="8" spans="3:10" ht="17.25" thickBot="1">
      <c r="C8" s="87"/>
      <c r="D8" s="87"/>
      <c r="E8" s="87"/>
      <c r="F8" s="87"/>
      <c r="G8" s="82" t="s">
        <v>73</v>
      </c>
      <c r="H8" s="91" t="s">
        <v>75</v>
      </c>
      <c r="I8" s="15" t="s">
        <v>87</v>
      </c>
      <c r="J8" s="15" t="s">
        <v>88</v>
      </c>
    </row>
    <row r="9" spans="3:10" ht="30.75" thickBot="1">
      <c r="C9" s="83">
        <v>1</v>
      </c>
      <c r="D9" s="82" t="s">
        <v>76</v>
      </c>
      <c r="E9" s="82" t="s">
        <v>77</v>
      </c>
      <c r="F9" s="82" t="s">
        <v>36</v>
      </c>
      <c r="G9" s="84"/>
      <c r="H9" s="92">
        <v>5000</v>
      </c>
      <c r="I9" s="15"/>
      <c r="J9" s="15"/>
    </row>
    <row r="10" spans="3:10" ht="15.75" thickBot="1">
      <c r="C10" s="83">
        <v>2</v>
      </c>
      <c r="D10" s="82" t="s">
        <v>78</v>
      </c>
      <c r="E10" s="82" t="s">
        <v>79</v>
      </c>
      <c r="F10" s="82" t="s">
        <v>32</v>
      </c>
      <c r="G10" s="85">
        <v>250000</v>
      </c>
      <c r="H10" s="92">
        <v>3000</v>
      </c>
      <c r="I10" s="15"/>
      <c r="J10" s="15"/>
    </row>
    <row r="11" spans="3:10" ht="30.75" thickBot="1">
      <c r="C11" s="83">
        <v>3</v>
      </c>
      <c r="D11" s="82" t="s">
        <v>80</v>
      </c>
      <c r="E11" s="82" t="s">
        <v>81</v>
      </c>
      <c r="F11" s="88" t="s">
        <v>33</v>
      </c>
      <c r="G11" s="89">
        <v>200000</v>
      </c>
      <c r="H11" s="93">
        <v>2500</v>
      </c>
      <c r="I11" s="94">
        <f>H11*$J$5/200/$I$6</f>
        <v>31250</v>
      </c>
      <c r="J11" s="95">
        <f>H11*$J$5/200/$J$6</f>
        <v>15625</v>
      </c>
    </row>
    <row r="12" spans="3:10" ht="30.75" thickBot="1">
      <c r="C12" s="83">
        <v>4</v>
      </c>
      <c r="D12" s="82" t="s">
        <v>82</v>
      </c>
      <c r="E12" s="82" t="s">
        <v>83</v>
      </c>
      <c r="F12" s="88" t="s">
        <v>34</v>
      </c>
      <c r="G12" s="89">
        <v>100000</v>
      </c>
      <c r="H12" s="93">
        <v>1600</v>
      </c>
      <c r="I12" s="94">
        <f t="shared" ref="I12:I13" si="0">H12*$J$5/200/$I$6</f>
        <v>20000</v>
      </c>
      <c r="J12" s="95">
        <f t="shared" ref="J12:J13" si="1">H12*$J$5/200/$J$6</f>
        <v>10000</v>
      </c>
    </row>
    <row r="13" spans="3:10" ht="30.75" thickBot="1">
      <c r="C13" s="83">
        <v>5</v>
      </c>
      <c r="D13" s="82" t="s">
        <v>84</v>
      </c>
      <c r="E13" s="82" t="s">
        <v>85</v>
      </c>
      <c r="F13" s="88" t="s">
        <v>35</v>
      </c>
      <c r="G13" s="89">
        <v>350000</v>
      </c>
      <c r="H13" s="93">
        <v>4000</v>
      </c>
      <c r="I13" s="94">
        <f t="shared" si="0"/>
        <v>50000</v>
      </c>
      <c r="J13" s="95">
        <f t="shared" si="1"/>
        <v>25000</v>
      </c>
    </row>
    <row r="14" spans="3:10">
      <c r="I14" s="96">
        <f>SUM(I11:I13)</f>
        <v>101250</v>
      </c>
      <c r="J14" s="96">
        <f>SUM(J11:J13)</f>
        <v>50625</v>
      </c>
    </row>
  </sheetData>
  <mergeCells count="4">
    <mergeCell ref="C7:C8"/>
    <mergeCell ref="D7:D8"/>
    <mergeCell ref="E7:E8"/>
    <mergeCell ref="F7:F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74"/>
  <sheetViews>
    <sheetView topLeftCell="A19" workbookViewId="0">
      <selection activeCell="F56" sqref="F56"/>
    </sheetView>
  </sheetViews>
  <sheetFormatPr defaultRowHeight="15"/>
  <cols>
    <col min="2" max="2" width="15.28515625" customWidth="1"/>
    <col min="3" max="3" width="14.85546875" customWidth="1"/>
    <col min="4" max="4" width="12.85546875" customWidth="1"/>
    <col min="5" max="5" width="18.140625" customWidth="1"/>
    <col min="6" max="6" width="14.85546875" customWidth="1"/>
    <col min="10" max="10" width="22.28515625" customWidth="1"/>
    <col min="11" max="11" width="4.5703125" bestFit="1" customWidth="1"/>
    <col min="12" max="12" width="8" customWidth="1"/>
    <col min="16" max="349" width="8.85546875" customWidth="1"/>
  </cols>
  <sheetData>
    <row r="1" spans="1:351">
      <c r="A1" s="66" t="s">
        <v>93</v>
      </c>
    </row>
    <row r="2" spans="1:351">
      <c r="A2" s="66"/>
    </row>
    <row r="3" spans="1:351">
      <c r="B3" t="s">
        <v>94</v>
      </c>
    </row>
    <row r="4" spans="1:351" ht="23.25" customHeight="1">
      <c r="B4" s="103" t="s">
        <v>95</v>
      </c>
      <c r="C4" s="104" t="s">
        <v>96</v>
      </c>
      <c r="D4" s="105"/>
      <c r="E4" s="105"/>
      <c r="F4" s="105"/>
      <c r="G4" s="105"/>
      <c r="H4" s="106"/>
    </row>
    <row r="5" spans="1:351">
      <c r="B5" s="107"/>
      <c r="C5" s="108">
        <v>1</v>
      </c>
      <c r="D5" s="108">
        <v>2</v>
      </c>
      <c r="E5" s="108">
        <v>3</v>
      </c>
      <c r="F5" s="108">
        <v>4</v>
      </c>
      <c r="G5" s="108">
        <v>5</v>
      </c>
      <c r="H5" s="108" t="s">
        <v>97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42</v>
      </c>
      <c r="BB5">
        <v>43</v>
      </c>
      <c r="BC5">
        <v>44</v>
      </c>
      <c r="BD5">
        <v>45</v>
      </c>
      <c r="BE5">
        <v>46</v>
      </c>
      <c r="BF5">
        <v>47</v>
      </c>
      <c r="BG5">
        <v>48</v>
      </c>
      <c r="BH5">
        <v>49</v>
      </c>
      <c r="BI5">
        <v>50</v>
      </c>
      <c r="BJ5">
        <v>51</v>
      </c>
      <c r="BK5">
        <v>52</v>
      </c>
      <c r="BL5">
        <v>53</v>
      </c>
      <c r="BM5">
        <v>54</v>
      </c>
      <c r="BN5">
        <v>55</v>
      </c>
      <c r="BO5">
        <v>56</v>
      </c>
      <c r="BP5">
        <v>57</v>
      </c>
      <c r="BQ5">
        <v>58</v>
      </c>
      <c r="BR5">
        <v>59</v>
      </c>
      <c r="BS5">
        <v>60</v>
      </c>
      <c r="BT5">
        <v>61</v>
      </c>
      <c r="BU5">
        <v>62</v>
      </c>
      <c r="BV5">
        <v>63</v>
      </c>
      <c r="BW5">
        <v>64</v>
      </c>
      <c r="BX5">
        <v>65</v>
      </c>
      <c r="BY5">
        <v>66</v>
      </c>
      <c r="BZ5">
        <v>67</v>
      </c>
      <c r="CA5">
        <v>68</v>
      </c>
      <c r="CB5">
        <v>69</v>
      </c>
      <c r="CC5">
        <v>70</v>
      </c>
      <c r="CD5">
        <v>71</v>
      </c>
      <c r="CE5">
        <v>72</v>
      </c>
      <c r="CF5">
        <v>73</v>
      </c>
      <c r="CG5">
        <v>74</v>
      </c>
      <c r="CH5">
        <v>75</v>
      </c>
      <c r="CI5">
        <v>76</v>
      </c>
      <c r="CJ5">
        <v>77</v>
      </c>
      <c r="CK5">
        <v>78</v>
      </c>
      <c r="CL5">
        <v>79</v>
      </c>
      <c r="CM5">
        <v>80</v>
      </c>
      <c r="CN5">
        <v>81</v>
      </c>
      <c r="CO5">
        <v>82</v>
      </c>
      <c r="CP5">
        <v>83</v>
      </c>
      <c r="CQ5">
        <v>84</v>
      </c>
      <c r="CR5">
        <v>85</v>
      </c>
      <c r="CS5">
        <v>86</v>
      </c>
      <c r="CT5">
        <v>87</v>
      </c>
      <c r="CU5">
        <v>88</v>
      </c>
      <c r="CV5">
        <v>89</v>
      </c>
      <c r="CW5">
        <v>90</v>
      </c>
      <c r="CX5">
        <v>91</v>
      </c>
      <c r="CY5">
        <v>92</v>
      </c>
      <c r="CZ5">
        <v>93</v>
      </c>
      <c r="DA5">
        <v>94</v>
      </c>
      <c r="DB5">
        <v>95</v>
      </c>
      <c r="DC5">
        <v>96</v>
      </c>
      <c r="DD5">
        <v>97</v>
      </c>
      <c r="DE5">
        <v>98</v>
      </c>
      <c r="DF5">
        <v>99</v>
      </c>
      <c r="DG5">
        <v>100</v>
      </c>
      <c r="DH5">
        <v>101</v>
      </c>
      <c r="DI5">
        <v>102</v>
      </c>
      <c r="DJ5">
        <v>103</v>
      </c>
      <c r="DK5">
        <v>104</v>
      </c>
      <c r="DL5">
        <v>105</v>
      </c>
      <c r="DM5">
        <v>106</v>
      </c>
      <c r="DN5">
        <v>107</v>
      </c>
      <c r="DO5">
        <v>108</v>
      </c>
      <c r="DP5">
        <v>109</v>
      </c>
      <c r="DQ5">
        <v>110</v>
      </c>
      <c r="DR5">
        <v>111</v>
      </c>
      <c r="DS5">
        <v>112</v>
      </c>
      <c r="DT5">
        <v>113</v>
      </c>
      <c r="DU5">
        <v>114</v>
      </c>
      <c r="DV5">
        <v>115</v>
      </c>
      <c r="DW5">
        <v>116</v>
      </c>
      <c r="DX5">
        <v>117</v>
      </c>
      <c r="DY5">
        <v>118</v>
      </c>
      <c r="DZ5">
        <v>119</v>
      </c>
      <c r="EA5">
        <v>120</v>
      </c>
      <c r="EB5">
        <v>121</v>
      </c>
      <c r="EC5">
        <v>122</v>
      </c>
      <c r="ED5">
        <v>123</v>
      </c>
      <c r="EE5">
        <v>124</v>
      </c>
      <c r="EF5">
        <v>125</v>
      </c>
      <c r="EG5">
        <v>126</v>
      </c>
      <c r="EH5">
        <v>127</v>
      </c>
      <c r="EI5">
        <v>128</v>
      </c>
      <c r="EJ5">
        <v>129</v>
      </c>
      <c r="EK5">
        <v>130</v>
      </c>
      <c r="EL5">
        <v>131</v>
      </c>
      <c r="EM5">
        <v>132</v>
      </c>
      <c r="EN5">
        <v>133</v>
      </c>
      <c r="EO5">
        <v>134</v>
      </c>
      <c r="EP5">
        <v>135</v>
      </c>
      <c r="EQ5">
        <v>136</v>
      </c>
      <c r="ER5">
        <v>137</v>
      </c>
      <c r="ES5">
        <v>138</v>
      </c>
      <c r="ET5">
        <v>139</v>
      </c>
      <c r="EU5">
        <v>140</v>
      </c>
      <c r="EV5">
        <v>141</v>
      </c>
      <c r="EW5">
        <v>142</v>
      </c>
      <c r="EX5">
        <v>143</v>
      </c>
      <c r="EY5">
        <v>144</v>
      </c>
      <c r="EZ5">
        <v>145</v>
      </c>
      <c r="FA5">
        <v>146</v>
      </c>
      <c r="FB5">
        <v>147</v>
      </c>
      <c r="FC5">
        <v>148</v>
      </c>
      <c r="FD5">
        <v>149</v>
      </c>
      <c r="FE5">
        <v>150</v>
      </c>
      <c r="FF5">
        <v>151</v>
      </c>
      <c r="FG5">
        <v>152</v>
      </c>
      <c r="FH5">
        <v>153</v>
      </c>
      <c r="FI5">
        <v>154</v>
      </c>
      <c r="FJ5">
        <v>155</v>
      </c>
      <c r="FK5">
        <v>156</v>
      </c>
      <c r="FL5">
        <v>157</v>
      </c>
      <c r="FM5">
        <v>158</v>
      </c>
      <c r="FN5">
        <v>159</v>
      </c>
      <c r="FO5">
        <v>160</v>
      </c>
      <c r="FP5">
        <v>161</v>
      </c>
      <c r="FQ5">
        <v>162</v>
      </c>
      <c r="FR5">
        <v>163</v>
      </c>
      <c r="FS5">
        <v>164</v>
      </c>
      <c r="FT5">
        <v>165</v>
      </c>
      <c r="FU5">
        <v>166</v>
      </c>
      <c r="FV5">
        <v>167</v>
      </c>
      <c r="FW5">
        <v>168</v>
      </c>
      <c r="FX5">
        <v>169</v>
      </c>
      <c r="FY5">
        <v>170</v>
      </c>
      <c r="FZ5">
        <v>171</v>
      </c>
      <c r="GA5">
        <v>172</v>
      </c>
      <c r="GB5">
        <v>173</v>
      </c>
      <c r="GC5">
        <v>174</v>
      </c>
      <c r="GD5">
        <v>175</v>
      </c>
      <c r="GE5">
        <v>176</v>
      </c>
      <c r="GF5">
        <v>177</v>
      </c>
      <c r="GG5">
        <v>178</v>
      </c>
      <c r="GH5">
        <v>179</v>
      </c>
      <c r="GI5">
        <v>180</v>
      </c>
      <c r="GJ5">
        <v>181</v>
      </c>
      <c r="GK5">
        <v>182</v>
      </c>
      <c r="GL5">
        <v>183</v>
      </c>
      <c r="GM5">
        <v>184</v>
      </c>
      <c r="GN5">
        <v>185</v>
      </c>
      <c r="GO5">
        <v>186</v>
      </c>
      <c r="GP5">
        <v>187</v>
      </c>
      <c r="GQ5">
        <v>188</v>
      </c>
      <c r="GR5">
        <v>189</v>
      </c>
      <c r="GS5">
        <v>190</v>
      </c>
      <c r="GT5">
        <v>191</v>
      </c>
      <c r="GU5">
        <v>192</v>
      </c>
      <c r="GV5">
        <v>193</v>
      </c>
      <c r="GW5">
        <v>194</v>
      </c>
      <c r="GX5">
        <v>195</v>
      </c>
      <c r="GY5">
        <v>196</v>
      </c>
      <c r="GZ5">
        <v>197</v>
      </c>
      <c r="HA5">
        <v>198</v>
      </c>
      <c r="HB5">
        <v>199</v>
      </c>
      <c r="HC5">
        <v>200</v>
      </c>
      <c r="HD5">
        <v>201</v>
      </c>
      <c r="HE5">
        <v>202</v>
      </c>
      <c r="HF5">
        <v>203</v>
      </c>
      <c r="HG5">
        <v>204</v>
      </c>
      <c r="HH5">
        <v>205</v>
      </c>
      <c r="HI5">
        <v>206</v>
      </c>
      <c r="HJ5">
        <v>207</v>
      </c>
      <c r="HK5">
        <v>208</v>
      </c>
      <c r="HL5">
        <v>209</v>
      </c>
      <c r="HM5">
        <v>210</v>
      </c>
      <c r="HN5">
        <v>211</v>
      </c>
      <c r="HO5">
        <v>212</v>
      </c>
      <c r="HP5">
        <v>213</v>
      </c>
      <c r="HQ5">
        <v>214</v>
      </c>
      <c r="HR5">
        <v>215</v>
      </c>
      <c r="HS5">
        <v>216</v>
      </c>
      <c r="HT5">
        <v>217</v>
      </c>
      <c r="HU5">
        <v>218</v>
      </c>
      <c r="HV5">
        <v>219</v>
      </c>
      <c r="HW5">
        <v>220</v>
      </c>
      <c r="HX5">
        <v>221</v>
      </c>
      <c r="HY5">
        <v>222</v>
      </c>
      <c r="HZ5">
        <v>223</v>
      </c>
      <c r="IA5">
        <v>224</v>
      </c>
      <c r="IB5">
        <v>225</v>
      </c>
      <c r="IC5">
        <v>226</v>
      </c>
      <c r="ID5">
        <v>227</v>
      </c>
      <c r="IE5">
        <v>228</v>
      </c>
      <c r="IF5">
        <v>229</v>
      </c>
      <c r="IG5">
        <v>230</v>
      </c>
      <c r="IH5">
        <v>231</v>
      </c>
      <c r="II5">
        <v>232</v>
      </c>
      <c r="IJ5">
        <v>233</v>
      </c>
      <c r="IK5">
        <v>234</v>
      </c>
      <c r="IL5">
        <v>235</v>
      </c>
      <c r="IM5">
        <v>236</v>
      </c>
      <c r="IN5">
        <v>237</v>
      </c>
      <c r="IO5">
        <v>238</v>
      </c>
      <c r="IP5">
        <v>239</v>
      </c>
      <c r="IQ5">
        <v>240</v>
      </c>
      <c r="IR5">
        <v>241</v>
      </c>
      <c r="IS5">
        <v>242</v>
      </c>
      <c r="IT5">
        <v>243</v>
      </c>
      <c r="IU5">
        <v>244</v>
      </c>
      <c r="IV5">
        <v>245</v>
      </c>
      <c r="IW5">
        <v>246</v>
      </c>
      <c r="IX5">
        <v>247</v>
      </c>
      <c r="IY5">
        <v>248</v>
      </c>
      <c r="IZ5">
        <v>249</v>
      </c>
      <c r="JA5">
        <v>250</v>
      </c>
      <c r="JB5">
        <v>251</v>
      </c>
      <c r="JC5">
        <v>252</v>
      </c>
      <c r="JD5">
        <v>253</v>
      </c>
      <c r="JE5">
        <v>254</v>
      </c>
      <c r="JF5">
        <v>255</v>
      </c>
      <c r="JG5">
        <v>256</v>
      </c>
      <c r="JH5">
        <v>257</v>
      </c>
      <c r="JI5">
        <v>258</v>
      </c>
      <c r="JJ5">
        <v>259</v>
      </c>
      <c r="JK5">
        <v>260</v>
      </c>
      <c r="JL5">
        <v>261</v>
      </c>
      <c r="JM5">
        <v>262</v>
      </c>
      <c r="JN5">
        <v>263</v>
      </c>
      <c r="JO5">
        <v>264</v>
      </c>
      <c r="JP5">
        <v>265</v>
      </c>
      <c r="JQ5">
        <v>266</v>
      </c>
      <c r="JR5">
        <v>267</v>
      </c>
      <c r="JS5">
        <v>268</v>
      </c>
      <c r="JT5">
        <v>269</v>
      </c>
      <c r="JU5">
        <v>270</v>
      </c>
      <c r="JV5">
        <v>271</v>
      </c>
      <c r="JW5">
        <v>272</v>
      </c>
      <c r="JX5">
        <v>273</v>
      </c>
      <c r="JY5">
        <v>274</v>
      </c>
      <c r="JZ5">
        <v>275</v>
      </c>
      <c r="KA5">
        <v>276</v>
      </c>
      <c r="KB5">
        <v>277</v>
      </c>
      <c r="KC5">
        <v>278</v>
      </c>
      <c r="KD5">
        <v>279</v>
      </c>
      <c r="KE5">
        <v>280</v>
      </c>
      <c r="KF5">
        <v>281</v>
      </c>
      <c r="KG5">
        <v>282</v>
      </c>
      <c r="KH5">
        <v>283</v>
      </c>
      <c r="KI5">
        <v>284</v>
      </c>
      <c r="KJ5">
        <v>285</v>
      </c>
      <c r="KK5">
        <v>286</v>
      </c>
      <c r="KL5">
        <v>287</v>
      </c>
      <c r="KM5">
        <v>288</v>
      </c>
      <c r="KN5">
        <v>289</v>
      </c>
      <c r="KO5">
        <v>290</v>
      </c>
      <c r="KP5">
        <v>291</v>
      </c>
      <c r="KQ5">
        <v>292</v>
      </c>
      <c r="KR5">
        <v>293</v>
      </c>
      <c r="KS5">
        <v>294</v>
      </c>
      <c r="KT5">
        <v>295</v>
      </c>
      <c r="KU5">
        <v>296</v>
      </c>
      <c r="KV5">
        <v>297</v>
      </c>
      <c r="KW5">
        <v>298</v>
      </c>
      <c r="KX5">
        <v>299</v>
      </c>
      <c r="KY5">
        <v>300</v>
      </c>
      <c r="KZ5">
        <v>301</v>
      </c>
      <c r="LA5">
        <v>302</v>
      </c>
      <c r="LB5">
        <v>303</v>
      </c>
      <c r="LC5">
        <v>304</v>
      </c>
      <c r="LD5">
        <v>305</v>
      </c>
      <c r="LE5">
        <v>306</v>
      </c>
      <c r="LF5">
        <v>307</v>
      </c>
      <c r="LG5">
        <v>308</v>
      </c>
      <c r="LH5">
        <v>309</v>
      </c>
      <c r="LI5">
        <v>310</v>
      </c>
      <c r="LJ5">
        <v>311</v>
      </c>
      <c r="LK5">
        <v>312</v>
      </c>
      <c r="LL5">
        <v>313</v>
      </c>
      <c r="LM5">
        <v>314</v>
      </c>
      <c r="LN5">
        <v>315</v>
      </c>
      <c r="LO5">
        <v>316</v>
      </c>
      <c r="LP5">
        <v>317</v>
      </c>
      <c r="LQ5">
        <v>318</v>
      </c>
      <c r="LR5">
        <v>319</v>
      </c>
      <c r="LS5">
        <v>320</v>
      </c>
      <c r="LT5">
        <v>321</v>
      </c>
      <c r="LU5">
        <v>322</v>
      </c>
      <c r="LV5">
        <v>323</v>
      </c>
      <c r="LW5">
        <v>324</v>
      </c>
      <c r="LX5">
        <v>325</v>
      </c>
      <c r="LY5">
        <v>326</v>
      </c>
      <c r="LZ5">
        <v>327</v>
      </c>
      <c r="MA5">
        <v>328</v>
      </c>
      <c r="MB5">
        <v>329</v>
      </c>
      <c r="MC5">
        <v>330</v>
      </c>
      <c r="MD5">
        <v>331</v>
      </c>
      <c r="ME5">
        <v>332</v>
      </c>
      <c r="MF5">
        <v>333</v>
      </c>
      <c r="MG5">
        <v>334</v>
      </c>
      <c r="MH5">
        <v>335</v>
      </c>
      <c r="MI5">
        <v>336</v>
      </c>
      <c r="MJ5">
        <v>337</v>
      </c>
      <c r="MK5">
        <v>338</v>
      </c>
      <c r="ML5">
        <v>339</v>
      </c>
      <c r="MM5">
        <v>340</v>
      </c>
    </row>
    <row r="6" spans="1:351">
      <c r="B6" s="109">
        <v>1</v>
      </c>
      <c r="C6" s="110">
        <f>Sheet4!X80</f>
        <v>0.92400000000000004</v>
      </c>
      <c r="D6" s="110">
        <f>Sheet4!Y80</f>
        <v>7.5999999999999956E-2</v>
      </c>
      <c r="E6" s="110">
        <f>Sheet4!Z80</f>
        <v>0</v>
      </c>
      <c r="F6" s="110">
        <f>Sheet4!AA80</f>
        <v>0</v>
      </c>
      <c r="G6" s="110">
        <f>Sheet4!AB80</f>
        <v>0</v>
      </c>
      <c r="H6" s="110">
        <v>1</v>
      </c>
      <c r="K6" t="s">
        <v>5</v>
      </c>
      <c r="L6">
        <v>0.748</v>
      </c>
      <c r="M6">
        <f>SUMPRODUCT(L6:L10,$C$6:$C$10)</f>
        <v>0.69115199999999999</v>
      </c>
      <c r="N6">
        <f>SUMPRODUCT(M6:M10,$C$6:$C$10)</f>
        <v>0.63862444800000007</v>
      </c>
      <c r="O6">
        <f t="shared" ref="O6:BZ6" si="0">SUMPRODUCT(N6:N10,$C$6:$C$10)</f>
        <v>0.5900889899520001</v>
      </c>
      <c r="P6">
        <f t="shared" si="0"/>
        <v>0.54524222671564815</v>
      </c>
      <c r="Q6">
        <f t="shared" si="0"/>
        <v>0.50380381748525893</v>
      </c>
      <c r="R6">
        <f t="shared" si="0"/>
        <v>0.46551472735637928</v>
      </c>
      <c r="S6">
        <f t="shared" si="0"/>
        <v>0.43013560807729445</v>
      </c>
      <c r="T6">
        <f t="shared" si="0"/>
        <v>0.39744530186342009</v>
      </c>
      <c r="U6">
        <f t="shared" si="0"/>
        <v>0.36723945892180015</v>
      </c>
      <c r="V6">
        <f t="shared" si="0"/>
        <v>0.33932926004374336</v>
      </c>
      <c r="W6">
        <f t="shared" si="0"/>
        <v>0.31354023628041888</v>
      </c>
      <c r="X6">
        <f t="shared" si="0"/>
        <v>0.28971117832310705</v>
      </c>
      <c r="Y6">
        <f t="shared" si="0"/>
        <v>0.26769312877055096</v>
      </c>
      <c r="Z6">
        <f t="shared" si="0"/>
        <v>0.24734845098398911</v>
      </c>
      <c r="AA6">
        <f t="shared" si="0"/>
        <v>0.22854996870920594</v>
      </c>
      <c r="AB6">
        <f t="shared" si="0"/>
        <v>0.2111801710873063</v>
      </c>
      <c r="AC6">
        <f t="shared" si="0"/>
        <v>0.19513047808467104</v>
      </c>
      <c r="AD6">
        <f t="shared" si="0"/>
        <v>0.18030056175023607</v>
      </c>
      <c r="AE6">
        <f t="shared" si="0"/>
        <v>0.16659771905721812</v>
      </c>
      <c r="AF6">
        <f t="shared" si="0"/>
        <v>0.15393629240886955</v>
      </c>
      <c r="AG6">
        <f t="shared" si="0"/>
        <v>0.14223713418579548</v>
      </c>
      <c r="AH6">
        <f t="shared" si="0"/>
        <v>0.13142711198767504</v>
      </c>
      <c r="AI6">
        <f t="shared" si="0"/>
        <v>0.12143865147661174</v>
      </c>
      <c r="AJ6">
        <f t="shared" si="0"/>
        <v>0.11220931396438925</v>
      </c>
      <c r="AK6">
        <f t="shared" si="0"/>
        <v>0.10368140610309567</v>
      </c>
      <c r="AL6">
        <f t="shared" si="0"/>
        <v>9.5801619239260408E-2</v>
      </c>
      <c r="AM6">
        <f t="shared" si="0"/>
        <v>8.8520696177076627E-2</v>
      </c>
      <c r="AN6">
        <f t="shared" si="0"/>
        <v>8.1793123267618811E-2</v>
      </c>
      <c r="AO6">
        <f t="shared" si="0"/>
        <v>7.5576845899279779E-2</v>
      </c>
      <c r="AP6">
        <f t="shared" si="0"/>
        <v>6.9833005610934515E-2</v>
      </c>
      <c r="AQ6">
        <f t="shared" si="0"/>
        <v>6.4525697184503489E-2</v>
      </c>
      <c r="AR6">
        <f t="shared" si="0"/>
        <v>5.9621744198481229E-2</v>
      </c>
      <c r="AS6">
        <f t="shared" si="0"/>
        <v>5.5090491639396659E-2</v>
      </c>
      <c r="AT6">
        <f t="shared" si="0"/>
        <v>5.0903614274802514E-2</v>
      </c>
      <c r="AU6">
        <f t="shared" si="0"/>
        <v>4.7034939589917522E-2</v>
      </c>
      <c r="AV6">
        <f t="shared" si="0"/>
        <v>4.3460284181083796E-2</v>
      </c>
      <c r="AW6">
        <f t="shared" si="0"/>
        <v>4.0157302583321432E-2</v>
      </c>
      <c r="AX6">
        <f t="shared" si="0"/>
        <v>3.7105347586989003E-2</v>
      </c>
      <c r="AY6">
        <f t="shared" si="0"/>
        <v>3.4285341170377841E-2</v>
      </c>
      <c r="AZ6">
        <f t="shared" si="0"/>
        <v>3.1679655241429128E-2</v>
      </c>
      <c r="BA6">
        <f t="shared" si="0"/>
        <v>2.9272001443080516E-2</v>
      </c>
      <c r="BB6">
        <f t="shared" si="0"/>
        <v>2.7047329333406398E-2</v>
      </c>
      <c r="BC6">
        <f t="shared" si="0"/>
        <v>2.4991732304067513E-2</v>
      </c>
      <c r="BD6">
        <f t="shared" si="0"/>
        <v>2.3092360648958383E-2</v>
      </c>
      <c r="BE6">
        <f t="shared" si="0"/>
        <v>2.1337341239637545E-2</v>
      </c>
      <c r="BF6">
        <f t="shared" si="0"/>
        <v>1.9715703305425093E-2</v>
      </c>
      <c r="BG6">
        <f t="shared" si="0"/>
        <v>1.8217309854212785E-2</v>
      </c>
      <c r="BH6">
        <f t="shared" si="0"/>
        <v>1.6832794305292612E-2</v>
      </c>
      <c r="BI6">
        <f t="shared" si="0"/>
        <v>1.5553501938090375E-2</v>
      </c>
      <c r="BJ6">
        <f t="shared" si="0"/>
        <v>1.4371435790795507E-2</v>
      </c>
      <c r="BK6">
        <f t="shared" si="0"/>
        <v>1.327920667069505E-2</v>
      </c>
      <c r="BL6">
        <f t="shared" si="0"/>
        <v>1.2269986963722227E-2</v>
      </c>
      <c r="BM6">
        <f t="shared" si="0"/>
        <v>1.1337467954479338E-2</v>
      </c>
      <c r="BN6">
        <f t="shared" si="0"/>
        <v>1.047582038993891E-2</v>
      </c>
      <c r="BO6">
        <f t="shared" si="0"/>
        <v>9.6796580403035529E-3</v>
      </c>
      <c r="BP6">
        <f t="shared" si="0"/>
        <v>8.9440040292404835E-3</v>
      </c>
      <c r="BQ6">
        <f t="shared" si="0"/>
        <v>8.2642597230182073E-3</v>
      </c>
      <c r="BR6">
        <f t="shared" si="0"/>
        <v>7.6361759840688241E-3</v>
      </c>
      <c r="BS6">
        <f t="shared" si="0"/>
        <v>7.0558266092795941E-3</v>
      </c>
      <c r="BT6">
        <f t="shared" si="0"/>
        <v>6.5195837869743449E-3</v>
      </c>
      <c r="BU6">
        <f t="shared" si="0"/>
        <v>6.0240954191642946E-3</v>
      </c>
      <c r="BV6">
        <f t="shared" si="0"/>
        <v>5.5662641673078087E-3</v>
      </c>
      <c r="BW6">
        <f t="shared" si="0"/>
        <v>5.1432280905924152E-3</v>
      </c>
      <c r="BX6">
        <f t="shared" si="0"/>
        <v>4.7523427557073922E-3</v>
      </c>
      <c r="BY6">
        <f t="shared" si="0"/>
        <v>4.3911647062736302E-3</v>
      </c>
      <c r="BZ6">
        <f t="shared" si="0"/>
        <v>4.0574361885968345E-3</v>
      </c>
      <c r="CA6">
        <f t="shared" ref="CA6:EL6" si="1">SUMPRODUCT(BZ6:BZ10,$C$6:$C$10)</f>
        <v>3.7490710382634754E-3</v>
      </c>
      <c r="CB6">
        <f t="shared" si="1"/>
        <v>3.4641416393554514E-3</v>
      </c>
      <c r="CC6">
        <f t="shared" si="1"/>
        <v>3.2008668747644372E-3</v>
      </c>
      <c r="CD6">
        <f t="shared" si="1"/>
        <v>2.95760099228234E-3</v>
      </c>
      <c r="CE6">
        <f t="shared" si="1"/>
        <v>2.7328233168688824E-3</v>
      </c>
      <c r="CF6">
        <f t="shared" si="1"/>
        <v>2.5251287447868474E-3</v>
      </c>
      <c r="CG6">
        <f t="shared" si="1"/>
        <v>2.333218960183047E-3</v>
      </c>
      <c r="CH6">
        <f t="shared" si="1"/>
        <v>2.1558943192091355E-3</v>
      </c>
      <c r="CI6">
        <f t="shared" si="1"/>
        <v>1.9920463509492414E-3</v>
      </c>
      <c r="CJ6">
        <f t="shared" si="1"/>
        <v>1.8406508282770991E-3</v>
      </c>
      <c r="CK6">
        <f t="shared" si="1"/>
        <v>1.7007613653280396E-3</v>
      </c>
      <c r="CL6">
        <f t="shared" si="1"/>
        <v>1.5715035015631087E-3</v>
      </c>
      <c r="CM6">
        <f t="shared" si="1"/>
        <v>1.4520692354443125E-3</v>
      </c>
      <c r="CN6">
        <f t="shared" si="1"/>
        <v>1.3417119735505449E-3</v>
      </c>
      <c r="CO6">
        <f t="shared" si="1"/>
        <v>1.2397418635607036E-3</v>
      </c>
      <c r="CP6">
        <f t="shared" si="1"/>
        <v>1.1455214819300901E-3</v>
      </c>
      <c r="CQ6">
        <f t="shared" si="1"/>
        <v>1.0584618493034033E-3</v>
      </c>
      <c r="CR6">
        <f t="shared" si="1"/>
        <v>9.7801874875634467E-4</v>
      </c>
      <c r="CS6">
        <f t="shared" si="1"/>
        <v>9.0368932385086252E-4</v>
      </c>
      <c r="CT6">
        <f t="shared" si="1"/>
        <v>8.3500893523819704E-4</v>
      </c>
      <c r="CU6">
        <f t="shared" si="1"/>
        <v>7.7154825616009405E-4</v>
      </c>
      <c r="CV6">
        <f t="shared" si="1"/>
        <v>7.1291058869192689E-4</v>
      </c>
      <c r="CW6">
        <f t="shared" si="1"/>
        <v>6.5872938395134049E-4</v>
      </c>
      <c r="CX6">
        <f t="shared" si="1"/>
        <v>6.086659507710386E-4</v>
      </c>
      <c r="CY6">
        <f t="shared" si="1"/>
        <v>5.6240733851243966E-4</v>
      </c>
      <c r="CZ6">
        <f t="shared" si="1"/>
        <v>5.1966438078549426E-4</v>
      </c>
      <c r="DA6">
        <f t="shared" si="1"/>
        <v>4.8016988784579674E-4</v>
      </c>
      <c r="DB6">
        <f t="shared" si="1"/>
        <v>4.4367697636951621E-4</v>
      </c>
      <c r="DC6">
        <f t="shared" si="1"/>
        <v>4.0995752616543302E-4</v>
      </c>
      <c r="DD6">
        <f t="shared" si="1"/>
        <v>3.7880075417686011E-4</v>
      </c>
      <c r="DE6">
        <f t="shared" si="1"/>
        <v>3.5001189685941877E-4</v>
      </c>
      <c r="DF6">
        <f t="shared" si="1"/>
        <v>3.2341099269810297E-4</v>
      </c>
      <c r="DG6">
        <f t="shared" si="1"/>
        <v>2.9883175725304716E-4</v>
      </c>
      <c r="DH6">
        <f t="shared" si="1"/>
        <v>2.7612054370181559E-4</v>
      </c>
      <c r="DI6">
        <f t="shared" si="1"/>
        <v>2.5513538238047763E-4</v>
      </c>
      <c r="DJ6">
        <f t="shared" si="1"/>
        <v>2.3574509331956135E-4</v>
      </c>
      <c r="DK6">
        <f t="shared" si="1"/>
        <v>2.1782846622727468E-4</v>
      </c>
      <c r="DL6">
        <f t="shared" si="1"/>
        <v>2.0127350279400182E-4</v>
      </c>
      <c r="DM6">
        <f t="shared" si="1"/>
        <v>1.859767165816577E-4</v>
      </c>
      <c r="DN6">
        <f t="shared" si="1"/>
        <v>1.7184248612145173E-4</v>
      </c>
      <c r="DO6">
        <f t="shared" si="1"/>
        <v>1.5878245717622141E-4</v>
      </c>
      <c r="DP6">
        <f t="shared" si="1"/>
        <v>1.467149904308286E-4</v>
      </c>
      <c r="DQ6">
        <f t="shared" si="1"/>
        <v>1.3556465115808564E-4</v>
      </c>
      <c r="DR6">
        <f t="shared" si="1"/>
        <v>1.2526173767007115E-4</v>
      </c>
      <c r="DS6">
        <f t="shared" si="1"/>
        <v>1.1574184560714575E-4</v>
      </c>
      <c r="DT6">
        <f t="shared" si="1"/>
        <v>1.0694546534100268E-4</v>
      </c>
      <c r="DU6">
        <f t="shared" si="1"/>
        <v>9.8817609975086486E-5</v>
      </c>
      <c r="DV6">
        <f t="shared" si="1"/>
        <v>9.130747161697991E-5</v>
      </c>
      <c r="DW6">
        <f t="shared" si="1"/>
        <v>8.4368103774089436E-5</v>
      </c>
      <c r="DX6">
        <f t="shared" si="1"/>
        <v>7.7956127887258641E-5</v>
      </c>
      <c r="DY6">
        <f t="shared" si="1"/>
        <v>7.2031462167826987E-5</v>
      </c>
      <c r="DZ6">
        <f t="shared" si="1"/>
        <v>6.6557071043072134E-5</v>
      </c>
      <c r="EA6">
        <f t="shared" si="1"/>
        <v>6.1498733643798652E-5</v>
      </c>
      <c r="EB6">
        <f t="shared" si="1"/>
        <v>5.6824829886869955E-5</v>
      </c>
      <c r="EC6">
        <f t="shared" si="1"/>
        <v>5.2506142815467841E-5</v>
      </c>
      <c r="ED6">
        <f t="shared" si="1"/>
        <v>4.8515675961492284E-5</v>
      </c>
      <c r="EE6">
        <f t="shared" si="1"/>
        <v>4.482848458841887E-5</v>
      </c>
      <c r="EF6">
        <f t="shared" si="1"/>
        <v>4.1421519759699034E-5</v>
      </c>
      <c r="EG6">
        <f t="shared" si="1"/>
        <v>3.8273484257961907E-5</v>
      </c>
      <c r="EH6">
        <f t="shared" si="1"/>
        <v>3.5364699454356802E-5</v>
      </c>
      <c r="EI6">
        <f t="shared" si="1"/>
        <v>3.2676982295825684E-5</v>
      </c>
      <c r="EJ6">
        <f t="shared" si="1"/>
        <v>3.0193531641342932E-5</v>
      </c>
      <c r="EK6">
        <f t="shared" si="1"/>
        <v>2.789882323660087E-5</v>
      </c>
      <c r="EL6">
        <f t="shared" si="1"/>
        <v>2.5778512670619207E-5</v>
      </c>
      <c r="EM6">
        <f t="shared" ref="EM6:GM6" si="2">SUMPRODUCT(EL6:EL10,$C$6:$C$10)</f>
        <v>2.3819345707652148E-5</v>
      </c>
      <c r="EN6">
        <f t="shared" si="2"/>
        <v>2.2009075433870585E-5</v>
      </c>
      <c r="EO6">
        <f t="shared" si="2"/>
        <v>2.0336385700896423E-5</v>
      </c>
      <c r="EP6">
        <f t="shared" si="2"/>
        <v>1.8790820387628295E-5</v>
      </c>
      <c r="EQ6">
        <f t="shared" si="2"/>
        <v>1.7362718038168546E-5</v>
      </c>
      <c r="ER6">
        <f t="shared" si="2"/>
        <v>1.6043151467267736E-5</v>
      </c>
      <c r="ES6">
        <f t="shared" si="2"/>
        <v>1.4823871955755389E-5</v>
      </c>
      <c r="ET6">
        <f t="shared" si="2"/>
        <v>1.3697257687117979E-5</v>
      </c>
      <c r="EU6">
        <f t="shared" si="2"/>
        <v>1.2656266102897013E-5</v>
      </c>
      <c r="EV6">
        <f t="shared" si="2"/>
        <v>1.1694389879076842E-5</v>
      </c>
      <c r="EW6">
        <f t="shared" si="2"/>
        <v>1.0805616248267003E-5</v>
      </c>
      <c r="EX6">
        <f t="shared" si="2"/>
        <v>9.9843894133987112E-6</v>
      </c>
      <c r="EY6">
        <f t="shared" si="2"/>
        <v>9.2255758179804102E-6</v>
      </c>
      <c r="EZ6">
        <f t="shared" si="2"/>
        <v>8.5244320558138995E-6</v>
      </c>
      <c r="FA6">
        <f t="shared" si="2"/>
        <v>7.876575219572043E-6</v>
      </c>
      <c r="FB6">
        <f t="shared" si="2"/>
        <v>7.2779555028845677E-6</v>
      </c>
      <c r="FC6">
        <f t="shared" si="2"/>
        <v>6.7248308846653412E-6</v>
      </c>
      <c r="FD6">
        <f t="shared" si="2"/>
        <v>6.2137437374307756E-6</v>
      </c>
      <c r="FE6">
        <f t="shared" si="2"/>
        <v>5.7414992133860365E-6</v>
      </c>
      <c r="FF6">
        <f t="shared" si="2"/>
        <v>5.3051452731686981E-6</v>
      </c>
      <c r="FG6">
        <f t="shared" si="2"/>
        <v>4.9019542324078775E-6</v>
      </c>
      <c r="FH6">
        <f t="shared" si="2"/>
        <v>4.529405710744879E-6</v>
      </c>
      <c r="FI6">
        <f t="shared" si="2"/>
        <v>4.1851708767282688E-6</v>
      </c>
      <c r="FJ6">
        <f t="shared" si="2"/>
        <v>3.8670978900969204E-6</v>
      </c>
      <c r="FK6">
        <f t="shared" si="2"/>
        <v>3.5731984504495547E-6</v>
      </c>
      <c r="FL6">
        <f t="shared" si="2"/>
        <v>3.3016353682153889E-6</v>
      </c>
      <c r="FM6">
        <f t="shared" si="2"/>
        <v>3.0507110802310196E-6</v>
      </c>
      <c r="FN6">
        <f t="shared" si="2"/>
        <v>2.8188570381334624E-6</v>
      </c>
      <c r="FO6">
        <f t="shared" si="2"/>
        <v>2.6046239032353193E-6</v>
      </c>
      <c r="FP6">
        <f t="shared" si="2"/>
        <v>2.4066724865894351E-6</v>
      </c>
      <c r="FQ6">
        <f t="shared" si="2"/>
        <v>2.2237653776086379E-6</v>
      </c>
      <c r="FR6">
        <f t="shared" si="2"/>
        <v>2.0547592089103817E-6</v>
      </c>
      <c r="FS6">
        <f t="shared" si="2"/>
        <v>1.8985975090331928E-6</v>
      </c>
      <c r="FT6">
        <f t="shared" si="2"/>
        <v>1.7543040983466702E-6</v>
      </c>
      <c r="FU6">
        <f t="shared" si="2"/>
        <v>1.6209769868723234E-6</v>
      </c>
      <c r="FV6">
        <f t="shared" si="2"/>
        <v>1.497782735870027E-6</v>
      </c>
      <c r="FW6">
        <f t="shared" si="2"/>
        <v>1.383951247943905E-6</v>
      </c>
      <c r="FX6">
        <f t="shared" si="2"/>
        <v>1.2787709531001683E-6</v>
      </c>
      <c r="FY6">
        <f t="shared" si="2"/>
        <v>1.1815843606645556E-6</v>
      </c>
      <c r="FZ6">
        <f t="shared" si="2"/>
        <v>1.0917839492540495E-6</v>
      </c>
      <c r="GA6">
        <f t="shared" si="2"/>
        <v>1.0088083691107419E-6</v>
      </c>
      <c r="GB6">
        <f t="shared" si="2"/>
        <v>9.3213893305832555E-7</v>
      </c>
      <c r="GC6">
        <f t="shared" si="2"/>
        <v>8.6129637414589284E-7</v>
      </c>
      <c r="GD6">
        <f t="shared" si="2"/>
        <v>7.95837849710805E-7</v>
      </c>
      <c r="GE6">
        <f t="shared" si="2"/>
        <v>7.3535417313278382E-7</v>
      </c>
      <c r="GF6">
        <f t="shared" si="2"/>
        <v>6.7946725597469228E-7</v>
      </c>
      <c r="GG6">
        <f t="shared" si="2"/>
        <v>6.2782774452061567E-7</v>
      </c>
      <c r="GH6">
        <f t="shared" si="2"/>
        <v>5.8011283593704887E-7</v>
      </c>
      <c r="GI6">
        <f t="shared" si="2"/>
        <v>5.3602426040583323E-7</v>
      </c>
      <c r="GJ6">
        <f t="shared" si="2"/>
        <v>4.9528641661498997E-7</v>
      </c>
      <c r="GK6">
        <f t="shared" si="2"/>
        <v>4.5764464895225073E-7</v>
      </c>
      <c r="GL6">
        <f t="shared" si="2"/>
        <v>4.2286365563187968E-7</v>
      </c>
      <c r="GM6">
        <f t="shared" si="2"/>
        <v>3.9072601780385683E-7</v>
      </c>
      <c r="GN6">
        <f>SUMPRODUCT(GM6:GM10,$C$6:$C$10)</f>
        <v>3.6103084045076375E-7</v>
      </c>
      <c r="GO6">
        <f>SUMPRODUCT(GN6:GN10,$C$6:$C$10)</f>
        <v>3.3359249657650572E-7</v>
      </c>
      <c r="GP6">
        <f t="shared" ref="GP6:JA6" si="3">SUMPRODUCT(GO6:GO10,$C$6:$C$10)</f>
        <v>3.0823946683669129E-7</v>
      </c>
      <c r="GQ6">
        <f t="shared" si="3"/>
        <v>2.8481326735710275E-7</v>
      </c>
      <c r="GR6">
        <f t="shared" si="3"/>
        <v>2.6316745903796295E-7</v>
      </c>
      <c r="GS6">
        <f t="shared" si="3"/>
        <v>2.4316673215107778E-7</v>
      </c>
      <c r="GT6">
        <f t="shared" si="3"/>
        <v>2.2468606050759589E-7</v>
      </c>
      <c r="GU6">
        <f t="shared" si="3"/>
        <v>2.0760991990901862E-7</v>
      </c>
      <c r="GV6">
        <f t="shared" si="3"/>
        <v>1.9183156599593322E-7</v>
      </c>
      <c r="GW6">
        <f t="shared" si="3"/>
        <v>1.7725236698024231E-7</v>
      </c>
      <c r="GX6">
        <f t="shared" si="3"/>
        <v>1.637811870897439E-7</v>
      </c>
      <c r="GY6">
        <f t="shared" si="3"/>
        <v>1.5133381687092337E-7</v>
      </c>
      <c r="GZ6">
        <f t="shared" si="3"/>
        <v>1.3983244678873321E-7</v>
      </c>
      <c r="HA6">
        <f t="shared" si="3"/>
        <v>1.292051808327895E-7</v>
      </c>
      <c r="HB6">
        <f t="shared" si="3"/>
        <v>1.1938558708949749E-7</v>
      </c>
      <c r="HC6">
        <f t="shared" si="3"/>
        <v>1.1031228247069569E-7</v>
      </c>
      <c r="HD6">
        <f t="shared" si="3"/>
        <v>1.0192854900292282E-7</v>
      </c>
      <c r="HE6">
        <f t="shared" si="3"/>
        <v>9.4181979278700699E-8</v>
      </c>
      <c r="HF6">
        <f t="shared" si="3"/>
        <v>8.7024148853519453E-8</v>
      </c>
      <c r="HG6">
        <f t="shared" si="3"/>
        <v>8.0410313540651972E-8</v>
      </c>
      <c r="HH6">
        <f t="shared" si="3"/>
        <v>7.4299129711562429E-8</v>
      </c>
      <c r="HI6">
        <f t="shared" si="3"/>
        <v>6.8652395853483687E-8</v>
      </c>
      <c r="HJ6">
        <f t="shared" si="3"/>
        <v>6.3434813768618934E-8</v>
      </c>
      <c r="HK6">
        <f t="shared" si="3"/>
        <v>5.8613767922203898E-8</v>
      </c>
      <c r="HL6">
        <f t="shared" si="3"/>
        <v>5.4159121560116403E-8</v>
      </c>
      <c r="HM6">
        <f t="shared" si="3"/>
        <v>5.004302832154756E-8</v>
      </c>
      <c r="HN6">
        <f t="shared" si="3"/>
        <v>4.6239758169109947E-8</v>
      </c>
      <c r="HO6">
        <f t="shared" si="3"/>
        <v>4.2725536548257592E-8</v>
      </c>
      <c r="HP6">
        <f t="shared" si="3"/>
        <v>3.9478395770590018E-8</v>
      </c>
      <c r="HQ6">
        <f t="shared" si="3"/>
        <v>3.6478037692025176E-8</v>
      </c>
      <c r="HR6">
        <f t="shared" si="3"/>
        <v>3.3705706827431265E-8</v>
      </c>
      <c r="HS6">
        <f t="shared" si="3"/>
        <v>3.1144073108546489E-8</v>
      </c>
      <c r="HT6">
        <f t="shared" si="3"/>
        <v>2.8777123552296957E-8</v>
      </c>
      <c r="HU6">
        <f t="shared" si="3"/>
        <v>2.6590062162322388E-8</v>
      </c>
      <c r="HV6">
        <f t="shared" si="3"/>
        <v>2.4569217437985887E-8</v>
      </c>
      <c r="HW6">
        <f t="shared" si="3"/>
        <v>2.2701956912698961E-8</v>
      </c>
      <c r="HX6">
        <f t="shared" si="3"/>
        <v>2.0976608187333841E-8</v>
      </c>
      <c r="HY6">
        <f t="shared" si="3"/>
        <v>1.9382385965096471E-8</v>
      </c>
      <c r="HZ6">
        <f t="shared" si="3"/>
        <v>1.790932463174914E-8</v>
      </c>
      <c r="IA6">
        <f t="shared" si="3"/>
        <v>1.6548215959736206E-8</v>
      </c>
      <c r="IB6">
        <f t="shared" si="3"/>
        <v>1.5290551546796256E-8</v>
      </c>
      <c r="IC6">
        <f t="shared" si="3"/>
        <v>1.4128469629239741E-8</v>
      </c>
      <c r="ID6">
        <f t="shared" si="3"/>
        <v>1.3054705937417521E-8</v>
      </c>
      <c r="IE6">
        <f t="shared" si="3"/>
        <v>1.206254828617379E-8</v>
      </c>
      <c r="IF6">
        <f t="shared" si="3"/>
        <v>1.1145794616424583E-8</v>
      </c>
      <c r="IG6">
        <f t="shared" si="3"/>
        <v>1.0298714225576315E-8</v>
      </c>
      <c r="IH6">
        <f t="shared" si="3"/>
        <v>9.5160119444325156E-9</v>
      </c>
      <c r="II6">
        <f t="shared" si="3"/>
        <v>8.7927950366556442E-9</v>
      </c>
      <c r="IJ6">
        <f t="shared" si="3"/>
        <v>8.1245426138698152E-9</v>
      </c>
      <c r="IK6">
        <f t="shared" si="3"/>
        <v>7.5070773752157089E-9</v>
      </c>
      <c r="IL6">
        <f t="shared" si="3"/>
        <v>6.9365394946993158E-9</v>
      </c>
      <c r="IM6">
        <f t="shared" si="3"/>
        <v>6.4093624931021684E-9</v>
      </c>
      <c r="IN6">
        <f t="shared" si="3"/>
        <v>5.9222509436264036E-9</v>
      </c>
      <c r="IO6">
        <f t="shared" si="3"/>
        <v>5.4721598719107974E-9</v>
      </c>
      <c r="IP6">
        <f t="shared" si="3"/>
        <v>5.0562757216455772E-9</v>
      </c>
      <c r="IQ6">
        <f t="shared" si="3"/>
        <v>4.6719987668005139E-9</v>
      </c>
      <c r="IR6">
        <f t="shared" si="3"/>
        <v>4.3169268605236752E-9</v>
      </c>
      <c r="IS6">
        <f t="shared" si="3"/>
        <v>3.9888404191238762E-9</v>
      </c>
      <c r="IT6">
        <f t="shared" si="3"/>
        <v>3.6856885472704618E-9</v>
      </c>
      <c r="IU6">
        <f t="shared" si="3"/>
        <v>3.405576217677907E-9</v>
      </c>
      <c r="IV6">
        <f t="shared" si="3"/>
        <v>3.1467524251343863E-9</v>
      </c>
      <c r="IW6">
        <f t="shared" si="3"/>
        <v>2.9075992408241731E-9</v>
      </c>
      <c r="IX6">
        <f t="shared" si="3"/>
        <v>2.6866216985215359E-9</v>
      </c>
      <c r="IY6">
        <f t="shared" si="3"/>
        <v>2.4824384494338994E-9</v>
      </c>
      <c r="IZ6">
        <f t="shared" si="3"/>
        <v>2.2937731272769232E-9</v>
      </c>
      <c r="JA6">
        <f t="shared" si="3"/>
        <v>2.1194463696038772E-9</v>
      </c>
      <c r="JB6">
        <f t="shared" ref="JB6:LM6" si="4">SUMPRODUCT(JA6:JA10,$C$6:$C$10)</f>
        <v>1.9583684455139825E-9</v>
      </c>
      <c r="JC6">
        <f t="shared" si="4"/>
        <v>1.8095324436549198E-9</v>
      </c>
      <c r="JD6">
        <f t="shared" si="4"/>
        <v>1.672007977937146E-9</v>
      </c>
      <c r="JE6">
        <f t="shared" si="4"/>
        <v>1.5449353716139229E-9</v>
      </c>
      <c r="JF6">
        <f t="shared" si="4"/>
        <v>1.4275202833712648E-9</v>
      </c>
      <c r="JG6">
        <f t="shared" si="4"/>
        <v>1.3190287418350488E-9</v>
      </c>
      <c r="JH6">
        <f t="shared" si="4"/>
        <v>1.2187825574555852E-9</v>
      </c>
      <c r="JI6">
        <f t="shared" si="4"/>
        <v>1.1261550830889608E-9</v>
      </c>
      <c r="JJ6">
        <f t="shared" si="4"/>
        <v>1.0405672967741997E-9</v>
      </c>
      <c r="JK6">
        <f t="shared" si="4"/>
        <v>9.6148418221936062E-10</v>
      </c>
      <c r="JL6">
        <f t="shared" si="4"/>
        <v>8.8841138437068926E-10</v>
      </c>
      <c r="JM6">
        <f t="shared" si="4"/>
        <v>8.208921191585169E-10</v>
      </c>
      <c r="JN6">
        <f t="shared" si="4"/>
        <v>7.5850431810246962E-10</v>
      </c>
      <c r="JO6">
        <f t="shared" si="4"/>
        <v>7.0085798992668195E-10</v>
      </c>
      <c r="JP6">
        <f t="shared" si="4"/>
        <v>6.4759278269225412E-10</v>
      </c>
      <c r="JQ6">
        <f t="shared" si="4"/>
        <v>5.9837573120764281E-10</v>
      </c>
      <c r="JR6">
        <f t="shared" si="4"/>
        <v>5.5289917563586198E-10</v>
      </c>
      <c r="JS6">
        <f t="shared" si="4"/>
        <v>5.1087883828753647E-10</v>
      </c>
      <c r="JT6">
        <f t="shared" si="4"/>
        <v>4.720520465776837E-10</v>
      </c>
      <c r="JU6">
        <f t="shared" si="4"/>
        <v>4.3617609103777975E-10</v>
      </c>
      <c r="JV6">
        <f t="shared" si="4"/>
        <v>4.030267081189085E-10</v>
      </c>
      <c r="JW6">
        <f t="shared" si="4"/>
        <v>3.7239667830187148E-10</v>
      </c>
      <c r="JX6">
        <f t="shared" si="4"/>
        <v>3.4409453075092926E-10</v>
      </c>
      <c r="JY6">
        <f t="shared" si="4"/>
        <v>3.1794334641385867E-10</v>
      </c>
      <c r="JZ6">
        <f t="shared" si="4"/>
        <v>2.9377965208640545E-10</v>
      </c>
      <c r="KA6">
        <f t="shared" si="4"/>
        <v>2.7145239852783866E-10</v>
      </c>
      <c r="KB6">
        <f t="shared" si="4"/>
        <v>2.5082201623972293E-10</v>
      </c>
      <c r="KC6">
        <f t="shared" si="4"/>
        <v>2.3175954300550399E-10</v>
      </c>
      <c r="KD6">
        <f t="shared" si="4"/>
        <v>2.1414581773708569E-10</v>
      </c>
      <c r="KE6">
        <f t="shared" si="4"/>
        <v>1.9787073558906719E-10</v>
      </c>
      <c r="KF6">
        <f t="shared" si="4"/>
        <v>1.828325596842981E-10</v>
      </c>
      <c r="KG6">
        <f t="shared" si="4"/>
        <v>1.6893728514829145E-10</v>
      </c>
      <c r="KH6">
        <f t="shared" si="4"/>
        <v>1.5609805147702131E-10</v>
      </c>
      <c r="KI6">
        <f t="shared" si="4"/>
        <v>1.442345995647677E-10</v>
      </c>
      <c r="KJ6">
        <f t="shared" si="4"/>
        <v>1.3327276999784535E-10</v>
      </c>
      <c r="KK6">
        <f t="shared" si="4"/>
        <v>1.231440394780091E-10</v>
      </c>
      <c r="KL6">
        <f t="shared" si="4"/>
        <v>1.1378509247768041E-10</v>
      </c>
      <c r="KM6">
        <f t="shared" si="4"/>
        <v>1.051374254493767E-10</v>
      </c>
      <c r="KN6">
        <f t="shared" si="4"/>
        <v>9.7146981115224079E-11</v>
      </c>
      <c r="KO6">
        <f t="shared" si="4"/>
        <v>8.9763810550467059E-11</v>
      </c>
      <c r="KP6">
        <f t="shared" si="4"/>
        <v>8.2941760948631569E-11</v>
      </c>
      <c r="KQ6">
        <f t="shared" si="4"/>
        <v>7.663818711653557E-11</v>
      </c>
      <c r="KR6">
        <f t="shared" si="4"/>
        <v>7.0813684895678876E-11</v>
      </c>
      <c r="KS6">
        <f t="shared" si="4"/>
        <v>6.5431844843607287E-11</v>
      </c>
      <c r="KT6">
        <f t="shared" si="4"/>
        <v>6.0459024635493134E-11</v>
      </c>
      <c r="KU6">
        <f t="shared" si="4"/>
        <v>5.5864138763195658E-11</v>
      </c>
      <c r="KV6">
        <f t="shared" si="4"/>
        <v>5.1618464217192791E-11</v>
      </c>
      <c r="KW6">
        <f t="shared" si="4"/>
        <v>4.769546093668614E-11</v>
      </c>
      <c r="KX6">
        <f t="shared" si="4"/>
        <v>4.4070605905497998E-11</v>
      </c>
      <c r="KY6">
        <f t="shared" si="4"/>
        <v>4.0721239856680155E-11</v>
      </c>
      <c r="KZ6">
        <f t="shared" si="4"/>
        <v>3.7626425627572465E-11</v>
      </c>
      <c r="LA6">
        <f t="shared" si="4"/>
        <v>3.4766817279876959E-11</v>
      </c>
      <c r="LB6">
        <f t="shared" si="4"/>
        <v>3.2124539166606309E-11</v>
      </c>
      <c r="LC6">
        <f t="shared" si="4"/>
        <v>2.9683074189944229E-11</v>
      </c>
      <c r="LD6">
        <f t="shared" si="4"/>
        <v>2.7427160551508467E-11</v>
      </c>
      <c r="LE6">
        <f t="shared" si="4"/>
        <v>2.5342696349593826E-11</v>
      </c>
      <c r="LF6">
        <f t="shared" si="4"/>
        <v>2.3416651427024696E-11</v>
      </c>
      <c r="LG6">
        <f t="shared" si="4"/>
        <v>2.1636985918570819E-11</v>
      </c>
      <c r="LH6">
        <f t="shared" si="4"/>
        <v>1.9992574988759437E-11</v>
      </c>
      <c r="LI6">
        <f t="shared" si="4"/>
        <v>1.8473139289613721E-11</v>
      </c>
      <c r="LJ6">
        <f t="shared" si="4"/>
        <v>1.706918070360308E-11</v>
      </c>
      <c r="LK6">
        <f t="shared" si="4"/>
        <v>1.5771922970129247E-11</v>
      </c>
      <c r="LL6">
        <f t="shared" si="4"/>
        <v>1.4573256824399425E-11</v>
      </c>
      <c r="LM6">
        <f t="shared" si="4"/>
        <v>1.3465689305745069E-11</v>
      </c>
      <c r="LN6">
        <f t="shared" ref="LN6:MM6" si="5">SUMPRODUCT(LM6:LM10,$C$6:$C$10)</f>
        <v>1.2442296918508445E-11</v>
      </c>
      <c r="LO6">
        <f t="shared" si="5"/>
        <v>1.1496682352701803E-11</v>
      </c>
      <c r="LP6">
        <f t="shared" si="5"/>
        <v>1.0622934493896466E-11</v>
      </c>
      <c r="LQ6">
        <f t="shared" si="5"/>
        <v>9.8155914723603344E-12</v>
      </c>
      <c r="LR6">
        <f t="shared" si="5"/>
        <v>9.0696065204609488E-12</v>
      </c>
      <c r="LS6">
        <f t="shared" si="5"/>
        <v>8.3803164249059166E-12</v>
      </c>
      <c r="LT6">
        <f t="shared" si="5"/>
        <v>7.743412376613067E-12</v>
      </c>
      <c r="LU6">
        <f t="shared" si="5"/>
        <v>7.1549130359904741E-12</v>
      </c>
      <c r="LV6">
        <f t="shared" si="5"/>
        <v>6.6111396452551981E-12</v>
      </c>
      <c r="LW6">
        <f t="shared" si="5"/>
        <v>6.1086930322158031E-12</v>
      </c>
      <c r="LX6">
        <f t="shared" si="5"/>
        <v>5.6444323617674025E-12</v>
      </c>
      <c r="LY6">
        <f t="shared" si="5"/>
        <v>5.2154555022730805E-12</v>
      </c>
      <c r="LZ6">
        <f t="shared" si="5"/>
        <v>4.8190808841003263E-12</v>
      </c>
      <c r="MA6">
        <f t="shared" si="5"/>
        <v>4.4528307369087017E-12</v>
      </c>
      <c r="MB6">
        <f t="shared" si="5"/>
        <v>4.1144156009036403E-12</v>
      </c>
      <c r="MC6">
        <f t="shared" si="5"/>
        <v>3.8017200152349641E-12</v>
      </c>
      <c r="MD6">
        <f t="shared" si="5"/>
        <v>3.5127892940771069E-12</v>
      </c>
      <c r="ME6">
        <f t="shared" si="5"/>
        <v>3.2458173077272471E-12</v>
      </c>
      <c r="MF6">
        <f t="shared" si="5"/>
        <v>2.9991351923399765E-12</v>
      </c>
      <c r="MG6">
        <f t="shared" si="5"/>
        <v>2.7712009177221385E-12</v>
      </c>
      <c r="MH6">
        <f t="shared" si="5"/>
        <v>2.560589647975256E-12</v>
      </c>
      <c r="MI6">
        <f>SUMPRODUCT(MH6:MH10,$C$6:$C$10)</f>
        <v>2.3659848347291367E-12</v>
      </c>
      <c r="MJ6">
        <f t="shared" si="5"/>
        <v>2.1861699872897226E-12</v>
      </c>
      <c r="MK6">
        <f t="shared" si="5"/>
        <v>2.020021068255704E-12</v>
      </c>
      <c r="ML6">
        <f t="shared" si="5"/>
        <v>1.8664994670682704E-12</v>
      </c>
      <c r="MM6">
        <f t="shared" si="5"/>
        <v>1.7246455075710819E-12</v>
      </c>
    </row>
    <row r="7" spans="1:351" ht="16.899999999999999" customHeight="1">
      <c r="B7" s="109">
        <v>2</v>
      </c>
      <c r="C7" s="110">
        <f>Sheet4!X81</f>
        <v>0</v>
      </c>
      <c r="D7" s="110">
        <f>Sheet4!Y81</f>
        <v>0.90300000000000002</v>
      </c>
      <c r="E7" s="110">
        <f>Sheet4!Z81</f>
        <v>9.6999999999999975E-2</v>
      </c>
      <c r="F7" s="110">
        <f>Sheet4!AA81</f>
        <v>0</v>
      </c>
      <c r="G7" s="110">
        <f>Sheet4!AB81</f>
        <v>0</v>
      </c>
      <c r="H7" s="110">
        <v>1</v>
      </c>
      <c r="I7" t="s">
        <v>98</v>
      </c>
      <c r="J7" s="66" t="s">
        <v>99</v>
      </c>
      <c r="K7" t="s">
        <v>6</v>
      </c>
      <c r="L7">
        <v>0.188</v>
      </c>
      <c r="M7">
        <f>SUMPRODUCT(L6:L10,$D$6:$D$10)</f>
        <v>0.22661199999999998</v>
      </c>
      <c r="N7">
        <f>SUMPRODUCT(M6:M10,$D$6:$D$10)</f>
        <v>0.25715818799999995</v>
      </c>
      <c r="O7">
        <f t="shared" ref="O7:BZ7" si="6">SUMPRODUCT(N6:N10,$D$6:$D$10)</f>
        <v>0.28074930181199997</v>
      </c>
      <c r="P7">
        <f t="shared" si="6"/>
        <v>0.298363382772588</v>
      </c>
      <c r="Q7">
        <f t="shared" si="6"/>
        <v>0.31086054387403617</v>
      </c>
      <c r="R7">
        <f t="shared" si="6"/>
        <v>0.31899616124713431</v>
      </c>
      <c r="S7">
        <f t="shared" si="6"/>
        <v>0.32343265288524714</v>
      </c>
      <c r="T7">
        <f t="shared" si="6"/>
        <v>0.32474999176925257</v>
      </c>
      <c r="U7">
        <f t="shared" si="6"/>
        <v>0.323455085509255</v>
      </c>
      <c r="V7">
        <f t="shared" si="6"/>
        <v>0.31999014109291407</v>
      </c>
      <c r="W7">
        <f t="shared" si="6"/>
        <v>0.31474012117022587</v>
      </c>
      <c r="X7">
        <f t="shared" si="6"/>
        <v>0.30803938737402581</v>
      </c>
      <c r="Y7">
        <f t="shared" si="6"/>
        <v>0.30017761635130147</v>
      </c>
      <c r="Z7">
        <f t="shared" si="6"/>
        <v>0.29140506535178706</v>
      </c>
      <c r="AA7">
        <f t="shared" si="6"/>
        <v>0.28193725628744687</v>
      </c>
      <c r="AB7">
        <f t="shared" si="6"/>
        <v>0.2719591400494642</v>
      </c>
      <c r="AC7">
        <f t="shared" si="6"/>
        <v>0.26162879646730147</v>
      </c>
      <c r="AD7">
        <f t="shared" si="6"/>
        <v>0.25108071954440825</v>
      </c>
      <c r="AE7">
        <f t="shared" si="6"/>
        <v>0.24042873244161861</v>
      </c>
      <c r="AF7">
        <f t="shared" si="6"/>
        <v>0.22976857204313017</v>
      </c>
      <c r="AG7">
        <f t="shared" si="6"/>
        <v>0.21918017877802062</v>
      </c>
      <c r="AH7">
        <f t="shared" si="6"/>
        <v>0.20872972363467307</v>
      </c>
      <c r="AI7">
        <f t="shared" si="6"/>
        <v>0.19847140095317309</v>
      </c>
      <c r="AJ7">
        <f t="shared" si="6"/>
        <v>0.18844901257293781</v>
      </c>
      <c r="AK7">
        <f t="shared" si="6"/>
        <v>0.1786973662146564</v>
      </c>
      <c r="AL7">
        <f t="shared" si="6"/>
        <v>0.16924350855567</v>
      </c>
      <c r="AM7">
        <f t="shared" si="6"/>
        <v>0.16010781128795379</v>
      </c>
      <c r="AN7">
        <f t="shared" si="6"/>
        <v>0.15130492650248009</v>
      </c>
      <c r="AO7">
        <f t="shared" si="6"/>
        <v>0.14284462600007855</v>
      </c>
      <c r="AP7">
        <f t="shared" si="6"/>
        <v>0.13473253756641621</v>
      </c>
      <c r="AQ7">
        <f t="shared" si="6"/>
        <v>0.12697078984890486</v>
      </c>
      <c r="AR7">
        <f t="shared" si="6"/>
        <v>0.11955857621958337</v>
      </c>
      <c r="AS7">
        <f t="shared" si="6"/>
        <v>0.11249264688536835</v>
      </c>
      <c r="AT7">
        <f t="shared" si="6"/>
        <v>0.10576773750208177</v>
      </c>
      <c r="AU7">
        <f t="shared" si="6"/>
        <v>9.9376941649264819E-2</v>
      </c>
      <c r="AV7">
        <f t="shared" si="6"/>
        <v>9.3312033718119858E-2</v>
      </c>
      <c r="AW7">
        <f t="shared" si="6"/>
        <v>8.7563748045224599E-2</v>
      </c>
      <c r="AX7">
        <f t="shared" si="6"/>
        <v>8.2122019481170247E-2</v>
      </c>
      <c r="AY7">
        <f t="shared" si="6"/>
        <v>7.6976190008107903E-2</v>
      </c>
      <c r="AZ7">
        <f t="shared" si="6"/>
        <v>7.2115185506270163E-2</v>
      </c>
      <c r="BA7">
        <f t="shared" si="6"/>
        <v>6.7527666310510576E-2</v>
      </c>
      <c r="BB7">
        <f t="shared" si="6"/>
        <v>6.3202154788065165E-2</v>
      </c>
      <c r="BC7">
        <f t="shared" si="6"/>
        <v>5.9127142802961732E-2</v>
      </c>
      <c r="BD7">
        <f t="shared" si="6"/>
        <v>5.5291181606183577E-2</v>
      </c>
      <c r="BE7">
        <f t="shared" si="6"/>
        <v>5.1682956399704612E-2</v>
      </c>
      <c r="BF7">
        <f t="shared" si="6"/>
        <v>4.8291347563145716E-2</v>
      </c>
      <c r="BG7">
        <f t="shared" si="6"/>
        <v>4.5105480300732886E-2</v>
      </c>
      <c r="BH7">
        <f t="shared" si="6"/>
        <v>4.2114764260481968E-2</v>
      </c>
      <c r="BI7">
        <f t="shared" si="6"/>
        <v>3.9308924494417453E-2</v>
      </c>
      <c r="BJ7">
        <f t="shared" si="6"/>
        <v>3.6678024965753828E-2</v>
      </c>
      <c r="BK7">
        <f t="shared" si="6"/>
        <v>3.4212485664176166E-2</v>
      </c>
      <c r="BL7">
        <f t="shared" si="6"/>
        <v>3.1903094261723906E-2</v>
      </c>
      <c r="BM7">
        <f t="shared" si="6"/>
        <v>2.9741013127579576E-2</v>
      </c>
      <c r="BN7">
        <f t="shared" si="6"/>
        <v>2.7717782418744785E-2</v>
      </c>
      <c r="BO7">
        <f t="shared" si="6"/>
        <v>2.5825319873761896E-2</v>
      </c>
      <c r="BP7">
        <f t="shared" si="6"/>
        <v>2.405591785707006E-2</v>
      </c>
      <c r="BQ7">
        <f t="shared" si="6"/>
        <v>2.2402238131156542E-2</v>
      </c>
      <c r="BR7">
        <f t="shared" si="6"/>
        <v>2.0857304771383742E-2</v>
      </c>
      <c r="BS7">
        <f t="shared" si="6"/>
        <v>1.9414495583348752E-2</v>
      </c>
      <c r="BT7">
        <f t="shared" si="6"/>
        <v>1.8067532334069172E-2</v>
      </c>
      <c r="BU7">
        <f t="shared" si="6"/>
        <v>1.6810470065474512E-2</v>
      </c>
      <c r="BV7">
        <f t="shared" si="6"/>
        <v>1.5637685720979972E-2</v>
      </c>
      <c r="BW7">
        <f t="shared" si="6"/>
        <v>1.4543866282760307E-2</v>
      </c>
      <c r="BX7">
        <f t="shared" si="6"/>
        <v>1.352399658821758E-2</v>
      </c>
      <c r="BY7">
        <f t="shared" si="6"/>
        <v>1.2573346968594237E-2</v>
      </c>
      <c r="BZ7">
        <f t="shared" si="6"/>
        <v>1.1687460830317391E-2</v>
      </c>
      <c r="CA7">
        <f t="shared" ref="CA7:EL7" si="7">SUMPRODUCT(BZ6:BZ10,$D$6:$D$10)</f>
        <v>1.0862142280109965E-2</v>
      </c>
      <c r="CB7">
        <f t="shared" si="7"/>
        <v>1.0093443877847323E-2</v>
      </c>
      <c r="CC7">
        <f t="shared" si="7"/>
        <v>9.3776545862871482E-3</v>
      </c>
      <c r="CD7">
        <f t="shared" si="7"/>
        <v>8.7112879738993915E-3</v>
      </c>
      <c r="CE7">
        <f t="shared" si="7"/>
        <v>8.0910707158446098E-3</v>
      </c>
      <c r="CF7">
        <f t="shared" si="7"/>
        <v>7.5139314284897183E-3</v>
      </c>
      <c r="CG7">
        <f t="shared" si="7"/>
        <v>6.9769898645300156E-3</v>
      </c>
      <c r="CH7">
        <f t="shared" si="7"/>
        <v>6.4775464886445162E-3</v>
      </c>
      <c r="CI7">
        <f t="shared" si="7"/>
        <v>6.0130724475058921E-3</v>
      </c>
      <c r="CJ7">
        <f t="shared" si="7"/>
        <v>5.581199942769963E-3</v>
      </c>
      <c r="CK7">
        <f t="shared" si="7"/>
        <v>5.1797130112703361E-3</v>
      </c>
      <c r="CL7">
        <f t="shared" si="7"/>
        <v>4.8065387129420448E-3</v>
      </c>
      <c r="CM7">
        <f t="shared" si="7"/>
        <v>4.4597387239054629E-3</v>
      </c>
      <c r="CN7">
        <f t="shared" si="7"/>
        <v>4.1375013295804012E-3</v>
      </c>
      <c r="CO7">
        <f t="shared" si="7"/>
        <v>3.8381338106009437E-3</v>
      </c>
      <c r="CP7">
        <f t="shared" si="7"/>
        <v>3.5600552126032656E-3</v>
      </c>
      <c r="CQ7">
        <f t="shared" si="7"/>
        <v>3.3017894896074356E-3</v>
      </c>
      <c r="CR7">
        <f t="shared" si="7"/>
        <v>3.0619590096625728E-3</v>
      </c>
      <c r="CS7">
        <f t="shared" si="7"/>
        <v>2.8392784106307852E-3</v>
      </c>
      <c r="CT7">
        <f t="shared" si="7"/>
        <v>2.6325487934122649E-3</v>
      </c>
      <c r="CU7">
        <f t="shared" si="7"/>
        <v>2.4406522395293779E-3</v>
      </c>
      <c r="CV7">
        <f t="shared" si="7"/>
        <v>2.2625466397631954E-3</v>
      </c>
      <c r="CW7">
        <f t="shared" si="7"/>
        <v>2.0972608204467519E-3</v>
      </c>
      <c r="CX7">
        <f t="shared" si="7"/>
        <v>1.9438899540437189E-3</v>
      </c>
      <c r="CY7">
        <f t="shared" si="7"/>
        <v>1.801591240760077E-3</v>
      </c>
      <c r="CZ7">
        <f t="shared" si="7"/>
        <v>1.669579848133295E-3</v>
      </c>
      <c r="DA7">
        <f t="shared" si="7"/>
        <v>1.5471250958040629E-3</v>
      </c>
      <c r="DB7">
        <f t="shared" si="7"/>
        <v>1.4335468729873492E-3</v>
      </c>
      <c r="DC7">
        <f t="shared" si="7"/>
        <v>1.3282122765116595E-3</v>
      </c>
      <c r="DD7">
        <f t="shared" si="7"/>
        <v>1.2305324576786015E-3</v>
      </c>
      <c r="DE7">
        <f t="shared" si="7"/>
        <v>1.1399596666012185E-3</v>
      </c>
      <c r="DF7">
        <f t="shared" si="7"/>
        <v>1.055984483102216E-3</v>
      </c>
      <c r="DG7">
        <f t="shared" si="7"/>
        <v>9.7813322368635693E-4</v>
      </c>
      <c r="DH7">
        <f t="shared" si="7"/>
        <v>9.0596551454001195E-4</v>
      </c>
      <c r="DI7">
        <f t="shared" si="7"/>
        <v>8.3907202095096878E-4</v>
      </c>
      <c r="DJ7">
        <f t="shared" si="7"/>
        <v>7.7707232397964104E-4</v>
      </c>
      <c r="DK7">
        <f t="shared" si="7"/>
        <v>7.1961293564590245E-4</v>
      </c>
      <c r="DL7">
        <f t="shared" si="7"/>
        <v>6.6636544432152275E-4</v>
      </c>
      <c r="DM7">
        <f t="shared" si="7"/>
        <v>6.170247824346792E-4</v>
      </c>
      <c r="DN7">
        <f t="shared" si="7"/>
        <v>5.7130760899872131E-4</v>
      </c>
      <c r="DO7">
        <f t="shared" si="7"/>
        <v>5.2895079987107566E-4</v>
      </c>
      <c r="DP7">
        <f t="shared" si="7"/>
        <v>4.8971003902897414E-4</v>
      </c>
      <c r="DQ7">
        <f t="shared" si="7"/>
        <v>4.533585045159066E-4</v>
      </c>
      <c r="DR7">
        <f t="shared" si="7"/>
        <v>4.1968564306587821E-4</v>
      </c>
      <c r="DS7">
        <f t="shared" si="7"/>
        <v>3.8849602775141347E-4</v>
      </c>
      <c r="DT7">
        <f t="shared" si="7"/>
        <v>3.5960829332566945E-4</v>
      </c>
      <c r="DU7">
        <f t="shared" si="7"/>
        <v>3.3285414423899574E-4</v>
      </c>
      <c r="DV7">
        <f t="shared" si="7"/>
        <v>3.0807743060591971E-4</v>
      </c>
      <c r="DW7">
        <f t="shared" si="7"/>
        <v>2.8513328768003596E-4</v>
      </c>
      <c r="DX7">
        <f t="shared" si="7"/>
        <v>2.6388733466190325E-4</v>
      </c>
      <c r="DY7">
        <f t="shared" si="7"/>
        <v>2.4421492891913029E-4</v>
      </c>
      <c r="DZ7">
        <f t="shared" si="7"/>
        <v>2.2600047193872949E-4</v>
      </c>
      <c r="EA7">
        <f t="shared" si="7"/>
        <v>2.0913676355994621E-4</v>
      </c>
      <c r="EB7">
        <f t="shared" si="7"/>
        <v>1.9352440125156012E-4</v>
      </c>
      <c r="EC7">
        <f t="shared" si="7"/>
        <v>1.790712214015609E-4</v>
      </c>
      <c r="ED7">
        <f t="shared" si="7"/>
        <v>1.6569177977958504E-4</v>
      </c>
      <c r="EE7">
        <f t="shared" si="7"/>
        <v>1.5330686851403871E-4</v>
      </c>
      <c r="EF7">
        <f t="shared" si="7"/>
        <v>1.4184306709689678E-4</v>
      </c>
      <c r="EG7">
        <f t="shared" si="7"/>
        <v>1.3123232509023493E-4</v>
      </c>
      <c r="EH7">
        <f t="shared" si="7"/>
        <v>1.2141157436008725E-4</v>
      </c>
      <c r="EI7">
        <f t="shared" si="7"/>
        <v>1.123223688056899E-4</v>
      </c>
      <c r="EJ7">
        <f t="shared" si="7"/>
        <v>1.0391054968602073E-4</v>
      </c>
      <c r="EK7">
        <f t="shared" si="7"/>
        <v>9.6125934771218783E-5</v>
      </c>
      <c r="EL7">
        <f t="shared" si="7"/>
        <v>8.8922029664392226E-5</v>
      </c>
      <c r="EM7">
        <f t="shared" ref="EM7:GM7" si="8">SUMPRODUCT(EL6:EL10,$D$6:$D$10)</f>
        <v>8.2255759749913228E-5</v>
      </c>
      <c r="EN7">
        <f t="shared" si="8"/>
        <v>7.6087221327953203E-5</v>
      </c>
      <c r="EO7">
        <f t="shared" si="8"/>
        <v>7.0379450592115904E-5</v>
      </c>
      <c r="EP7">
        <f t="shared" si="8"/>
        <v>6.5098209197948778E-5</v>
      </c>
      <c r="EQ7">
        <f t="shared" si="8"/>
        <v>6.0211785255207501E-5</v>
      </c>
      <c r="ER7">
        <f t="shared" si="8"/>
        <v>5.5690808656353187E-5</v>
      </c>
      <c r="ES7">
        <f t="shared" si="8"/>
        <v>5.1508079728199278E-5</v>
      </c>
      <c r="ET7">
        <f t="shared" si="8"/>
        <v>4.7638410263201362E-5</v>
      </c>
      <c r="EU7">
        <f t="shared" si="8"/>
        <v>4.4058476051891799E-5</v>
      </c>
      <c r="EV7">
        <f t="shared" si="8"/>
        <v>4.074668009867847E-5</v>
      </c>
      <c r="EW7">
        <f t="shared" si="8"/>
        <v>3.7683025759916503E-5</v>
      </c>
      <c r="EX7">
        <f t="shared" si="8"/>
        <v>3.4848999096072891E-5</v>
      </c>
      <c r="EY7">
        <f t="shared" si="8"/>
        <v>3.2227459779172121E-5</v>
      </c>
      <c r="EZ7">
        <f t="shared" si="8"/>
        <v>2.9802539942758937E-5</v>
      </c>
      <c r="FA7">
        <f t="shared" si="8"/>
        <v>2.7559550404553177E-5</v>
      </c>
      <c r="FB7">
        <f t="shared" si="8"/>
        <v>2.5484893731998997E-5</v>
      </c>
      <c r="FC7">
        <f t="shared" si="8"/>
        <v>2.3565983658214322E-5</v>
      </c>
      <c r="FD7">
        <f t="shared" si="8"/>
        <v>2.1791170390602102E-5</v>
      </c>
      <c r="FE7">
        <f t="shared" si="8"/>
        <v>2.0149671386758437E-5</v>
      </c>
      <c r="FF7">
        <f t="shared" si="8"/>
        <v>1.8631507202460209E-5</v>
      </c>
      <c r="FG7">
        <f t="shared" si="8"/>
        <v>1.7227442044582389E-5</v>
      </c>
      <c r="FH7">
        <f t="shared" si="8"/>
        <v>1.5928928687920897E-5</v>
      </c>
      <c r="FI7">
        <f t="shared" si="8"/>
        <v>1.4728057439209182E-5</v>
      </c>
      <c r="FJ7">
        <f t="shared" si="8"/>
        <v>1.3617508854237238E-5</v>
      </c>
      <c r="FK7">
        <f t="shared" si="8"/>
        <v>1.2590509935023593E-5</v>
      </c>
      <c r="FL7">
        <f t="shared" si="8"/>
        <v>1.1640793553560471E-5</v>
      </c>
      <c r="FM7">
        <f t="shared" si="8"/>
        <v>1.0762560866849476E-5</v>
      </c>
      <c r="FN7">
        <f t="shared" si="8"/>
        <v>9.9504465048626342E-6</v>
      </c>
      <c r="FO7">
        <f t="shared" si="8"/>
        <v>9.199486328789102E-6</v>
      </c>
      <c r="FP7">
        <f t="shared" si="8"/>
        <v>8.5050875715424442E-6</v>
      </c>
      <c r="FQ7">
        <f t="shared" si="8"/>
        <v>7.8630011860836248E-6</v>
      </c>
      <c r="FR7">
        <f t="shared" si="8"/>
        <v>7.26929623973177E-6</v>
      </c>
      <c r="FS7">
        <f t="shared" si="8"/>
        <v>6.7203362043549774E-6</v>
      </c>
      <c r="FT7">
        <f t="shared" si="8"/>
        <v>6.2127570032190673E-6</v>
      </c>
      <c r="FU7">
        <f t="shared" si="8"/>
        <v>5.7434466853811646E-6</v>
      </c>
      <c r="FV7">
        <f t="shared" si="8"/>
        <v>5.3095266079014881E-6</v>
      </c>
      <c r="FW7">
        <f t="shared" si="8"/>
        <v>4.9083340148611657E-6</v>
      </c>
      <c r="FX7">
        <f t="shared" si="8"/>
        <v>4.5374059102633692E-6</v>
      </c>
      <c r="FY7">
        <f t="shared" si="8"/>
        <v>4.1944641294034359E-6</v>
      </c>
      <c r="FZ7">
        <f t="shared" si="8"/>
        <v>3.8774015202618085E-6</v>
      </c>
      <c r="GA7">
        <f t="shared" si="8"/>
        <v>3.5842691529397208E-6</v>
      </c>
      <c r="GB7">
        <f t="shared" si="8"/>
        <v>3.3132644811569843E-6</v>
      </c>
      <c r="GC7">
        <f t="shared" si="8"/>
        <v>3.0627203853971895E-6</v>
      </c>
      <c r="GD7">
        <f t="shared" si="8"/>
        <v>2.8310950324487501E-6</v>
      </c>
      <c r="GE7">
        <f t="shared" si="8"/>
        <v>2.6169624908792424E-6</v>
      </c>
      <c r="GF7">
        <f t="shared" si="8"/>
        <v>2.4190040464220474E-6</v>
      </c>
      <c r="GG7">
        <f t="shared" si="8"/>
        <v>2.2360001653731853E-6</v>
      </c>
      <c r="GH7">
        <f t="shared" si="8"/>
        <v>2.0668230579155528E-6</v>
      </c>
      <c r="GI7">
        <f t="shared" si="8"/>
        <v>1.9104297968289598E-6</v>
      </c>
      <c r="GJ7">
        <f t="shared" si="8"/>
        <v>1.7658559503273941E-6</v>
      </c>
      <c r="GK7">
        <f t="shared" si="8"/>
        <v>1.6322096908083761E-6</v>
      </c>
      <c r="GL7">
        <f t="shared" si="8"/>
        <v>1.5086663441203345E-6</v>
      </c>
      <c r="GM7">
        <f t="shared" si="8"/>
        <v>1.394463346568685E-6</v>
      </c>
      <c r="GN7">
        <f>SUMPRODUCT(GM6:GM10,$D$6:$D$10)</f>
        <v>1.2888955793046157E-6</v>
      </c>
      <c r="GO7">
        <f>SUMPRODUCT(GN6:GN10,$D$6:$D$10)</f>
        <v>1.1913110519863261E-6</v>
      </c>
      <c r="GP7">
        <f t="shared" ref="GP7:JA7" si="9">SUMPRODUCT(GO6:GO10,$D$6:$D$10)</f>
        <v>1.101106909683467E-6</v>
      </c>
      <c r="GQ7">
        <f t="shared" si="9"/>
        <v>1.0177257389237591E-6</v>
      </c>
      <c r="GR7">
        <f t="shared" si="9"/>
        <v>9.4065215056729419E-7</v>
      </c>
      <c r="GS7">
        <f t="shared" si="9"/>
        <v>8.6940961884915184E-7</v>
      </c>
      <c r="GT7">
        <f t="shared" si="9"/>
        <v>8.0355755746426607E-7</v>
      </c>
      <c r="GU7">
        <f t="shared" si="9"/>
        <v>7.4268861498880952E-7</v>
      </c>
      <c r="GV7">
        <f t="shared" si="9"/>
        <v>6.8642617324798041E-7</v>
      </c>
      <c r="GW7">
        <f t="shared" si="9"/>
        <v>6.3442203345861731E-7</v>
      </c>
      <c r="GX7">
        <f t="shared" si="9"/>
        <v>5.8635427610362988E-7</v>
      </c>
      <c r="GY7">
        <f t="shared" si="9"/>
        <v>5.419252815403983E-7</v>
      </c>
      <c r="GZ7">
        <f t="shared" si="9"/>
        <v>5.0085989931316984E-7</v>
      </c>
      <c r="HA7">
        <f t="shared" si="9"/>
        <v>4.6290375503573612E-7</v>
      </c>
      <c r="HB7">
        <f t="shared" si="9"/>
        <v>4.2782168454056171E-7</v>
      </c>
      <c r="HC7">
        <f t="shared" si="9"/>
        <v>3.9539628575892906E-7</v>
      </c>
      <c r="HD7">
        <f t="shared" si="9"/>
        <v>3.6542657950808582E-7</v>
      </c>
      <c r="HE7">
        <f t="shared" si="9"/>
        <v>3.3772677102002363E-7</v>
      </c>
      <c r="HF7">
        <f t="shared" si="9"/>
        <v>3.121251046562626E-7</v>
      </c>
      <c r="HG7">
        <f t="shared" si="9"/>
        <v>2.8846280481747259E-7</v>
      </c>
      <c r="HH7">
        <f t="shared" si="9"/>
        <v>2.6659309657926732E-7</v>
      </c>
      <c r="HI7">
        <f t="shared" si="9"/>
        <v>2.4638030006915716E-7</v>
      </c>
      <c r="HJ7">
        <f t="shared" si="9"/>
        <v>2.2769899304731368E-7</v>
      </c>
      <c r="HK7">
        <f t="shared" si="9"/>
        <v>2.1043323656813927E-7</v>
      </c>
      <c r="HL7">
        <f t="shared" si="9"/>
        <v>1.9447585898311725E-7</v>
      </c>
      <c r="HM7">
        <f t="shared" si="9"/>
        <v>1.7972779390032373E-7</v>
      </c>
      <c r="HN7">
        <f t="shared" si="9"/>
        <v>1.6609746804442993E-7</v>
      </c>
      <c r="HO7">
        <f t="shared" si="9"/>
        <v>1.535002352649726E-7</v>
      </c>
      <c r="HP7">
        <f t="shared" si="9"/>
        <v>1.4185785322193785E-7</v>
      </c>
      <c r="HQ7">
        <f t="shared" si="9"/>
        <v>1.3109799953797471E-7</v>
      </c>
      <c r="HR7">
        <f t="shared" si="9"/>
        <v>1.2115382444738509E-7</v>
      </c>
      <c r="HS7">
        <f t="shared" si="9"/>
        <v>1.1196353719487352E-7</v>
      </c>
      <c r="HT7">
        <f t="shared" si="9"/>
        <v>1.0347002364322032E-7</v>
      </c>
      <c r="HU7">
        <f t="shared" si="9"/>
        <v>9.5620492739802523E-8</v>
      </c>
      <c r="HV7">
        <f t="shared" si="9"/>
        <v>8.8366149668378184E-8</v>
      </c>
      <c r="HW7">
        <f t="shared" si="9"/>
        <v>8.1661893675832437E-8</v>
      </c>
      <c r="HX7">
        <f t="shared" si="9"/>
        <v>7.5466038714641818E-8</v>
      </c>
      <c r="HY7">
        <f t="shared" si="9"/>
        <v>6.9740055181558934E-8</v>
      </c>
      <c r="HZ7">
        <f t="shared" si="9"/>
        <v>6.4448331162295052E-8</v>
      </c>
      <c r="IA7">
        <f t="shared" si="9"/>
        <v>5.955795171156537E-8</v>
      </c>
      <c r="IB7">
        <f t="shared" si="9"/>
        <v>5.5038494808483483E-8</v>
      </c>
      <c r="IC7">
        <f t="shared" si="9"/>
        <v>5.0861842729617106E-8</v>
      </c>
      <c r="ID7">
        <f t="shared" si="9"/>
        <v>4.7002007676666469E-8</v>
      </c>
      <c r="IE7">
        <f t="shared" si="9"/>
        <v>4.3434970583273553E-8</v>
      </c>
      <c r="IF7">
        <f t="shared" si="9"/>
        <v>4.013853210644523E-8</v>
      </c>
      <c r="IG7">
        <f t="shared" si="9"/>
        <v>3.7092174882968308E-8</v>
      </c>
      <c r="IH7">
        <f t="shared" si="9"/>
        <v>3.427693620046418E-8</v>
      </c>
      <c r="II7">
        <f t="shared" si="9"/>
        <v>3.1675290296796027E-8</v>
      </c>
      <c r="IJ7">
        <f t="shared" si="9"/>
        <v>2.9271039560792642E-8</v>
      </c>
      <c r="IK7">
        <f t="shared" si="9"/>
        <v>2.7049213962049862E-8</v>
      </c>
      <c r="IL7">
        <f t="shared" si="9"/>
        <v>2.499597808824742E-8</v>
      </c>
      <c r="IM7">
        <f t="shared" si="9"/>
        <v>2.3098545215284568E-8</v>
      </c>
      <c r="IN7">
        <f t="shared" si="9"/>
        <v>2.1345097878877731E-8</v>
      </c>
      <c r="IO7">
        <f t="shared" si="9"/>
        <v>1.9724714456342198E-8</v>
      </c>
      <c r="IP7">
        <f t="shared" si="9"/>
        <v>1.8227301304342225E-8</v>
      </c>
      <c r="IQ7">
        <f t="shared" si="9"/>
        <v>1.6843530032666094E-8</v>
      </c>
      <c r="IR7">
        <f t="shared" si="9"/>
        <v>1.5564779525774321E-8</v>
      </c>
      <c r="IS7">
        <f t="shared" si="9"/>
        <v>1.4383082353174012E-8</v>
      </c>
      <c r="IT7">
        <f t="shared" si="9"/>
        <v>1.3291075236769549E-8</v>
      </c>
      <c r="IU7">
        <f t="shared" si="9"/>
        <v>1.2281953268395457E-8</v>
      </c>
      <c r="IV7">
        <f t="shared" si="9"/>
        <v>1.1349427593904619E-8</v>
      </c>
      <c r="IW7">
        <f t="shared" si="9"/>
        <v>1.0487686301606086E-8</v>
      </c>
      <c r="IX7">
        <f t="shared" si="9"/>
        <v>9.6913582726529331E-9</v>
      </c>
      <c r="IY7">
        <f t="shared" si="9"/>
        <v>8.9554797692932364E-9</v>
      </c>
      <c r="IZ7">
        <f t="shared" si="9"/>
        <v>8.2754635538287686E-9</v>
      </c>
      <c r="JA7">
        <f t="shared" si="9"/>
        <v>7.6470703467804235E-9</v>
      </c>
      <c r="JB7">
        <f t="shared" ref="JB7:LM7" si="10">SUMPRODUCT(JA6:JA10,$D$6:$D$10)</f>
        <v>7.0663824472326173E-9</v>
      </c>
      <c r="JC7">
        <f t="shared" si="10"/>
        <v>6.5297793517101161E-9</v>
      </c>
      <c r="JD7">
        <f t="shared" si="10"/>
        <v>6.0339152203120088E-9</v>
      </c>
      <c r="JE7">
        <f t="shared" si="10"/>
        <v>5.5756980502649678E-9</v>
      </c>
      <c r="JF7">
        <f t="shared" si="10"/>
        <v>5.1522704276319234E-9</v>
      </c>
      <c r="JG7">
        <f t="shared" si="10"/>
        <v>4.7609917376878437E-9</v>
      </c>
      <c r="JH7">
        <f t="shared" si="10"/>
        <v>4.3994217235115863E-9</v>
      </c>
      <c r="JI7">
        <f t="shared" si="10"/>
        <v>4.0653052906975864E-9</v>
      </c>
      <c r="JJ7">
        <f t="shared" si="10"/>
        <v>3.7565584638146814E-9</v>
      </c>
      <c r="JK7">
        <f t="shared" si="10"/>
        <v>3.4712554073794967E-9</v>
      </c>
      <c r="JL7">
        <f t="shared" si="10"/>
        <v>3.2076164307123569E-9</v>
      </c>
      <c r="JM7">
        <f t="shared" si="10"/>
        <v>2.9639969021454306E-9</v>
      </c>
      <c r="JN7">
        <f t="shared" si="10"/>
        <v>2.7388770036933712E-9</v>
      </c>
      <c r="JO7">
        <f t="shared" si="10"/>
        <v>2.5308522625109017E-9</v>
      </c>
      <c r="JP7">
        <f t="shared" si="10"/>
        <v>2.3386248002817719E-9</v>
      </c>
      <c r="JQ7">
        <f t="shared" si="10"/>
        <v>2.1609952461390514E-9</v>
      </c>
      <c r="JR7">
        <f t="shared" si="10"/>
        <v>1.9968552628353444E-9</v>
      </c>
      <c r="JS7">
        <f t="shared" si="10"/>
        <v>1.8451806396886413E-9</v>
      </c>
      <c r="JT7">
        <f t="shared" si="10"/>
        <v>1.7050249093486959E-9</v>
      </c>
      <c r="JU7">
        <f t="shared" si="10"/>
        <v>1.5755134486817764E-9</v>
      </c>
      <c r="JV7">
        <f t="shared" si="10"/>
        <v>1.4558380270785152E-9</v>
      </c>
      <c r="JW7">
        <f t="shared" si="10"/>
        <v>1.3452517682689363E-9</v>
      </c>
      <c r="JX7">
        <f t="shared" si="10"/>
        <v>1.2430644942977918E-9</v>
      </c>
      <c r="JY7">
        <f t="shared" si="10"/>
        <v>1.1486384226879766E-9</v>
      </c>
      <c r="JZ7">
        <f t="shared" si="10"/>
        <v>1.0613841900146961E-9</v>
      </c>
      <c r="KA7">
        <f t="shared" si="10"/>
        <v>9.8075717714183733E-10</v>
      </c>
      <c r="KB7">
        <f t="shared" si="10"/>
        <v>9.0625411324719485E-10</v>
      </c>
      <c r="KC7">
        <f t="shared" si="10"/>
        <v>8.3740993749643587E-10</v>
      </c>
      <c r="KD7">
        <f t="shared" si="10"/>
        <v>7.7379489882769987E-10</v>
      </c>
      <c r="KE7">
        <f t="shared" si="10"/>
        <v>7.1501187578943158E-10</v>
      </c>
      <c r="KF7">
        <f t="shared" si="10"/>
        <v>6.6069389974262588E-10</v>
      </c>
      <c r="KG7">
        <f t="shared" si="10"/>
        <v>6.1050186600359781E-10</v>
      </c>
      <c r="KH7">
        <f t="shared" si="10"/>
        <v>5.6412241867251898E-10</v>
      </c>
      <c r="KI7">
        <f t="shared" si="10"/>
        <v>5.2126599597353827E-10</v>
      </c>
      <c r="KJ7">
        <f t="shared" si="10"/>
        <v>4.8166502393102748E-10</v>
      </c>
      <c r="KK7">
        <f t="shared" si="10"/>
        <v>4.4507224712955407E-10</v>
      </c>
      <c r="KL7">
        <f t="shared" si="10"/>
        <v>4.1125918615831603E-10</v>
      </c>
      <c r="KM7">
        <f t="shared" si="10"/>
        <v>3.800147121292631E-10</v>
      </c>
      <c r="KN7">
        <f t="shared" si="10"/>
        <v>3.5114372938687725E-10</v>
      </c>
      <c r="KO7">
        <f t="shared" si="10"/>
        <v>3.2446595820110717E-10</v>
      </c>
      <c r="KP7">
        <f t="shared" si="10"/>
        <v>2.9981480985743526E-10</v>
      </c>
      <c r="KQ7">
        <f t="shared" si="10"/>
        <v>2.7703634713336007E-10</v>
      </c>
      <c r="KR7">
        <f t="shared" si="10"/>
        <v>2.5598832368228086E-10</v>
      </c>
      <c r="KS7">
        <f t="shared" si="10"/>
        <v>2.3653929633717122E-10</v>
      </c>
      <c r="KT7">
        <f t="shared" si="10"/>
        <v>2.1856780480057978E-10</v>
      </c>
      <c r="KU7">
        <f t="shared" si="10"/>
        <v>2.0196161360722102E-10</v>
      </c>
      <c r="KV7">
        <f t="shared" si="10"/>
        <v>1.8661701163332348E-10</v>
      </c>
      <c r="KW7">
        <f t="shared" si="10"/>
        <v>1.7243816478539776E-10</v>
      </c>
      <c r="KX7">
        <f t="shared" si="10"/>
        <v>1.5933651783240233E-10</v>
      </c>
      <c r="KY7">
        <f t="shared" si="10"/>
        <v>1.4723024165147716E-10</v>
      </c>
      <c r="KZ7">
        <f t="shared" si="10"/>
        <v>1.3604372244039157E-10</v>
      </c>
      <c r="LA7">
        <f t="shared" si="10"/>
        <v>1.2570708971136909E-10</v>
      </c>
      <c r="LB7">
        <f t="shared" si="10"/>
        <v>1.1615578012263694E-10</v>
      </c>
      <c r="LC7">
        <f t="shared" si="10"/>
        <v>1.0733013442740323E-10</v>
      </c>
      <c r="LD7">
        <f t="shared" si="10"/>
        <v>9.9175025026380875E-11</v>
      </c>
      <c r="LE7">
        <f t="shared" si="10"/>
        <v>9.1639511800736581E-11</v>
      </c>
      <c r="LF7">
        <f t="shared" si="10"/>
        <v>8.4676524078634266E-11</v>
      </c>
      <c r="LG7">
        <f t="shared" si="10"/>
        <v>7.8242566751460616E-11</v>
      </c>
      <c r="LH7">
        <f t="shared" si="10"/>
        <v>7.2297448706380331E-11</v>
      </c>
      <c r="LI7">
        <f t="shared" si="10"/>
        <v>6.6804031881007166E-11</v>
      </c>
      <c r="LJ7">
        <f t="shared" si="10"/>
        <v>6.1727999374560117E-11</v>
      </c>
      <c r="LK7">
        <f t="shared" si="10"/>
        <v>5.7037641168701624E-11</v>
      </c>
      <c r="LL7">
        <f t="shared" si="10"/>
        <v>5.2703656121067389E-11</v>
      </c>
      <c r="LM7">
        <f t="shared" si="10"/>
        <v>4.8698968995978212E-11</v>
      </c>
      <c r="LN7">
        <f t="shared" ref="LN7:MM7" si="11">SUMPRODUCT(LM6:LM10,$D$6:$D$10)</f>
        <v>4.499856139060495E-11</v>
      </c>
      <c r="LO7">
        <f t="shared" si="11"/>
        <v>4.1579315501522913E-11</v>
      </c>
      <c r="LP7">
        <f t="shared" si="11"/>
        <v>3.8419869756680523E-11</v>
      </c>
      <c r="LQ7">
        <f t="shared" si="11"/>
        <v>3.5500485411818643E-11</v>
      </c>
      <c r="LR7">
        <f t="shared" si="11"/>
        <v>3.2802923278771615E-11</v>
      </c>
      <c r="LS7">
        <f t="shared" si="11"/>
        <v>3.0310329816285796E-11</v>
      </c>
      <c r="LT7">
        <f t="shared" si="11"/>
        <v>2.8007131872398926E-11</v>
      </c>
      <c r="LU7">
        <f t="shared" si="11"/>
        <v>2.5878939421398824E-11</v>
      </c>
      <c r="LV7">
        <f t="shared" si="11"/>
        <v>2.3912455688258414E-11</v>
      </c>
      <c r="LW7">
        <f t="shared" si="11"/>
        <v>2.2095394099536744E-11</v>
      </c>
      <c r="LX7">
        <f t="shared" si="11"/>
        <v>2.0416401542330082E-11</v>
      </c>
      <c r="LY7">
        <f t="shared" si="11"/>
        <v>1.8864987452218387E-11</v>
      </c>
      <c r="LZ7">
        <f t="shared" si="11"/>
        <v>1.7431458287525958E-11</v>
      </c>
      <c r="MA7">
        <f t="shared" si="11"/>
        <v>1.6106856980827564E-11</v>
      </c>
      <c r="MB7">
        <f t="shared" si="11"/>
        <v>1.4882906989692353E-11</v>
      </c>
      <c r="MC7">
        <f t="shared" si="11"/>
        <v>1.3751960597360871E-11</v>
      </c>
      <c r="MD7">
        <f t="shared" si="11"/>
        <v>1.2706951140574723E-11</v>
      </c>
      <c r="ME7">
        <f t="shared" si="11"/>
        <v>1.1741348866288835E-11</v>
      </c>
      <c r="MF7">
        <f t="shared" si="11"/>
        <v>1.0849120141646089E-11</v>
      </c>
      <c r="MG7">
        <f t="shared" si="11"/>
        <v>1.0024689762524257E-11</v>
      </c>
      <c r="MH7">
        <f t="shared" si="11"/>
        <v>9.2629061253062866E-12</v>
      </c>
      <c r="MI7">
        <f>SUMPRODUCT(MH6:MH10,$D$6:$D$10)</f>
        <v>8.5590090443976969E-12</v>
      </c>
      <c r="MJ7">
        <f t="shared" si="11"/>
        <v>7.9086000145305354E-12</v>
      </c>
      <c r="MK7">
        <f t="shared" si="11"/>
        <v>7.3076147321550918E-12</v>
      </c>
      <c r="ML7">
        <f t="shared" si="11"/>
        <v>6.7522977043234817E-12</v>
      </c>
      <c r="MM7">
        <f t="shared" si="11"/>
        <v>6.2391787865012923E-12</v>
      </c>
    </row>
    <row r="8" spans="1:351" ht="16.149999999999999" customHeight="1">
      <c r="B8" s="109">
        <v>3</v>
      </c>
      <c r="C8" s="110">
        <f>Sheet4!X82</f>
        <v>0</v>
      </c>
      <c r="D8" s="110">
        <f>Sheet4!Y82</f>
        <v>0</v>
      </c>
      <c r="E8" s="110">
        <f>Sheet4!Z82</f>
        <v>0.89249999999999996</v>
      </c>
      <c r="F8" s="110">
        <f>Sheet4!AA82</f>
        <v>0.10750000000000004</v>
      </c>
      <c r="G8" s="110">
        <f>Sheet4!AB82</f>
        <v>0</v>
      </c>
      <c r="H8" s="110">
        <v>1</v>
      </c>
      <c r="K8" t="s">
        <v>7</v>
      </c>
      <c r="L8">
        <v>5.6500000000000009E-2</v>
      </c>
      <c r="M8">
        <f>SUMPRODUCT(L6:L10,$E$6:$E$10)</f>
        <v>6.8662250000000008E-2</v>
      </c>
      <c r="N8">
        <f>SUMPRODUCT(M6:M10,$E$6:$E$10)</f>
        <v>8.3262422124999999E-2</v>
      </c>
      <c r="O8">
        <f t="shared" ref="O8:BZ8" si="12">SUMPRODUCT(N6:N10,$E$6:$E$10)</f>
        <v>9.9256055982562486E-2</v>
      </c>
      <c r="P8">
        <f t="shared" si="12"/>
        <v>0.115818712240201</v>
      </c>
      <c r="Q8">
        <f t="shared" si="12"/>
        <v>0.13230944880332041</v>
      </c>
      <c r="R8">
        <f t="shared" si="12"/>
        <v>0.14823965581274495</v>
      </c>
      <c r="S8">
        <f t="shared" si="12"/>
        <v>0.16324652045384688</v>
      </c>
      <c r="T8">
        <f t="shared" si="12"/>
        <v>0.17707048683492729</v>
      </c>
      <c r="U8">
        <f t="shared" si="12"/>
        <v>0.18953615870179011</v>
      </c>
      <c r="V8">
        <f t="shared" si="12"/>
        <v>0.20053616493574539</v>
      </c>
      <c r="W8">
        <f t="shared" si="12"/>
        <v>0.21001757089116541</v>
      </c>
      <c r="X8">
        <f t="shared" si="12"/>
        <v>0.21797047377387702</v>
      </c>
      <c r="Y8">
        <f t="shared" si="12"/>
        <v>0.22441846841846572</v>
      </c>
      <c r="Z8">
        <f t="shared" si="12"/>
        <v>0.22941071184955686</v>
      </c>
      <c r="AA8">
        <f t="shared" si="12"/>
        <v>0.23301535166485282</v>
      </c>
      <c r="AB8">
        <f t="shared" si="12"/>
        <v>0.23531411522076345</v>
      </c>
      <c r="AC8">
        <f t="shared" si="12"/>
        <v>0.23639788441932938</v>
      </c>
      <c r="AD8">
        <f t="shared" si="12"/>
        <v>0.23636310510157968</v>
      </c>
      <c r="AE8">
        <f t="shared" si="12"/>
        <v>0.23530890109896746</v>
      </c>
      <c r="AF8">
        <f t="shared" si="12"/>
        <v>0.23333478127766547</v>
      </c>
      <c r="AG8">
        <f t="shared" si="12"/>
        <v>0.23053884377850004</v>
      </c>
      <c r="AH8">
        <f t="shared" si="12"/>
        <v>0.22701639541377927</v>
      </c>
      <c r="AI8">
        <f t="shared" si="12"/>
        <v>0.22285891609936129</v>
      </c>
      <c r="AJ8">
        <f t="shared" si="12"/>
        <v>0.21815330851113773</v>
      </c>
      <c r="AK8">
        <f t="shared" si="12"/>
        <v>0.21298138206576539</v>
      </c>
      <c r="AL8">
        <f t="shared" si="12"/>
        <v>0.20741952801651725</v>
      </c>
      <c r="AM8">
        <f t="shared" si="12"/>
        <v>0.20153854908464164</v>
      </c>
      <c r="AN8">
        <f t="shared" si="12"/>
        <v>0.19540361275297419</v>
      </c>
      <c r="AO8">
        <f t="shared" si="12"/>
        <v>0.18907430225277003</v>
      </c>
      <c r="AP8">
        <f t="shared" si="12"/>
        <v>0.18260474348260486</v>
      </c>
      <c r="AQ8">
        <f t="shared" si="12"/>
        <v>0.17604378970216722</v>
      </c>
      <c r="AR8">
        <f t="shared" si="12"/>
        <v>0.16943524892452799</v>
      </c>
      <c r="AS8">
        <f t="shared" si="12"/>
        <v>0.16281814155844082</v>
      </c>
      <c r="AT8">
        <f t="shared" si="12"/>
        <v>0.15622697808878916</v>
      </c>
      <c r="AU8">
        <f t="shared" si="12"/>
        <v>0.14969204848194625</v>
      </c>
      <c r="AV8">
        <f t="shared" si="12"/>
        <v>0.1432397166101157</v>
      </c>
      <c r="AW8">
        <f t="shared" si="12"/>
        <v>0.13689271434518585</v>
      </c>
      <c r="AX8">
        <f t="shared" si="12"/>
        <v>0.13067043111346516</v>
      </c>
      <c r="AY8">
        <f t="shared" si="12"/>
        <v>0.12458919565844115</v>
      </c>
      <c r="AZ8">
        <f t="shared" si="12"/>
        <v>0.11866254755594519</v>
      </c>
      <c r="BA8">
        <f t="shared" si="12"/>
        <v>0.11290149668778927</v>
      </c>
      <c r="BB8">
        <f t="shared" si="12"/>
        <v>0.10731476942597144</v>
      </c>
      <c r="BC8">
        <f t="shared" si="12"/>
        <v>0.10190904072712183</v>
      </c>
      <c r="BD8">
        <f t="shared" si="12"/>
        <v>9.6689151700843523E-2</v>
      </c>
      <c r="BE8">
        <f t="shared" si="12"/>
        <v>9.1658312508802645E-2</v>
      </c>
      <c r="BF8">
        <f t="shared" si="12"/>
        <v>8.6818290684877703E-2</v>
      </c>
      <c r="BG8">
        <f t="shared" si="12"/>
        <v>8.2169585149878474E-2</v>
      </c>
      <c r="BH8">
        <f t="shared" si="12"/>
        <v>7.7711586335437635E-2</v>
      </c>
      <c r="BI8">
        <f t="shared" si="12"/>
        <v>7.3442722937644839E-2</v>
      </c>
      <c r="BJ8">
        <f t="shared" si="12"/>
        <v>6.9360595897806521E-2</v>
      </c>
      <c r="BK8">
        <f t="shared" si="12"/>
        <v>6.5462100260470446E-2</v>
      </c>
      <c r="BL8">
        <f t="shared" si="12"/>
        <v>6.1743535591894959E-2</v>
      </c>
      <c r="BM8">
        <f t="shared" si="12"/>
        <v>5.8200705659153473E-2</v>
      </c>
      <c r="BN8">
        <f t="shared" si="12"/>
        <v>5.482900807416969E-2</v>
      </c>
      <c r="BO8">
        <f t="shared" si="12"/>
        <v>5.1623514600814685E-2</v>
      </c>
      <c r="BP8">
        <f t="shared" si="12"/>
        <v>4.8579042808982002E-2</v>
      </c>
      <c r="BQ8">
        <f t="shared" si="12"/>
        <v>4.569021973915223E-2</v>
      </c>
      <c r="BR8">
        <f t="shared" si="12"/>
        <v>4.2951538215915547E-2</v>
      </c>
      <c r="BS8">
        <f t="shared" si="12"/>
        <v>4.0357406420528846E-2</v>
      </c>
      <c r="BT8">
        <f t="shared" si="12"/>
        <v>3.7902191301906821E-2</v>
      </c>
      <c r="BU8">
        <f t="shared" si="12"/>
        <v>3.5580256373356552E-2</v>
      </c>
      <c r="BV8">
        <f t="shared" si="12"/>
        <v>3.3385994409571747E-2</v>
      </c>
      <c r="BW8">
        <f t="shared" si="12"/>
        <v>3.1313855525477836E-2</v>
      </c>
      <c r="BX8">
        <f t="shared" si="12"/>
        <v>2.9358371085916716E-2</v>
      </c>
      <c r="BY8">
        <f t="shared" si="12"/>
        <v>2.7514173863237776E-2</v>
      </c>
      <c r="BZ8">
        <f t="shared" si="12"/>
        <v>2.5776014828893353E-2</v>
      </c>
      <c r="CA8">
        <f t="shared" ref="CA8:EL8" si="13">SUMPRODUCT(BZ6:BZ10,$E$6:$E$10)</f>
        <v>2.41387769353281E-2</v>
      </c>
      <c r="CB8">
        <f t="shared" si="13"/>
        <v>2.2597486215950993E-2</v>
      </c>
      <c r="CC8">
        <f t="shared" si="13"/>
        <v>2.114732050388745E-2</v>
      </c>
      <c r="CD8">
        <f t="shared" si="13"/>
        <v>1.9783616044589402E-2</v>
      </c>
      <c r="CE8">
        <f t="shared" si="13"/>
        <v>1.8501872253264284E-2</v>
      </c>
      <c r="CF8">
        <f t="shared" si="13"/>
        <v>1.7297754845475299E-2</v>
      </c>
      <c r="CG8">
        <f t="shared" si="13"/>
        <v>1.6167097548150208E-2</v>
      </c>
      <c r="CH8">
        <f t="shared" si="13"/>
        <v>1.510590257858347E-2</v>
      </c>
      <c r="CI8">
        <f t="shared" si="13"/>
        <v>1.4110340060784264E-2</v>
      </c>
      <c r="CJ8">
        <f t="shared" si="13"/>
        <v>1.3176746531658026E-2</v>
      </c>
      <c r="CK8">
        <f t="shared" si="13"/>
        <v>1.2301622673953475E-2</v>
      </c>
      <c r="CL8">
        <f t="shared" si="13"/>
        <v>1.1481630398596699E-2</v>
      </c>
      <c r="CM8">
        <f t="shared" si="13"/>
        <v>1.0713589385902932E-2</v>
      </c>
      <c r="CN8">
        <f t="shared" si="13"/>
        <v>9.9944731831371949E-3</v>
      </c>
      <c r="CO8">
        <f t="shared" si="13"/>
        <v>9.3214049449192437E-3</v>
      </c>
      <c r="CP8">
        <f t="shared" si="13"/>
        <v>8.6916528929687157E-3</v>
      </c>
      <c r="CQ8">
        <f t="shared" si="13"/>
        <v>8.1026255625970944E-3</v>
      </c>
      <c r="CR8">
        <f t="shared" si="13"/>
        <v>7.5518668951098274E-3</v>
      </c>
      <c r="CS8">
        <f t="shared" si="13"/>
        <v>7.03705122782279E-3</v>
      </c>
      <c r="CT8">
        <f t="shared" si="13"/>
        <v>6.5559782266630265E-3</v>
      </c>
      <c r="CU8">
        <f t="shared" si="13"/>
        <v>6.1065678002577405E-3</v>
      </c>
      <c r="CV8">
        <f t="shared" si="13"/>
        <v>5.6868550289643823E-3</v>
      </c>
      <c r="CW8">
        <f t="shared" si="13"/>
        <v>5.2949851374077409E-3</v>
      </c>
      <c r="CX8">
        <f t="shared" si="13"/>
        <v>4.9292085347197433E-3</v>
      </c>
      <c r="CY8">
        <f t="shared" si="13"/>
        <v>4.5878759427796113E-3</v>
      </c>
      <c r="CZ8">
        <f t="shared" si="13"/>
        <v>4.2694336292845303E-3</v>
      </c>
      <c r="DA8">
        <f t="shared" si="13"/>
        <v>3.9724187594053729E-3</v>
      </c>
      <c r="DB8">
        <f t="shared" si="13"/>
        <v>3.6954548770622895E-3</v>
      </c>
      <c r="DC8">
        <f t="shared" si="13"/>
        <v>3.4372475244578661E-3</v>
      </c>
      <c r="DD8">
        <f t="shared" si="13"/>
        <v>3.1965800064002762E-3</v>
      </c>
      <c r="DE8">
        <f t="shared" si="13"/>
        <v>2.9723093041070709E-3</v>
      </c>
      <c r="DF8">
        <f t="shared" si="13"/>
        <v>2.7633621415758787E-3</v>
      </c>
      <c r="DG8">
        <f t="shared" si="13"/>
        <v>2.5687312062173868E-3</v>
      </c>
      <c r="DH8">
        <f t="shared" si="13"/>
        <v>2.387471524246594E-3</v>
      </c>
      <c r="DI8">
        <f t="shared" si="13"/>
        <v>2.2186969903004662E-3</v>
      </c>
      <c r="DJ8">
        <f t="shared" si="13"/>
        <v>2.06157704987541E-3</v>
      </c>
      <c r="DK8">
        <f t="shared" si="13"/>
        <v>1.9153335324398285E-3</v>
      </c>
      <c r="DL8">
        <f t="shared" si="13"/>
        <v>1.7792376324601994E-3</v>
      </c>
      <c r="DM8">
        <f t="shared" si="13"/>
        <v>1.6526070350699157E-3</v>
      </c>
      <c r="DN8">
        <f t="shared" si="13"/>
        <v>1.5348031826960635E-3</v>
      </c>
      <c r="DO8">
        <f t="shared" si="13"/>
        <v>1.4252286786291127E-3</v>
      </c>
      <c r="DP8">
        <f t="shared" si="13"/>
        <v>1.3233248232639775E-3</v>
      </c>
      <c r="DQ8">
        <f t="shared" si="13"/>
        <v>1.2285692785489104E-3</v>
      </c>
      <c r="DR8">
        <f t="shared" si="13"/>
        <v>1.1404738560429454E-3</v>
      </c>
      <c r="DS8">
        <f t="shared" si="13"/>
        <v>1.0585824238957191E-3</v>
      </c>
      <c r="DT8">
        <f t="shared" si="13"/>
        <v>9.8246892801881632E-4</v>
      </c>
      <c r="DU8">
        <f t="shared" si="13"/>
        <v>9.1173552270938348E-4</v>
      </c>
      <c r="DV8">
        <f t="shared" si="13"/>
        <v>8.4601080600930727E-4</v>
      </c>
      <c r="DW8">
        <f t="shared" si="13"/>
        <v>7.8494815513208095E-4</v>
      </c>
      <c r="DX8">
        <f t="shared" si="13"/>
        <v>7.2822415736034575E-4</v>
      </c>
      <c r="DY8">
        <f t="shared" si="13"/>
        <v>6.7553713190631316E-4</v>
      </c>
      <c r="DZ8">
        <f t="shared" si="13"/>
        <v>6.2660573833154013E-4</v>
      </c>
      <c r="EA8">
        <f t="shared" si="13"/>
        <v>5.8116766723895631E-4</v>
      </c>
      <c r="EB8">
        <f t="shared" si="13"/>
        <v>5.3897840907608319E-4</v>
      </c>
      <c r="EC8">
        <f t="shared" si="13"/>
        <v>4.9981009702180557E-4</v>
      </c>
      <c r="ED8">
        <f t="shared" si="13"/>
        <v>4.6345042006791287E-4</v>
      </c>
      <c r="EE8">
        <f t="shared" si="13"/>
        <v>4.2970160254923192E-4</v>
      </c>
      <c r="EF8">
        <f t="shared" si="13"/>
        <v>3.9837944652105123E-4</v>
      </c>
      <c r="EG8">
        <f t="shared" si="13"/>
        <v>3.6931243352843717E-4</v>
      </c>
      <c r="EH8">
        <f t="shared" si="13"/>
        <v>3.4234088245788292E-4</v>
      </c>
      <c r="EI8">
        <f t="shared" si="13"/>
        <v>3.1731616030658896E-4</v>
      </c>
      <c r="EJ8">
        <f t="shared" si="13"/>
        <v>2.9409994284778257E-4</v>
      </c>
      <c r="EK8">
        <f t="shared" si="13"/>
        <v>2.7256352231118993E-4</v>
      </c>
      <c r="EL8">
        <f t="shared" si="13"/>
        <v>2.5258715933554522E-4</v>
      </c>
      <c r="EM8">
        <f t="shared" ref="EM8:GM8" si="14">SUMPRODUCT(EL6:EL10,$E$6:$E$10)</f>
        <v>2.3405947658442012E-4</v>
      </c>
      <c r="EN8">
        <f t="shared" si="14"/>
        <v>2.1687689154733651E-4</v>
      </c>
      <c r="EO8">
        <f t="shared" si="14"/>
        <v>2.0094308617480929E-4</v>
      </c>
      <c r="EP8">
        <f t="shared" si="14"/>
        <v>1.861685111184525E-4</v>
      </c>
      <c r="EQ8">
        <f t="shared" si="14"/>
        <v>1.7246992246541988E-4</v>
      </c>
      <c r="ER8">
        <f t="shared" si="14"/>
        <v>1.5976994897014236E-4</v>
      </c>
      <c r="ES8">
        <f t="shared" si="14"/>
        <v>1.4799668789551831E-4</v>
      </c>
      <c r="ET8">
        <f t="shared" si="14"/>
        <v>1.370833276803854E-4</v>
      </c>
      <c r="EU8">
        <f t="shared" si="14"/>
        <v>1.269677957502745E-4</v>
      </c>
      <c r="EV8">
        <f t="shared" si="14"/>
        <v>1.175924298841535E-4</v>
      </c>
      <c r="EW8">
        <f t="shared" si="14"/>
        <v>1.089036716411788E-4</v>
      </c>
      <c r="EX8">
        <f t="shared" si="14"/>
        <v>1.0085178043846396E-4</v>
      </c>
      <c r="EY8">
        <f t="shared" si="14"/>
        <v>9.3390566953648144E-5</v>
      </c>
      <c r="EZ8">
        <f t="shared" si="14"/>
        <v>8.6477144604710671E-5</v>
      </c>
      <c r="FA8">
        <f t="shared" si="14"/>
        <v>8.0071697934151878E-5</v>
      </c>
      <c r="FB8">
        <f t="shared" si="14"/>
        <v>7.4137266795472201E-5</v>
      </c>
      <c r="FC8">
        <f t="shared" si="14"/>
        <v>6.8639545306962838E-5</v>
      </c>
      <c r="FD8">
        <f t="shared" si="14"/>
        <v>6.3546694601311125E-5</v>
      </c>
      <c r="FE8">
        <f t="shared" si="14"/>
        <v>5.8829168459558581E-5</v>
      </c>
      <c r="FF8">
        <f t="shared" si="14"/>
        <v>5.4459550974671603E-5</v>
      </c>
      <c r="FG8">
        <f t="shared" si="14"/>
        <v>5.041240544353304E-5</v>
      </c>
      <c r="FH8">
        <f t="shared" si="14"/>
        <v>4.666413373667773E-5</v>
      </c>
      <c r="FI8">
        <f t="shared" si="14"/>
        <v>4.3192845442713202E-5</v>
      </c>
      <c r="FJ8">
        <f t="shared" si="14"/>
        <v>3.9978236129224825E-5</v>
      </c>
      <c r="FK8">
        <f t="shared" si="14"/>
        <v>3.7001474104194163E-5</v>
      </c>
      <c r="FL8">
        <f t="shared" si="14"/>
        <v>3.4245095101690576E-5</v>
      </c>
      <c r="FM8">
        <f t="shared" si="14"/>
        <v>3.1692904352954198E-5</v>
      </c>
      <c r="FN8">
        <f t="shared" si="14"/>
        <v>2.9329885539096017E-5</v>
      </c>
      <c r="FO8">
        <f t="shared" si="14"/>
        <v>2.7142116154614869E-5</v>
      </c>
      <c r="FP8">
        <f t="shared" si="14"/>
        <v>2.5116688841886311E-5</v>
      </c>
      <c r="FQ8">
        <f t="shared" si="14"/>
        <v>2.3241638285823149E-5</v>
      </c>
      <c r="FR8">
        <f t="shared" si="14"/>
        <v>2.1505873285147272E-5</v>
      </c>
      <c r="FS8">
        <f t="shared" si="14"/>
        <v>1.9899113642247922E-5</v>
      </c>
      <c r="FT8">
        <f t="shared" si="14"/>
        <v>1.8411831537528701E-5</v>
      </c>
      <c r="FU8">
        <f t="shared" si="14"/>
        <v>1.7035197076556614E-5</v>
      </c>
      <c r="FV8">
        <f t="shared" si="14"/>
        <v>1.5761027719308752E-5</v>
      </c>
      <c r="FW8">
        <f t="shared" si="14"/>
        <v>1.4581741320449505E-5</v>
      </c>
      <c r="FX8">
        <f t="shared" si="14"/>
        <v>1.3490312527942715E-5</v>
      </c>
      <c r="FY8">
        <f t="shared" si="14"/>
        <v>1.248023230448442E-5</v>
      </c>
      <c r="FZ8">
        <f t="shared" si="14"/>
        <v>1.1545470352304477E-5</v>
      </c>
      <c r="GA8">
        <f t="shared" si="14"/>
        <v>1.0680440236897141E-5</v>
      </c>
      <c r="GB8">
        <f t="shared" si="14"/>
        <v>9.8799670192658508E-6</v>
      </c>
      <c r="GC8">
        <f t="shared" si="14"/>
        <v>9.1392572193669997E-6</v>
      </c>
      <c r="GD8">
        <f t="shared" si="14"/>
        <v>8.4538709456685754E-6</v>
      </c>
      <c r="GE8">
        <f t="shared" si="14"/>
        <v>7.8196960371567331E-6</v>
      </c>
      <c r="GF8">
        <f t="shared" si="14"/>
        <v>7.23292407477767E-6</v>
      </c>
      <c r="GG8">
        <f t="shared" si="14"/>
        <v>6.6900281292420085E-6</v>
      </c>
      <c r="GH8">
        <f t="shared" si="14"/>
        <v>6.1877421213896918E-6</v>
      </c>
      <c r="GI8">
        <f t="shared" si="14"/>
        <v>5.723041679958108E-6</v>
      </c>
      <c r="GJ8">
        <f t="shared" si="14"/>
        <v>5.29312638965502E-6</v>
      </c>
      <c r="GK8">
        <f t="shared" si="14"/>
        <v>4.8954033299488627E-6</v>
      </c>
      <c r="GL8">
        <f t="shared" si="14"/>
        <v>4.5274718119877723E-6</v>
      </c>
      <c r="GM8">
        <f t="shared" si="14"/>
        <v>4.1871092275787588E-6</v>
      </c>
      <c r="GN8">
        <f>SUMPRODUCT(GM6:GM10,$E$6:$E$10)</f>
        <v>3.8722579302312042E-6</v>
      </c>
      <c r="GO8">
        <f>SUMPRODUCT(GN6:GN10,$E$6:$E$10)</f>
        <v>3.5810130739238974E-6</v>
      </c>
      <c r="GP8">
        <f t="shared" ref="GP8:JA8" si="15">SUMPRODUCT(GO6:GO10,$E$6:$E$10)</f>
        <v>3.3116113405197519E-6</v>
      </c>
      <c r="GQ8">
        <f t="shared" si="15"/>
        <v>3.0624204916531746E-6</v>
      </c>
      <c r="GR8">
        <f t="shared" si="15"/>
        <v>2.831929685476063E-6</v>
      </c>
      <c r="GS8">
        <f t="shared" si="15"/>
        <v>2.6187405028924138E-6</v>
      </c>
      <c r="GT8">
        <f t="shared" si="15"/>
        <v>2.4215586318598471E-6</v>
      </c>
      <c r="GU8">
        <f t="shared" si="15"/>
        <v>2.2391861620089473E-6</v>
      </c>
      <c r="GV8">
        <f t="shared" si="15"/>
        <v>2.0705144452469001E-6</v>
      </c>
      <c r="GW8">
        <f t="shared" si="15"/>
        <v>1.9145174811879124E-6</v>
      </c>
      <c r="GX8">
        <f t="shared" si="15"/>
        <v>1.7702457892056977E-6</v>
      </c>
      <c r="GY8">
        <f t="shared" si="15"/>
        <v>1.6368207316481372E-6</v>
      </c>
      <c r="GZ8">
        <f t="shared" si="15"/>
        <v>1.5134292553053809E-6</v>
      </c>
      <c r="HA8">
        <f t="shared" si="15"/>
        <v>1.3993190205934299E-6</v>
      </c>
      <c r="HB8">
        <f t="shared" si="15"/>
        <v>1.2937938901181025E-6</v>
      </c>
      <c r="HC8">
        <f t="shared" si="15"/>
        <v>1.1962097503308408E-6</v>
      </c>
      <c r="HD8">
        <f t="shared" si="15"/>
        <v>1.1059706418888914E-6</v>
      </c>
      <c r="HE8">
        <f t="shared" si="15"/>
        <v>1.0225251760981199E-6</v>
      </c>
      <c r="HF8">
        <f t="shared" si="15"/>
        <v>9.4536321645651429E-7</v>
      </c>
      <c r="HG8">
        <f t="shared" si="15"/>
        <v>8.7401280583909634E-7</v>
      </c>
      <c r="HH8">
        <f t="shared" si="15"/>
        <v>8.0803732127868834E-7</v>
      </c>
      <c r="HI8">
        <f t="shared" si="15"/>
        <v>7.470328396094182E-7</v>
      </c>
      <c r="HJ8">
        <f t="shared" si="15"/>
        <v>6.9062569845811401E-7</v>
      </c>
      <c r="HK8">
        <f t="shared" si="15"/>
        <v>6.3847023819945618E-7</v>
      </c>
      <c r="HL8">
        <f t="shared" si="15"/>
        <v>5.9024671154012413E-7</v>
      </c>
      <c r="HM8">
        <f t="shared" si="15"/>
        <v>5.4565934837092308E-7</v>
      </c>
      <c r="HN8">
        <f t="shared" si="15"/>
        <v>5.0443456442938018E-7</v>
      </c>
      <c r="HO8">
        <f t="shared" si="15"/>
        <v>4.6631930315353152E-7</v>
      </c>
      <c r="HP8">
        <f t="shared" si="15"/>
        <v>4.3107950088522922E-7</v>
      </c>
      <c r="HQ8">
        <f t="shared" si="15"/>
        <v>3.9849866630259501E-7</v>
      </c>
      <c r="HR8">
        <f t="shared" si="15"/>
        <v>3.6837656563024958E-7</v>
      </c>
      <c r="HS8">
        <f t="shared" si="15"/>
        <v>3.405280057963941E-7</v>
      </c>
      <c r="HT8">
        <f t="shared" si="15"/>
        <v>3.1478170828118446E-7</v>
      </c>
      <c r="HU8">
        <f t="shared" si="15"/>
        <v>2.9097926693434951E-7</v>
      </c>
      <c r="HV8">
        <f t="shared" si="15"/>
        <v>2.6897418353466778E-7</v>
      </c>
      <c r="HW8">
        <f t="shared" si="15"/>
        <v>2.4863097532252364E-7</v>
      </c>
      <c r="HX8">
        <f t="shared" si="15"/>
        <v>2.298243491619081E-7</v>
      </c>
      <c r="HY8">
        <f t="shared" si="15"/>
        <v>2.1243843738232323E-7</v>
      </c>
      <c r="HZ8">
        <f t="shared" si="15"/>
        <v>1.9636609071633469E-7</v>
      </c>
      <c r="IA8">
        <f t="shared" si="15"/>
        <v>1.8150822408707131E-7</v>
      </c>
      <c r="IB8">
        <f t="shared" si="15"/>
        <v>1.6777321131373296E-7</v>
      </c>
      <c r="IC8">
        <f t="shared" si="15"/>
        <v>1.5507632509392957E-7</v>
      </c>
      <c r="ID8">
        <f t="shared" si="15"/>
        <v>1.4333921889110501E-7</v>
      </c>
      <c r="IE8">
        <f t="shared" si="15"/>
        <v>1.3248944760494786E-7</v>
      </c>
      <c r="IF8">
        <f t="shared" si="15"/>
        <v>1.224600241339935E-7</v>
      </c>
      <c r="IG8">
        <f t="shared" si="15"/>
        <v>1.1318900915391437E-7</v>
      </c>
      <c r="IH8">
        <f t="shared" si="15"/>
        <v>1.046191316335165E-7</v>
      </c>
      <c r="II8">
        <f t="shared" si="15"/>
        <v>9.6697437794358502E-8</v>
      </c>
      <c r="IJ8">
        <f t="shared" si="15"/>
        <v>8.9374966390254178E-8</v>
      </c>
      <c r="IK8">
        <f t="shared" si="15"/>
        <v>8.260644834069873E-8</v>
      </c>
      <c r="IL8">
        <f t="shared" si="15"/>
        <v>7.6350028898392447E-8</v>
      </c>
      <c r="IM8">
        <f t="shared" si="15"/>
        <v>7.0567010666375255E-8</v>
      </c>
      <c r="IN8">
        <f t="shared" si="15"/>
        <v>6.5221615905622514E-8</v>
      </c>
      <c r="IO8">
        <f t="shared" si="15"/>
        <v>6.0280766690019225E-8</v>
      </c>
      <c r="IP8">
        <f t="shared" si="15"/>
        <v>5.5713881573107346E-8</v>
      </c>
      <c r="IQ8">
        <f t="shared" si="15"/>
        <v>5.1492687530519498E-8</v>
      </c>
      <c r="IR8">
        <f t="shared" si="15"/>
        <v>4.7591046034157259E-8</v>
      </c>
      <c r="IS8">
        <f t="shared" si="15"/>
        <v>4.3984792199485457E-8</v>
      </c>
      <c r="IT8">
        <f t="shared" si="15"/>
        <v>4.0651586026298652E-8</v>
      </c>
      <c r="IU8">
        <f t="shared" si="15"/>
        <v>3.7570774826438188E-8</v>
      </c>
      <c r="IV8">
        <f t="shared" si="15"/>
        <v>3.4723265999630447E-8</v>
      </c>
      <c r="IW8">
        <f t="shared" si="15"/>
        <v>3.2091409381278918E-8</v>
      </c>
      <c r="IX8">
        <f t="shared" si="15"/>
        <v>2.9658888444047224E-8</v>
      </c>
      <c r="IY8">
        <f t="shared" si="15"/>
        <v>2.7410619688759482E-8</v>
      </c>
      <c r="IZ8">
        <f t="shared" si="15"/>
        <v>2.533265960983928E-8</v>
      </c>
      <c r="JA8">
        <f t="shared" si="15"/>
        <v>2.3412118666502945E-8</v>
      </c>
      <c r="JB8">
        <f t="shared" ref="JB8:LM8" si="16">SUMPRODUCT(JA6:JA10,$E$6:$E$10)</f>
        <v>2.1637081733491579E-8</v>
      </c>
      <c r="JC8">
        <f t="shared" si="16"/>
        <v>1.9996534544522797E-8</v>
      </c>
      <c r="JD8">
        <f t="shared" si="16"/>
        <v>1.8480295678102475E-8</v>
      </c>
      <c r="JE8">
        <f t="shared" si="16"/>
        <v>1.7078953669076723E-8</v>
      </c>
      <c r="JF8">
        <f t="shared" si="16"/>
        <v>1.5783808860526674E-8</v>
      </c>
      <c r="JG8">
        <f t="shared" si="16"/>
        <v>1.4586819639500353E-8</v>
      </c>
      <c r="JH8">
        <f t="shared" si="16"/>
        <v>1.3480552726809785E-8</v>
      </c>
      <c r="JI8">
        <f t="shared" si="16"/>
        <v>1.2458137215858356E-8</v>
      </c>
      <c r="JJ8">
        <f t="shared" si="16"/>
        <v>1.1513222078351249E-8</v>
      </c>
      <c r="JK8">
        <f t="shared" si="16"/>
        <v>1.0639936875918514E-8</v>
      </c>
      <c r="JL8">
        <f t="shared" si="16"/>
        <v>9.8328554362730855E-9</v>
      </c>
      <c r="JM8">
        <f t="shared" si="16"/>
        <v>9.0869622706528264E-9</v>
      </c>
      <c r="JN8">
        <f t="shared" si="16"/>
        <v>8.3976215260657534E-9</v>
      </c>
      <c r="JO8">
        <f t="shared" si="16"/>
        <v>7.7605482813719413E-9</v>
      </c>
      <c r="JP8">
        <f t="shared" si="16"/>
        <v>7.171782010588014E-9</v>
      </c>
      <c r="JQ8">
        <f t="shared" si="16"/>
        <v>6.6276620500771343E-9</v>
      </c>
      <c r="JR8">
        <f t="shared" si="16"/>
        <v>6.1248049185693297E-9</v>
      </c>
      <c r="JS8">
        <f t="shared" si="16"/>
        <v>5.6600833503181543E-9</v>
      </c>
      <c r="JT8">
        <f t="shared" si="16"/>
        <v>5.230606912208751E-9</v>
      </c>
      <c r="JU8">
        <f t="shared" si="16"/>
        <v>4.833704085353134E-9</v>
      </c>
      <c r="JV8">
        <f t="shared" si="16"/>
        <v>4.466905700699804E-9</v>
      </c>
      <c r="JW8">
        <f t="shared" si="16"/>
        <v>4.1279296265011915E-9</v>
      </c>
      <c r="JX8">
        <f t="shared" si="16"/>
        <v>3.8146666131743999E-9</v>
      </c>
      <c r="JY8">
        <f t="shared" si="16"/>
        <v>3.5251672082050378E-9</v>
      </c>
      <c r="JZ8">
        <f t="shared" si="16"/>
        <v>3.2576296603237297E-9</v>
      </c>
      <c r="KA8">
        <f t="shared" si="16"/>
        <v>3.0103887382703543E-9</v>
      </c>
      <c r="KB8">
        <f t="shared" si="16"/>
        <v>2.7819053950890491E-9</v>
      </c>
      <c r="KC8">
        <f t="shared" si="16"/>
        <v>2.570757214101954E-9</v>
      </c>
      <c r="KD8">
        <f t="shared" si="16"/>
        <v>2.3756295775231481E-9</v>
      </c>
      <c r="KE8">
        <f t="shared" si="16"/>
        <v>2.1953075031256963E-9</v>
      </c>
      <c r="KF8">
        <f t="shared" si="16"/>
        <v>2.028668098491259E-9</v>
      </c>
      <c r="KG8">
        <f t="shared" si="16"/>
        <v>1.8746735861784832E-9</v>
      </c>
      <c r="KH8">
        <f t="shared" si="16"/>
        <v>1.7323648566666451E-9</v>
      </c>
      <c r="KI8">
        <f t="shared" si="16"/>
        <v>1.600855509186215E-9</v>
      </c>
      <c r="KJ8">
        <f t="shared" si="16"/>
        <v>1.4793263435581302E-9</v>
      </c>
      <c r="KK8">
        <f t="shared" si="16"/>
        <v>1.3670202689469408E-9</v>
      </c>
      <c r="KL8">
        <f t="shared" si="16"/>
        <v>1.2632375980067112E-9</v>
      </c>
      <c r="KM8">
        <f t="shared" si="16"/>
        <v>1.1673316972783463E-9</v>
      </c>
      <c r="KN8">
        <f t="shared" si="16"/>
        <v>1.0787049668974627E-9</v>
      </c>
      <c r="KO8">
        <f t="shared" si="16"/>
        <v>9.9680512470651248E-10</v>
      </c>
      <c r="KP8">
        <f t="shared" si="16"/>
        <v>9.2112177174606975E-10</v>
      </c>
      <c r="KQ8">
        <f t="shared" si="16"/>
        <v>8.5118321783953837E-10</v>
      </c>
      <c r="KR8">
        <f t="shared" si="16"/>
        <v>7.8655354759372388E-10</v>
      </c>
      <c r="KS8">
        <f t="shared" si="16"/>
        <v>7.2682990862457977E-10</v>
      </c>
      <c r="KT8">
        <f t="shared" si="16"/>
        <v>6.7164000519214298E-10</v>
      </c>
      <c r="KU8">
        <f t="shared" si="16"/>
        <v>6.2063978169964377E-10</v>
      </c>
      <c r="KV8">
        <f t="shared" si="16"/>
        <v>5.7351128168683244E-10</v>
      </c>
      <c r="KW8">
        <f t="shared" si="16"/>
        <v>5.2996066903393027E-10</v>
      </c>
      <c r="KX8">
        <f t="shared" si="16"/>
        <v>4.8971639909696634E-10</v>
      </c>
      <c r="KY8">
        <f t="shared" si="16"/>
        <v>4.5252752842378547E-10</v>
      </c>
      <c r="KZ8">
        <f t="shared" si="16"/>
        <v>4.1816215255842181E-10</v>
      </c>
      <c r="LA8">
        <f t="shared" si="16"/>
        <v>3.8640596223510939E-10</v>
      </c>
      <c r="LB8">
        <f t="shared" si="16"/>
        <v>3.5706090899683793E-10</v>
      </c>
      <c r="LC8">
        <f t="shared" si="16"/>
        <v>3.2994397195157358E-10</v>
      </c>
      <c r="LD8">
        <f t="shared" si="16"/>
        <v>3.0488601800623754E-10</v>
      </c>
      <c r="LE8">
        <f t="shared" si="16"/>
        <v>2.8173074849812595E-10</v>
      </c>
      <c r="LF8">
        <f t="shared" si="16"/>
        <v>2.6033372567924884E-10</v>
      </c>
      <c r="LG8">
        <f t="shared" si="16"/>
        <v>2.4056147300435708E-10</v>
      </c>
      <c r="LH8">
        <f t="shared" si="16"/>
        <v>2.2229064363128036E-10</v>
      </c>
      <c r="LI8">
        <f t="shared" si="16"/>
        <v>2.054072519654366E-10</v>
      </c>
      <c r="LJ8">
        <f t="shared" si="16"/>
        <v>1.8980596347160986E-10</v>
      </c>
      <c r="LK8">
        <f t="shared" si="16"/>
        <v>1.7538943833774413E-10</v>
      </c>
      <c r="LL8">
        <f t="shared" si="16"/>
        <v>1.6206772490980067E-10</v>
      </c>
      <c r="LM8">
        <f t="shared" si="16"/>
        <v>1.4975769912574063E-10</v>
      </c>
      <c r="LN8">
        <f t="shared" ref="LN8:MM8" si="17">SUMPRODUCT(LM6:LM10,$E$6:$E$10)</f>
        <v>1.383825464623334E-10</v>
      </c>
      <c r="LO8">
        <f t="shared" si="17"/>
        <v>1.2787128317252123E-10</v>
      </c>
      <c r="LP8">
        <f t="shared" si="17"/>
        <v>1.181583138351229E-10</v>
      </c>
      <c r="LQ8">
        <f t="shared" si="17"/>
        <v>1.091830224642452E-10</v>
      </c>
      <c r="LR8">
        <f t="shared" si="17"/>
        <v>1.0088939463428525E-10</v>
      </c>
      <c r="LS8">
        <f t="shared" si="17"/>
        <v>9.3225668269140419E-11</v>
      </c>
      <c r="LT8">
        <f t="shared" si="17"/>
        <v>8.6144010922387538E-11</v>
      </c>
      <c r="LU8">
        <f t="shared" si="17"/>
        <v>7.9600221539853565E-11</v>
      </c>
      <c r="LV8">
        <f t="shared" si="17"/>
        <v>7.3553454848194991E-11</v>
      </c>
      <c r="LW8">
        <f t="shared" si="17"/>
        <v>6.7965966653775093E-11</v>
      </c>
      <c r="LX8">
        <f t="shared" si="17"/>
        <v>6.2802878466149323E-11</v>
      </c>
      <c r="LY8">
        <f t="shared" si="17"/>
        <v>5.803195998064429E-11</v>
      </c>
      <c r="LZ8">
        <f t="shared" si="17"/>
        <v>5.3623428065590213E-11</v>
      </c>
      <c r="MA8">
        <f t="shared" si="17"/>
        <v>4.9549761002429285E-11</v>
      </c>
      <c r="MB8">
        <f t="shared" si="17"/>
        <v>4.5785526821808404E-11</v>
      </c>
      <c r="MC8">
        <f t="shared" si="17"/>
        <v>4.2307224666464151E-11</v>
      </c>
      <c r="MD8">
        <f t="shared" si="17"/>
        <v>3.9093138192763255E-11</v>
      </c>
      <c r="ME8">
        <f t="shared" si="17"/>
        <v>3.612320009767695E-11</v>
      </c>
      <c r="MF8">
        <f t="shared" si="17"/>
        <v>3.3378866927206695E-11</v>
      </c>
      <c r="MG8">
        <f t="shared" si="17"/>
        <v>3.0843003386271641E-11</v>
      </c>
      <c r="MH8">
        <f t="shared" si="17"/>
        <v>2.8499775429212289E-11</v>
      </c>
      <c r="MI8">
        <f>SUMPRODUCT(MH6:MH10,$E$6:$E$10)</f>
        <v>2.6334551464726674E-11</v>
      </c>
      <c r="MJ8">
        <f t="shared" si="17"/>
        <v>2.4333811059575132E-11</v>
      </c>
      <c r="MK8">
        <f t="shared" si="17"/>
        <v>2.2485060572080266E-11</v>
      </c>
      <c r="ML8">
        <f t="shared" si="17"/>
        <v>2.0776755189600681E-11</v>
      </c>
      <c r="MM8">
        <f t="shared" si="17"/>
        <v>1.9198226884037983E-11</v>
      </c>
    </row>
    <row r="9" spans="1:351">
      <c r="B9" s="109">
        <v>4</v>
      </c>
      <c r="C9" s="110">
        <f>Sheet4!X83</f>
        <v>0</v>
      </c>
      <c r="D9" s="110">
        <f>Sheet4!Y83</f>
        <v>0</v>
      </c>
      <c r="E9" s="110">
        <f>Sheet4!Z83</f>
        <v>0</v>
      </c>
      <c r="F9" s="110">
        <f>Sheet4!AA83</f>
        <v>0.85050000000000014</v>
      </c>
      <c r="G9" s="110">
        <f>Sheet4!AB83</f>
        <v>0.14949999999999986</v>
      </c>
      <c r="H9" s="110">
        <v>1</v>
      </c>
      <c r="K9" t="s">
        <v>8</v>
      </c>
      <c r="L9">
        <v>7.5000000000000015E-3</v>
      </c>
      <c r="M9">
        <f>SUMPRODUCT(L6:L10,$F$6:$F$10)</f>
        <v>1.2452500000000005E-2</v>
      </c>
      <c r="N9">
        <f>SUMPRODUCT(M6:M10,$F$6:$F$10)</f>
        <v>1.797204312500001E-2</v>
      </c>
      <c r="O9">
        <f t="shared" ref="O9:BZ9" si="18">SUMPRODUCT(N6:N10,$F$6:$F$10)</f>
        <v>2.4235933056250013E-2</v>
      </c>
      <c r="P9">
        <f t="shared" si="18"/>
        <v>3.1282687082466107E-2</v>
      </c>
      <c r="Q9">
        <f t="shared" si="18"/>
        <v>3.9056436929459037E-2</v>
      </c>
      <c r="R9">
        <f t="shared" si="18"/>
        <v>4.7440765354861865E-2</v>
      </c>
      <c r="S9">
        <f t="shared" si="18"/>
        <v>5.6284133934180108E-2</v>
      </c>
      <c r="T9">
        <f t="shared" si="18"/>
        <v>6.541865685980873E-2</v>
      </c>
      <c r="U9">
        <f t="shared" si="18"/>
        <v>7.4673644994022029E-2</v>
      </c>
      <c r="V9">
        <f t="shared" si="18"/>
        <v>8.3885072127858187E-2</v>
      </c>
      <c r="W9">
        <f t="shared" si="18"/>
        <v>9.2901891575336029E-2</v>
      </c>
      <c r="X9">
        <f t="shared" si="18"/>
        <v>0.1015899476556236</v>
      </c>
      <c r="Y9">
        <f t="shared" si="18"/>
        <v>0.10983407641179968</v>
      </c>
      <c r="Z9">
        <f t="shared" si="18"/>
        <v>0.11753886734322072</v>
      </c>
      <c r="AA9">
        <f t="shared" si="18"/>
        <v>0.1246284581992366</v>
      </c>
      <c r="AB9">
        <f t="shared" si="18"/>
        <v>0.13104565400242243</v>
      </c>
      <c r="AC9">
        <f t="shared" si="18"/>
        <v>0.13675059611529239</v>
      </c>
      <c r="AD9">
        <f t="shared" si="18"/>
        <v>0.14171915457113413</v>
      </c>
      <c r="AE9">
        <f t="shared" si="18"/>
        <v>0.14594117476116941</v>
      </c>
      <c r="AF9">
        <f t="shared" si="18"/>
        <v>0.14941867600251363</v>
      </c>
      <c r="AG9">
        <f t="shared" si="18"/>
        <v>0.1521640729274869</v>
      </c>
      <c r="AH9">
        <f t="shared" si="18"/>
        <v>0.15419846973101639</v>
      </c>
      <c r="AI9">
        <f t="shared" si="18"/>
        <v>0.15555006101321073</v>
      </c>
      <c r="AJ9">
        <f t="shared" si="18"/>
        <v>0.15625266037241711</v>
      </c>
      <c r="AK9">
        <f t="shared" si="18"/>
        <v>0.1563443683116881</v>
      </c>
      <c r="AL9">
        <f t="shared" si="18"/>
        <v>0.15586638382116055</v>
      </c>
      <c r="AM9">
        <f t="shared" si="18"/>
        <v>0.15486195870167269</v>
      </c>
      <c r="AN9">
        <f t="shared" si="18"/>
        <v>0.15337548990237163</v>
      </c>
      <c r="AO9">
        <f t="shared" si="18"/>
        <v>0.15145174253291183</v>
      </c>
      <c r="AP9">
        <f t="shared" si="18"/>
        <v>0.1491351945164143</v>
      </c>
      <c r="AQ9">
        <f t="shared" si="18"/>
        <v>0.14646949286059041</v>
      </c>
      <c r="AR9">
        <f t="shared" si="18"/>
        <v>0.14349701107091514</v>
      </c>
      <c r="AS9">
        <f t="shared" si="18"/>
        <v>0.14025849717520011</v>
      </c>
      <c r="AT9">
        <f t="shared" si="18"/>
        <v>0.1367928020650401</v>
      </c>
      <c r="AU9">
        <f t="shared" si="18"/>
        <v>0.13313667830086148</v>
      </c>
      <c r="AV9">
        <f t="shared" si="18"/>
        <v>0.12932464010669192</v>
      </c>
      <c r="AW9">
        <f t="shared" si="18"/>
        <v>0.12538887594632894</v>
      </c>
      <c r="AX9">
        <f t="shared" si="18"/>
        <v>0.12135920578446027</v>
      </c>
      <c r="AY9">
        <f t="shared" si="18"/>
        <v>0.11726307586438099</v>
      </c>
      <c r="AZ9">
        <f t="shared" si="18"/>
        <v>0.11312558455593848</v>
      </c>
      <c r="BA9">
        <f t="shared" si="18"/>
        <v>0.1089695335270898</v>
      </c>
      <c r="BB9">
        <f t="shared" si="18"/>
        <v>0.10481549915872725</v>
      </c>
      <c r="BC9">
        <f t="shared" si="18"/>
        <v>0.10068191974778948</v>
      </c>
      <c r="BD9">
        <f t="shared" si="18"/>
        <v>9.6585194623660567E-2</v>
      </c>
      <c r="BE9">
        <f t="shared" si="18"/>
        <v>9.2539791835264007E-2</v>
      </c>
      <c r="BF9">
        <f t="shared" si="18"/>
        <v>8.8558361550588341E-2</v>
      </c>
      <c r="BG9">
        <f t="shared" si="18"/>
        <v>8.4651852747399753E-2</v>
      </c>
      <c r="BH9">
        <f t="shared" si="18"/>
        <v>8.0829631165275445E-2</v>
      </c>
      <c r="BI9">
        <f t="shared" si="18"/>
        <v>7.7099596837126319E-2</v>
      </c>
      <c r="BJ9">
        <f t="shared" si="18"/>
        <v>7.3468299825772757E-2</v>
      </c>
      <c r="BK9">
        <f t="shared" si="18"/>
        <v>6.9941053060833938E-2</v>
      </c>
      <c r="BL9">
        <f t="shared" si="18"/>
        <v>6.6522041406239851E-2</v>
      </c>
      <c r="BM9">
        <f t="shared" si="18"/>
        <v>6.3214426292135709E-2</v>
      </c>
      <c r="BN9">
        <f t="shared" si="18"/>
        <v>6.0020445419820434E-2</v>
      </c>
      <c r="BO9">
        <f t="shared" si="18"/>
        <v>5.6941507197530536E-2</v>
      </c>
      <c r="BP9">
        <f t="shared" si="18"/>
        <v>5.3978279691087303E-2</v>
      </c>
      <c r="BQ9">
        <f t="shared" si="18"/>
        <v>5.1130773979235329E-2</v>
      </c>
      <c r="BR9">
        <f t="shared" si="18"/>
        <v>4.8398421891298518E-2</v>
      </c>
      <c r="BS9">
        <f t="shared" si="18"/>
        <v>4.5780148176760321E-2</v>
      </c>
      <c r="BT9">
        <f t="shared" si="18"/>
        <v>4.3274437214541515E-2</v>
      </c>
      <c r="BU9">
        <f t="shared" si="18"/>
        <v>4.0879394415922546E-2</v>
      </c>
      <c r="BV9">
        <f t="shared" si="18"/>
        <v>3.859280251087796E-2</v>
      </c>
      <c r="BW9">
        <f t="shared" si="18"/>
        <v>3.6412172934530682E-2</v>
      </c>
      <c r="BX9">
        <f t="shared" si="18"/>
        <v>3.4334792549807217E-2</v>
      </c>
      <c r="BY9">
        <f t="shared" si="18"/>
        <v>3.235776595534709E-2</v>
      </c>
      <c r="BZ9">
        <f t="shared" si="18"/>
        <v>3.0478053635320766E-2</v>
      </c>
      <c r="CA9">
        <f t="shared" ref="CA9:EL9" si="19">SUMPRODUCT(BZ6:BZ10,$F$6:$F$10)</f>
        <v>2.8692506210946354E-2</v>
      </c>
      <c r="CB9">
        <f t="shared" si="19"/>
        <v>2.699789505295765E-2</v>
      </c>
      <c r="CC9">
        <f t="shared" si="19"/>
        <v>2.5390939510755217E-2</v>
      </c>
      <c r="CD9">
        <f t="shared" si="19"/>
        <v>2.3868331008065218E-2</v>
      </c>
      <c r="CE9">
        <f t="shared" si="19"/>
        <v>2.2426754247152833E-2</v>
      </c>
      <c r="CF9">
        <f t="shared" si="19"/>
        <v>2.1062905754429397E-2</v>
      </c>
      <c r="CG9">
        <f t="shared" si="19"/>
        <v>1.9773509990030802E-2</v>
      </c>
      <c r="CH9">
        <f t="shared" si="19"/>
        <v>1.8555333232947349E-2</v>
      </c>
      <c r="CI9">
        <f t="shared" si="19"/>
        <v>1.7405195441819447E-2</v>
      </c>
      <c r="CJ9">
        <f t="shared" si="19"/>
        <v>1.6319980279801753E-2</v>
      </c>
      <c r="CK9">
        <f t="shared" si="19"/>
        <v>1.5296643480124631E-2</v>
      </c>
      <c r="CL9">
        <f t="shared" si="19"/>
        <v>1.4332219717296001E-2</v>
      </c>
      <c r="CM9">
        <f t="shared" si="19"/>
        <v>1.3423828137409397E-2</v>
      </c>
      <c r="CN9">
        <f t="shared" si="19"/>
        <v>1.256867668985126E-2</v>
      </c>
      <c r="CO9">
        <f t="shared" si="19"/>
        <v>1.1764065391905748E-2</v>
      </c>
      <c r="CP9">
        <f t="shared" si="19"/>
        <v>1.100738864739466E-2</v>
      </c>
      <c r="CQ9">
        <f t="shared" si="19"/>
        <v>1.0296136730603297E-2</v>
      </c>
      <c r="CR9">
        <f t="shared" si="19"/>
        <v>9.6278965373572944E-3</v>
      </c>
      <c r="CS9">
        <f t="shared" si="19"/>
        <v>9.0003516962466872E-3</v>
      </c>
      <c r="CT9">
        <f t="shared" si="19"/>
        <v>8.4112821246487592E-3</v>
      </c>
      <c r="CU9">
        <f t="shared" si="19"/>
        <v>7.8585631063800461E-3</v>
      </c>
      <c r="CV9">
        <f t="shared" si="19"/>
        <v>7.3401639605039379E-3</v>
      </c>
      <c r="CW9">
        <f t="shared" si="19"/>
        <v>6.8541463640222717E-3</v>
      </c>
      <c r="CX9">
        <f t="shared" si="19"/>
        <v>6.3986623848722749E-3</v>
      </c>
      <c r="CY9">
        <f t="shared" si="19"/>
        <v>5.9719522758162431E-3</v>
      </c>
      <c r="CZ9">
        <f t="shared" si="19"/>
        <v>5.5723420744305235E-3</v>
      </c>
      <c r="DA9">
        <f t="shared" si="19"/>
        <v>5.1982410494512479E-3</v>
      </c>
      <c r="DB9">
        <f t="shared" si="19"/>
        <v>4.8481390291943652E-3</v>
      </c>
      <c r="DC9">
        <f t="shared" si="19"/>
        <v>4.5206036436140047E-3</v>
      </c>
      <c r="DD9">
        <f t="shared" si="19"/>
        <v>4.214277507772932E-3</v>
      </c>
      <c r="DE9">
        <f t="shared" si="19"/>
        <v>3.9278753710489094E-3</v>
      </c>
      <c r="DF9">
        <f t="shared" si="19"/>
        <v>3.6601812532686081E-3</v>
      </c>
      <c r="DG9">
        <f t="shared" si="19"/>
        <v>3.4100455861243587E-3</v>
      </c>
      <c r="DH9">
        <f t="shared" si="19"/>
        <v>3.1763823756671369E-3</v>
      </c>
      <c r="DI9">
        <f t="shared" si="19"/>
        <v>2.9581663993614093E-3</v>
      </c>
      <c r="DJ9">
        <f t="shared" si="19"/>
        <v>2.7544304491141794E-3</v>
      </c>
      <c r="DK9">
        <f t="shared" si="19"/>
        <v>2.5642626298332167E-3</v>
      </c>
      <c r="DL9">
        <f t="shared" si="19"/>
        <v>2.386803721410433E-3</v>
      </c>
      <c r="DM9">
        <f t="shared" si="19"/>
        <v>2.2212446105490452E-3</v>
      </c>
      <c r="DN9">
        <f t="shared" si="19"/>
        <v>2.0668237975419793E-3</v>
      </c>
      <c r="DO9">
        <f t="shared" si="19"/>
        <v>1.9228249819492804E-3</v>
      </c>
      <c r="DP9">
        <f t="shared" si="19"/>
        <v>1.7885747301004929E-3</v>
      </c>
      <c r="DQ9">
        <f t="shared" si="19"/>
        <v>1.663440226451347E-3</v>
      </c>
      <c r="DR9">
        <f t="shared" si="19"/>
        <v>1.5468271100408787E-3</v>
      </c>
      <c r="DS9">
        <f t="shared" si="19"/>
        <v>1.4381773966143842E-3</v>
      </c>
      <c r="DT9">
        <f t="shared" si="19"/>
        <v>1.3369674863893239E-3</v>
      </c>
      <c r="DU9">
        <f t="shared" si="19"/>
        <v>1.242706256936143E-3</v>
      </c>
      <c r="DV9">
        <f t="shared" si="19"/>
        <v>1.1549332402154488E-3</v>
      </c>
      <c r="DW9">
        <f t="shared" si="19"/>
        <v>1.0732168824492399E-3</v>
      </c>
      <c r="DX9">
        <f t="shared" si="19"/>
        <v>9.9715288519977748E-4</v>
      </c>
      <c r="DY9">
        <f t="shared" si="19"/>
        <v>9.2636262577864799E-4</v>
      </c>
      <c r="DZ9">
        <f t="shared" si="19"/>
        <v>8.6049165490466892E-4</v>
      </c>
      <c r="EA9">
        <f t="shared" si="19"/>
        <v>7.9920826936706168E-4</v>
      </c>
      <c r="EB9">
        <f t="shared" si="19"/>
        <v>7.4220215732487391E-4</v>
      </c>
      <c r="EC9">
        <f t="shared" si="19"/>
        <v>6.8918311378048428E-4</v>
      </c>
      <c r="ED9">
        <f t="shared" si="19"/>
        <v>6.3987982370014606E-4</v>
      </c>
      <c r="EE9">
        <f t="shared" si="19"/>
        <v>5.9403871021427494E-4</v>
      </c>
      <c r="EF9">
        <f t="shared" si="19"/>
        <v>5.514228453112833E-4</v>
      </c>
      <c r="EG9">
        <f t="shared" si="19"/>
        <v>5.1181092043825949E-4</v>
      </c>
      <c r="EH9">
        <f t="shared" si="19"/>
        <v>4.7499627443704675E-4</v>
      </c>
      <c r="EI9">
        <f t="shared" si="19"/>
        <v>4.4078597627293079E-4</v>
      </c>
      <c r="EJ9">
        <f t="shared" si="19"/>
        <v>4.0899996005308603E-4</v>
      </c>
      <c r="EK9">
        <f t="shared" si="19"/>
        <v>3.7947020988128637E-4</v>
      </c>
      <c r="EL9">
        <f t="shared" si="19"/>
        <v>3.5203999215248707E-4</v>
      </c>
      <c r="EM9">
        <f t="shared" ref="EM9:GM9" si="20">SUMPRODUCT(EL6:EL10,$F$6:$F$10)</f>
        <v>3.2656313295426146E-4</v>
      </c>
      <c r="EN9">
        <f t="shared" si="20"/>
        <v>3.0290333831042458E-4</v>
      </c>
      <c r="EO9">
        <f t="shared" si="20"/>
        <v>2.8093355507435484E-4</v>
      </c>
      <c r="EP9">
        <f t="shared" si="20"/>
        <v>2.6053537035453084E-4</v>
      </c>
      <c r="EQ9">
        <f t="shared" si="20"/>
        <v>2.4159844743176217E-4</v>
      </c>
      <c r="ER9">
        <f t="shared" si="20"/>
        <v>2.2401999620574639E-4</v>
      </c>
      <c r="ES9">
        <f t="shared" si="20"/>
        <v>2.0770427628727763E-4</v>
      </c>
      <c r="ET9">
        <f t="shared" si="20"/>
        <v>1.925621309310979E-4</v>
      </c>
      <c r="EU9">
        <f t="shared" si="20"/>
        <v>1.7851055008254022E-4</v>
      </c>
      <c r="EV9">
        <f t="shared" si="20"/>
        <v>1.6547226088835498E-4</v>
      </c>
      <c r="EW9">
        <f t="shared" si="20"/>
        <v>1.5337534409809244E-4</v>
      </c>
      <c r="EX9">
        <f t="shared" si="20"/>
        <v>1.4215287485685435E-4</v>
      </c>
      <c r="EY9">
        <f t="shared" si="20"/>
        <v>1.3174258646288952E-4</v>
      </c>
      <c r="EZ9">
        <f t="shared" si="20"/>
        <v>1.2208655573420473E-4</v>
      </c>
      <c r="FA9">
        <f t="shared" si="20"/>
        <v>1.1313090869694755E-4</v>
      </c>
      <c r="FB9">
        <f t="shared" si="20"/>
        <v>1.0482554537467523E-4</v>
      </c>
      <c r="FC9">
        <f t="shared" si="20"/>
        <v>9.7123882521674566E-5</v>
      </c>
      <c r="FD9">
        <f t="shared" si="20"/>
        <v>8.9982613205182737E-5</v>
      </c>
      <c r="FE9">
        <f t="shared" si="20"/>
        <v>8.336148220064888E-5</v>
      </c>
      <c r="FF9">
        <f t="shared" si="20"/>
        <v>7.7223076221054427E-5</v>
      </c>
      <c r="FG9">
        <f t="shared" si="20"/>
        <v>7.1532628055783994E-5</v>
      </c>
      <c r="FH9">
        <f t="shared" si="20"/>
        <v>6.6257833746624108E-5</v>
      </c>
      <c r="FI9">
        <f t="shared" si="20"/>
        <v>6.1368681978196679E-5</v>
      </c>
      <c r="FJ9">
        <f t="shared" si="20"/>
        <v>5.6837294907547951E-5</v>
      </c>
      <c r="FK9">
        <f t="shared" si="20"/>
        <v>5.2637779702761209E-5</v>
      </c>
      <c r="FL9">
        <f t="shared" si="20"/>
        <v>4.8746090103399294E-5</v>
      </c>
      <c r="FM9">
        <f t="shared" si="20"/>
        <v>4.5139897356372846E-5</v>
      </c>
      <c r="FN9">
        <f t="shared" si="20"/>
        <v>4.1798469919537685E-5</v>
      </c>
      <c r="FO9">
        <f t="shared" si="20"/>
        <v>3.870256136201963E-5</v>
      </c>
      <c r="FP9">
        <f t="shared" si="20"/>
        <v>3.58343059250188E-5</v>
      </c>
      <c r="FQ9">
        <f t="shared" si="20"/>
        <v>3.3177121239731278E-5</v>
      </c>
      <c r="FR9">
        <f t="shared" si="20"/>
        <v>3.0715617730117445E-5</v>
      </c>
      <c r="FS9">
        <f t="shared" si="20"/>
        <v>2.8435514257618221E-5</v>
      </c>
      <c r="FT9">
        <f t="shared" si="20"/>
        <v>2.6323559592645952E-5</v>
      </c>
      <c r="FU9">
        <f t="shared" si="20"/>
        <v>2.4367459323829723E-5</v>
      </c>
      <c r="FV9">
        <f t="shared" si="20"/>
        <v>2.2555807840647021E-5</v>
      </c>
      <c r="FW9">
        <f t="shared" si="20"/>
        <v>2.0878025048295986E-5</v>
      </c>
      <c r="FX9">
        <f t="shared" si="20"/>
        <v>1.9324297495524062E-5</v>
      </c>
      <c r="FY9">
        <f t="shared" si="20"/>
        <v>1.7885523616697058E-5</v>
      </c>
      <c r="FZ9">
        <f t="shared" si="20"/>
        <v>1.6553262808732928E-5</v>
      </c>
      <c r="GA9">
        <f t="shared" si="20"/>
        <v>1.5319688081700091E-5</v>
      </c>
      <c r="GB9">
        <f t="shared" si="20"/>
        <v>1.4177542038952373E-5</v>
      </c>
      <c r="GC9">
        <f t="shared" si="20"/>
        <v>1.3120095958700075E-5</v>
      </c>
      <c r="GD9">
        <f t="shared" si="20"/>
        <v>1.2141111763956369E-5</v>
      </c>
      <c r="GE9">
        <f t="shared" si="20"/>
        <v>1.1234806681904265E-5</v>
      </c>
      <c r="GF9">
        <f t="shared" si="20"/>
        <v>1.0395820406953928E-5</v>
      </c>
      <c r="GG9">
        <f t="shared" si="20"/>
        <v>9.6191845941529165E-6</v>
      </c>
      <c r="GH9">
        <f t="shared" si="20"/>
        <v>8.9002945212205742E-6</v>
      </c>
      <c r="GI9">
        <f t="shared" si="20"/>
        <v>8.2348827683474918E-6</v>
      </c>
      <c r="GJ9">
        <f t="shared" si="20"/>
        <v>7.6189947750750399E-6</v>
      </c>
      <c r="GK9">
        <f t="shared" si="20"/>
        <v>7.0489661430892369E-6</v>
      </c>
      <c r="GL9">
        <f t="shared" si="20"/>
        <v>6.5214015626668998E-6</v>
      </c>
      <c r="GM9">
        <f t="shared" si="20"/>
        <v>6.033155248836885E-6</v>
      </c>
      <c r="GN9">
        <f>SUMPRODUCT(GM6:GM10,$F$6:$F$10)</f>
        <v>5.5813127811004885E-6</v>
      </c>
      <c r="GO9">
        <f>SUMPRODUCT(GN6:GN10,$F$6:$F$10)</f>
        <v>5.1631742478258209E-6</v>
      </c>
      <c r="GP9">
        <f t="shared" ref="GP9:JA9" si="21">SUMPRODUCT(GO6:GO10,$F$6:$F$10)</f>
        <v>4.7762386032226804E-6</v>
      </c>
      <c r="GQ9">
        <f t="shared" si="21"/>
        <v>4.4181891511467633E-6</v>
      </c>
      <c r="GR9">
        <f t="shared" si="21"/>
        <v>4.0868800759030392E-6</v>
      </c>
      <c r="GS9">
        <f t="shared" si="21"/>
        <v>3.7803239457442124E-6</v>
      </c>
      <c r="GT9">
        <f t="shared" si="21"/>
        <v>3.4966801199163879E-6</v>
      </c>
      <c r="GU9">
        <f t="shared" si="21"/>
        <v>3.2342439949138219E-6</v>
      </c>
      <c r="GV9">
        <f t="shared" si="21"/>
        <v>2.9914370300901681E-6</v>
      </c>
      <c r="GW9">
        <f t="shared" si="21"/>
        <v>2.7667974969557303E-6</v>
      </c>
      <c r="GX9">
        <f t="shared" si="21"/>
        <v>2.5589719003885498E-6</v>
      </c>
      <c r="GY9">
        <f t="shared" si="21"/>
        <v>2.3667070236200746E-6</v>
      </c>
      <c r="GZ9">
        <f t="shared" si="21"/>
        <v>2.1888425522410485E-6</v>
      </c>
      <c r="HA9">
        <f t="shared" si="21"/>
        <v>2.0243042356263407E-6</v>
      </c>
      <c r="HB9">
        <f t="shared" si="21"/>
        <v>1.8720975471139968E-6</v>
      </c>
      <c r="HC9">
        <f t="shared" si="21"/>
        <v>1.7313018070081507E-6</v>
      </c>
      <c r="HD9">
        <f t="shared" si="21"/>
        <v>1.6010647350209978E-6</v>
      </c>
      <c r="HE9">
        <f t="shared" si="21"/>
        <v>1.4805974011384146E-6</v>
      </c>
      <c r="HF9">
        <f t="shared" si="21"/>
        <v>1.3691695460987698E-6</v>
      </c>
      <c r="HG9">
        <f t="shared" si="21"/>
        <v>1.2661052447260792E-6</v>
      </c>
      <c r="HH9">
        <f t="shared" si="21"/>
        <v>1.1707788872672334E-6</v>
      </c>
      <c r="HI9">
        <f t="shared" si="21"/>
        <v>1.0826114556582413E-6</v>
      </c>
      <c r="HJ9">
        <f t="shared" si="21"/>
        <v>1.001067073295347E-6</v>
      </c>
      <c r="HK9">
        <f t="shared" si="21"/>
        <v>9.2564980842194006E-7</v>
      </c>
      <c r="HL9">
        <f t="shared" si="21"/>
        <v>8.5590071266930169E-7</v>
      </c>
      <c r="HM9">
        <f t="shared" si="21"/>
        <v>7.9139507761580459E-7</v>
      </c>
      <c r="HN9">
        <f t="shared" si="21"/>
        <v>7.3173989346211618E-7</v>
      </c>
      <c r="HO9">
        <f t="shared" si="21"/>
        <v>6.765714950656883E-7</v>
      </c>
      <c r="HP9">
        <f t="shared" si="21"/>
        <v>6.2555338164237271E-7</v>
      </c>
      <c r="HQ9">
        <f t="shared" si="21"/>
        <v>5.7837419743200018E-7</v>
      </c>
      <c r="HR9">
        <f t="shared" si="21"/>
        <v>5.3474586154344529E-7</v>
      </c>
      <c r="HS9">
        <f t="shared" si="21"/>
        <v>4.944018360479522E-7</v>
      </c>
      <c r="HT9">
        <f t="shared" si="21"/>
        <v>4.5709552218189582E-7</v>
      </c>
      <c r="HU9">
        <f t="shared" si="21"/>
        <v>4.2259877525592978E-7</v>
      </c>
      <c r="HV9">
        <f t="shared" si="21"/>
        <v>3.9070052955061095E-7</v>
      </c>
      <c r="HW9">
        <f t="shared" si="21"/>
        <v>3.6120552511277149E-7</v>
      </c>
      <c r="HX9">
        <f t="shared" si="21"/>
        <v>3.3393312895558355E-7</v>
      </c>
      <c r="HY9">
        <f t="shared" si="21"/>
        <v>3.0871624371162896E-7</v>
      </c>
      <c r="HZ9">
        <f t="shared" si="21"/>
        <v>2.8540029729534024E-7</v>
      </c>
      <c r="IA9">
        <f t="shared" si="21"/>
        <v>2.6384230760169294E-7</v>
      </c>
      <c r="IB9">
        <f t="shared" si="21"/>
        <v>2.4391001670460004E-7</v>
      </c>
      <c r="IC9">
        <f t="shared" si="21"/>
        <v>2.2548108942348866E-7</v>
      </c>
      <c r="ID9">
        <f t="shared" si="21"/>
        <v>2.0844237150227458E-7</v>
      </c>
      <c r="IE9">
        <f t="shared" si="21"/>
        <v>1.9268920299347836E-7</v>
      </c>
      <c r="IF9">
        <f t="shared" si="21"/>
        <v>1.7812478276348526E-7</v>
      </c>
      <c r="IG9">
        <f t="shared" si="21"/>
        <v>1.6465958033474854E-7</v>
      </c>
      <c r="IH9">
        <f t="shared" si="21"/>
        <v>1.5221079155874946E-7</v>
      </c>
      <c r="II9">
        <f t="shared" si="21"/>
        <v>1.4070183487131946E-7</v>
      </c>
      <c r="IJ9">
        <f t="shared" si="21"/>
        <v>1.3006188512095077E-7</v>
      </c>
      <c r="IK9">
        <f t="shared" si="21"/>
        <v>1.2022544218232098E-7</v>
      </c>
      <c r="IL9">
        <f t="shared" si="21"/>
        <v>1.1113193177268912E-7</v>
      </c>
      <c r="IM9">
        <f t="shared" si="21"/>
        <v>1.0272533607924931E-7</v>
      </c>
      <c r="IN9">
        <f t="shared" si="21"/>
        <v>9.495385198203689E-8</v>
      </c>
      <c r="IO9">
        <f t="shared" si="21"/>
        <v>8.7769574820576814E-8</v>
      </c>
      <c r="IP9">
        <f t="shared" si="21"/>
        <v>8.1128205804077669E-8</v>
      </c>
      <c r="IQ9">
        <f t="shared" si="21"/>
        <v>7.4988781305477109E-8</v>
      </c>
      <c r="IR9">
        <f t="shared" si="21"/>
        <v>6.9313422409839144E-8</v>
      </c>
      <c r="IS9">
        <f t="shared" si="21"/>
        <v>6.4067103208240102E-8</v>
      </c>
      <c r="IT9">
        <f t="shared" si="21"/>
        <v>5.9217436440052899E-8</v>
      </c>
      <c r="IU9">
        <f t="shared" si="21"/>
        <v>5.4734475190092108E-8</v>
      </c>
      <c r="IV9">
        <f t="shared" si="21"/>
        <v>5.0590529443015455E-8</v>
      </c>
      <c r="IW9">
        <f t="shared" si="21"/>
        <v>4.6759996386244928E-8</v>
      </c>
      <c r="IX9">
        <f t="shared" si="21"/>
        <v>4.32192034349888E-8</v>
      </c>
      <c r="IY9">
        <f t="shared" si="21"/>
        <v>3.9946263029193057E-8</v>
      </c>
      <c r="IZ9">
        <f t="shared" si="21"/>
        <v>3.6920938322870348E-8</v>
      </c>
      <c r="JA9">
        <f t="shared" si="21"/>
        <v>3.4124518951658955E-8</v>
      </c>
      <c r="JB9">
        <f t="shared" ref="JB9:LM9" si="22">SUMPRODUCT(JA6:JA10,$F$6:$F$10)</f>
        <v>3.1539706125035015E-8</v>
      </c>
      <c r="JC9">
        <f t="shared" si="22"/>
        <v>2.915050634569263E-8</v>
      </c>
      <c r="JD9">
        <f t="shared" si="22"/>
        <v>2.6942133110547789E-8</v>
      </c>
      <c r="JE9">
        <f t="shared" si="22"/>
        <v>2.4900915995916913E-8</v>
      </c>
      <c r="JF9">
        <f t="shared" si="22"/>
        <v>2.3014216573953088E-8</v>
      </c>
      <c r="JG9">
        <f t="shared" si="22"/>
        <v>2.1270350648653722E-8</v>
      </c>
      <c r="JH9">
        <f t="shared" si="22"/>
        <v>1.9658516337926281E-8</v>
      </c>
      <c r="JI9">
        <f t="shared" si="22"/>
        <v>1.816872756353836E-8</v>
      </c>
      <c r="JJ9">
        <f t="shared" si="22"/>
        <v>1.679175254349415E-8</v>
      </c>
      <c r="JK9">
        <f t="shared" si="22"/>
        <v>1.5519056911664535E-8</v>
      </c>
      <c r="JL9">
        <f t="shared" si="22"/>
        <v>1.4342751117531931E-8</v>
      </c>
      <c r="JM9">
        <f t="shared" si="22"/>
        <v>1.3255541784860266E-8</v>
      </c>
      <c r="JN9">
        <f t="shared" si="22"/>
        <v>1.2250686732118839E-8</v>
      </c>
      <c r="JO9">
        <f t="shared" si="22"/>
        <v>1.1321953379719143E-8</v>
      </c>
      <c r="JP9">
        <f t="shared" si="22"/>
        <v>1.0463580289698617E-8</v>
      </c>
      <c r="JQ9">
        <f t="shared" si="22"/>
        <v>9.670241602526887E-9</v>
      </c>
      <c r="JR9">
        <f t="shared" si="22"/>
        <v>8.9370141533324109E-9</v>
      </c>
      <c r="JS9">
        <f t="shared" si="22"/>
        <v>8.25934706615542E-9</v>
      </c>
      <c r="JT9">
        <f t="shared" si="22"/>
        <v>7.6330336399243888E-9</v>
      </c>
      <c r="JU9">
        <f t="shared" si="22"/>
        <v>7.0541853538181352E-9</v>
      </c>
      <c r="JV9">
        <f t="shared" si="22"/>
        <v>6.5192078325977871E-9</v>
      </c>
      <c r="JW9">
        <f t="shared" si="22"/>
        <v>6.0247786244496473E-9</v>
      </c>
      <c r="JX9">
        <f t="shared" si="22"/>
        <v>5.5678266549433049E-9</v>
      </c>
      <c r="JY9">
        <f t="shared" si="22"/>
        <v>5.1455132309455304E-9</v>
      </c>
      <c r="JZ9">
        <f t="shared" si="22"/>
        <v>4.7552144778012161E-9</v>
      </c>
      <c r="KA9">
        <f t="shared" si="22"/>
        <v>4.3945051018547367E-9</v>
      </c>
      <c r="KB9">
        <f t="shared" si="22"/>
        <v>4.0611433784915175E-9</v>
      </c>
      <c r="KC9">
        <f t="shared" si="22"/>
        <v>3.7530572733791092E-9</v>
      </c>
      <c r="KD9">
        <f t="shared" si="22"/>
        <v>3.4683316115248931E-9</v>
      </c>
      <c r="KE9">
        <f t="shared" si="22"/>
        <v>3.2051962151856605E-9</v>
      </c>
      <c r="KF9">
        <f t="shared" si="22"/>
        <v>2.9620149376014172E-9</v>
      </c>
      <c r="KG9">
        <f t="shared" si="22"/>
        <v>2.7372755250178159E-9</v>
      </c>
      <c r="KH9">
        <f t="shared" si="22"/>
        <v>2.52958024454184E-9</v>
      </c>
      <c r="KI9">
        <f t="shared" si="22"/>
        <v>2.3376372200744994E-9</v>
      </c>
      <c r="KJ9">
        <f t="shared" si="22"/>
        <v>2.1602524229108803E-9</v>
      </c>
      <c r="KK9">
        <f t="shared" si="22"/>
        <v>1.9963222676182029E-9</v>
      </c>
      <c r="KL9">
        <f t="shared" si="22"/>
        <v>1.8448267675210779E-9</v>
      </c>
      <c r="KM9">
        <f t="shared" si="22"/>
        <v>1.7048232075623986E-9</v>
      </c>
      <c r="KN9">
        <f t="shared" si="22"/>
        <v>1.5754402954892424E-9</v>
      </c>
      <c r="KO9">
        <f t="shared" si="22"/>
        <v>1.4558727552550781E-9</v>
      </c>
      <c r="KP9">
        <f t="shared" si="22"/>
        <v>1.3453763292503942E-9</v>
      </c>
      <c r="KQ9">
        <f t="shared" si="22"/>
        <v>1.2432631584901631E-9</v>
      </c>
      <c r="KR9">
        <f t="shared" si="22"/>
        <v>1.1488975122136343E-9</v>
      </c>
      <c r="KS9">
        <f t="shared" si="22"/>
        <v>1.0616918405040214E-9</v>
      </c>
      <c r="KT9">
        <f t="shared" si="22"/>
        <v>9.8110312552581268E-10</v>
      </c>
      <c r="KU9">
        <f t="shared" si="22"/>
        <v>9.0662950881785922E-10</v>
      </c>
      <c r="KV9">
        <f t="shared" si="22"/>
        <v>8.3780717378230117E-10</v>
      </c>
      <c r="KW9">
        <f t="shared" si="22"/>
        <v>7.7420746408318179E-10</v>
      </c>
      <c r="KX9">
        <f t="shared" si="22"/>
        <v>7.1543422012389373E-10</v>
      </c>
      <c r="KY9">
        <f t="shared" si="22"/>
        <v>6.6112131711829566E-10</v>
      </c>
      <c r="KZ9">
        <f t="shared" si="22"/>
        <v>6.1093038951466745E-10</v>
      </c>
      <c r="LA9">
        <f t="shared" si="22"/>
        <v>5.6454872768225513E-10</v>
      </c>
      <c r="LB9">
        <f t="shared" si="22"/>
        <v>5.2168733383403237E-10</v>
      </c>
      <c r="LC9">
        <f t="shared" si="22"/>
        <v>4.8207912514300473E-10</v>
      </c>
      <c r="LD9">
        <f t="shared" si="22"/>
        <v>4.4547727291891972E-10</v>
      </c>
      <c r="LE9">
        <f t="shared" si="22"/>
        <v>4.1165366755321183E-10</v>
      </c>
      <c r="LF9">
        <f t="shared" si="22"/>
        <v>3.8039749971755528E-10</v>
      </c>
      <c r="LG9">
        <f t="shared" si="22"/>
        <v>3.5151394902030008E-10</v>
      </c>
      <c r="LH9">
        <f t="shared" si="22"/>
        <v>3.2482297198973366E-10</v>
      </c>
      <c r="LI9">
        <f t="shared" si="22"/>
        <v>3.0015818186763117E-10</v>
      </c>
      <c r="LJ9">
        <f t="shared" si="22"/>
        <v>2.773658132647048E-10</v>
      </c>
      <c r="LK9">
        <f t="shared" si="22"/>
        <v>2.5630376525482954E-10</v>
      </c>
      <c r="LL9">
        <f t="shared" si="22"/>
        <v>2.3684071697054007E-10</v>
      </c>
      <c r="LM9">
        <f t="shared" si="22"/>
        <v>2.1885531021124792E-10</v>
      </c>
      <c r="LN9">
        <f t="shared" ref="LN9:MM9" si="23">SUMPRODUCT(LM6:LM10,$F$6:$F$10)</f>
        <v>2.0223539399068352E-10</v>
      </c>
      <c r="LO9">
        <f t="shared" si="23"/>
        <v>1.8687732633377723E-10</v>
      </c>
      <c r="LP9">
        <f t="shared" si="23"/>
        <v>1.7268532898792359E-10</v>
      </c>
      <c r="LQ9">
        <f t="shared" si="23"/>
        <v>1.5957089104150475E-10</v>
      </c>
      <c r="LR9">
        <f t="shared" si="23"/>
        <v>1.4745221774570616E-10</v>
      </c>
      <c r="LS9">
        <f t="shared" si="23"/>
        <v>1.3625372111590878E-10</v>
      </c>
      <c r="LT9">
        <f t="shared" si="23"/>
        <v>1.2590554914801303E-10</v>
      </c>
      <c r="LU9">
        <f t="shared" si="23"/>
        <v>1.1634315072454176E-10</v>
      </c>
      <c r="LV9">
        <f t="shared" si="23"/>
        <v>1.0750687350675704E-10</v>
      </c>
      <c r="LW9">
        <f t="shared" si="23"/>
        <v>9.9341592313677853E-11</v>
      </c>
      <c r="LX9">
        <f t="shared" si="23"/>
        <v>9.1796365678063856E-11</v>
      </c>
      <c r="LY9">
        <f t="shared" si="23"/>
        <v>8.4824118444304372E-11</v>
      </c>
      <c r="LZ9">
        <f t="shared" si="23"/>
        <v>7.8381348434800142E-11</v>
      </c>
      <c r="MA9">
        <f t="shared" si="23"/>
        <v>7.242785536084848E-11</v>
      </c>
      <c r="MB9">
        <f t="shared" si="23"/>
        <v>6.6926490292162789E-11</v>
      </c>
      <c r="MC9">
        <f t="shared" si="23"/>
        <v>6.1842924126828861E-11</v>
      </c>
      <c r="MD9">
        <f t="shared" si="23"/>
        <v>5.7145433621512853E-11</v>
      </c>
      <c r="ME9">
        <f t="shared" si="23"/>
        <v>5.2804703650818735E-11</v>
      </c>
      <c r="MF9">
        <f t="shared" si="23"/>
        <v>4.8793644465521613E-11</v>
      </c>
      <c r="MG9">
        <f t="shared" si="23"/>
        <v>4.5087222812600865E-11</v>
      </c>
      <c r="MH9">
        <f t="shared" si="23"/>
        <v>4.166230586614124E-11</v>
      </c>
      <c r="MI9">
        <f>SUMPRODUCT(MH6:MH10,$F$6:$F$10)</f>
        <v>3.8497516997793448E-11</v>
      </c>
      <c r="MJ9">
        <f t="shared" si="23"/>
        <v>3.5573102489081452E-11</v>
      </c>
      <c r="MK9">
        <f t="shared" si="23"/>
        <v>3.2870808355868105E-11</v>
      </c>
      <c r="ML9">
        <f t="shared" si="23"/>
        <v>3.0373766518164454E-11</v>
      </c>
      <c r="MM9">
        <f t="shared" si="23"/>
        <v>2.8066389606580948E-11</v>
      </c>
    </row>
    <row r="10" spans="1:351">
      <c r="B10" s="109">
        <v>5</v>
      </c>
      <c r="C10" s="110">
        <f>Sheet4!X84</f>
        <v>0</v>
      </c>
      <c r="D10" s="110">
        <f>Sheet4!Y84</f>
        <v>0</v>
      </c>
      <c r="E10" s="110">
        <f>Sheet4!Z84</f>
        <v>0</v>
      </c>
      <c r="F10" s="110">
        <f>Sheet4!AA84</f>
        <v>0</v>
      </c>
      <c r="G10" s="110">
        <f>Sheet4!AB84</f>
        <v>1</v>
      </c>
      <c r="H10" s="110">
        <v>1</v>
      </c>
      <c r="K10" t="s">
        <v>9</v>
      </c>
      <c r="L10">
        <v>0</v>
      </c>
      <c r="M10">
        <f>SUMPRODUCT(L6:L10,$G$6:$G$10)</f>
        <v>1.1212499999999992E-3</v>
      </c>
      <c r="N10">
        <f>SUMPRODUCT(M6:M10,$G$6:$G$10)</f>
        <v>2.9828987499999982E-3</v>
      </c>
      <c r="O10">
        <f t="shared" ref="O10:BZ10" si="24">SUMPRODUCT(N6:N10,$G$6:$G$10)</f>
        <v>5.6697191971874974E-3</v>
      </c>
      <c r="P10">
        <f t="shared" si="24"/>
        <v>9.2929911890968706E-3</v>
      </c>
      <c r="Q10">
        <f t="shared" si="24"/>
        <v>1.3969752907925549E-2</v>
      </c>
      <c r="R10">
        <f t="shared" si="24"/>
        <v>1.9808690228879669E-2</v>
      </c>
      <c r="S10">
        <f t="shared" si="24"/>
        <v>2.6901084649431511E-2</v>
      </c>
      <c r="T10">
        <f t="shared" si="24"/>
        <v>3.5315562672591429E-2</v>
      </c>
      <c r="U10">
        <f t="shared" si="24"/>
        <v>4.5095651873132823E-2</v>
      </c>
      <c r="V10">
        <f t="shared" si="24"/>
        <v>5.6259361799739102E-2</v>
      </c>
      <c r="W10">
        <f t="shared" si="24"/>
        <v>6.8800180082853893E-2</v>
      </c>
      <c r="X10">
        <f t="shared" si="24"/>
        <v>8.2689012873366621E-2</v>
      </c>
      <c r="Y10">
        <f t="shared" si="24"/>
        <v>9.7876710047882329E-2</v>
      </c>
      <c r="Z10">
        <f t="shared" si="24"/>
        <v>0.11429690447144636</v>
      </c>
      <c r="AA10">
        <f t="shared" si="24"/>
        <v>0.13186896513925783</v>
      </c>
      <c r="AB10">
        <f t="shared" si="24"/>
        <v>0.1505009196400437</v>
      </c>
      <c r="AC10">
        <f t="shared" si="24"/>
        <v>0.17009224491340583</v>
      </c>
      <c r="AD10">
        <f t="shared" si="24"/>
        <v>0.19053645903264202</v>
      </c>
      <c r="AE10">
        <f t="shared" si="24"/>
        <v>0.21172347264102656</v>
      </c>
      <c r="AF10">
        <f t="shared" si="24"/>
        <v>0.23354167826782138</v>
      </c>
      <c r="AG10">
        <f t="shared" si="24"/>
        <v>0.25587977033019715</v>
      </c>
      <c r="AH10">
        <f t="shared" si="24"/>
        <v>0.27862829923285642</v>
      </c>
      <c r="AI10">
        <f t="shared" si="24"/>
        <v>0.30168097045764336</v>
      </c>
      <c r="AJ10">
        <f t="shared" si="24"/>
        <v>0.32493570457911836</v>
      </c>
      <c r="AK10">
        <f t="shared" si="24"/>
        <v>0.34829547730479471</v>
      </c>
      <c r="AL10">
        <f t="shared" si="24"/>
        <v>0.37166896036739205</v>
      </c>
      <c r="AM10">
        <f t="shared" si="24"/>
        <v>0.39497098474865555</v>
      </c>
      <c r="AN10">
        <f t="shared" si="24"/>
        <v>0.41812284757455559</v>
      </c>
      <c r="AO10">
        <f t="shared" si="24"/>
        <v>0.44105248331496011</v>
      </c>
      <c r="AP10">
        <f t="shared" si="24"/>
        <v>0.46369451882363039</v>
      </c>
      <c r="AQ10">
        <f t="shared" si="24"/>
        <v>0.48599023040383432</v>
      </c>
      <c r="AR10">
        <f t="shared" si="24"/>
        <v>0.50788741958649253</v>
      </c>
      <c r="AS10">
        <f t="shared" si="24"/>
        <v>0.52934022274159431</v>
      </c>
      <c r="AT10">
        <f t="shared" si="24"/>
        <v>0.55030886806928669</v>
      </c>
      <c r="AU10">
        <f t="shared" si="24"/>
        <v>0.57075939197801018</v>
      </c>
      <c r="AV10">
        <f t="shared" si="24"/>
        <v>0.59066332538398891</v>
      </c>
      <c r="AW10">
        <f t="shared" si="24"/>
        <v>0.60999735907993935</v>
      </c>
      <c r="AX10">
        <f t="shared" si="24"/>
        <v>0.62874299603391548</v>
      </c>
      <c r="AY10">
        <f t="shared" si="24"/>
        <v>0.64688619729869223</v>
      </c>
      <c r="AZ10">
        <f t="shared" si="24"/>
        <v>0.66441702714041717</v>
      </c>
      <c r="BA10">
        <f t="shared" si="24"/>
        <v>0.68132930203152997</v>
      </c>
      <c r="BB10">
        <f t="shared" si="24"/>
        <v>0.69762024729382988</v>
      </c>
      <c r="BC10">
        <f t="shared" si="24"/>
        <v>0.71329016441805959</v>
      </c>
      <c r="BD10">
        <f t="shared" si="24"/>
        <v>0.7283421114203541</v>
      </c>
      <c r="BE10">
        <f t="shared" si="24"/>
        <v>0.74278159801659138</v>
      </c>
      <c r="BF10">
        <f t="shared" si="24"/>
        <v>0.75661629689596333</v>
      </c>
      <c r="BG10">
        <f t="shared" si="24"/>
        <v>0.76985577194777632</v>
      </c>
      <c r="BH10">
        <f t="shared" si="24"/>
        <v>0.78251122393351258</v>
      </c>
      <c r="BI10">
        <f t="shared" si="24"/>
        <v>0.79459525379272122</v>
      </c>
      <c r="BJ10">
        <f t="shared" si="24"/>
        <v>0.80612164351987159</v>
      </c>
      <c r="BK10">
        <f t="shared" si="24"/>
        <v>0.81710515434382458</v>
      </c>
      <c r="BL10">
        <f t="shared" si="24"/>
        <v>0.82756134177641927</v>
      </c>
      <c r="BM10">
        <f t="shared" si="24"/>
        <v>0.83750638696665214</v>
      </c>
      <c r="BN10">
        <f t="shared" si="24"/>
        <v>0.84695694369732644</v>
      </c>
      <c r="BO10">
        <f t="shared" si="24"/>
        <v>0.85593000028758959</v>
      </c>
      <c r="BP10">
        <f t="shared" si="24"/>
        <v>0.86444275561362038</v>
      </c>
      <c r="BQ10">
        <f t="shared" si="24"/>
        <v>0.87251250842743788</v>
      </c>
      <c r="BR10">
        <f t="shared" si="24"/>
        <v>0.88015655913733359</v>
      </c>
      <c r="BS10">
        <f t="shared" si="24"/>
        <v>0.88739212321008276</v>
      </c>
      <c r="BT10">
        <f t="shared" si="24"/>
        <v>0.89423625536250839</v>
      </c>
      <c r="BU10">
        <f t="shared" si="24"/>
        <v>0.90070578372608234</v>
      </c>
      <c r="BV10">
        <f t="shared" si="24"/>
        <v>0.90681725319126272</v>
      </c>
      <c r="BW10">
        <f t="shared" si="24"/>
        <v>0.912586877166639</v>
      </c>
      <c r="BX10">
        <f t="shared" si="24"/>
        <v>0.91803049702035133</v>
      </c>
      <c r="BY10">
        <f t="shared" si="24"/>
        <v>0.92316354850654747</v>
      </c>
      <c r="BZ10">
        <f t="shared" si="24"/>
        <v>0.92800103451687188</v>
      </c>
      <c r="CA10">
        <f t="shared" ref="CA10:EL10" si="25">SUMPRODUCT(BZ6:BZ10,$G$6:$G$10)</f>
        <v>0.93255750353535238</v>
      </c>
      <c r="CB10">
        <f t="shared" si="25"/>
        <v>0.93684703321388885</v>
      </c>
      <c r="CC10">
        <f t="shared" si="25"/>
        <v>0.94088321852430601</v>
      </c>
      <c r="CD10">
        <f t="shared" si="25"/>
        <v>0.94467916398116392</v>
      </c>
      <c r="CE10">
        <f t="shared" si="25"/>
        <v>0.94824747946686971</v>
      </c>
      <c r="CF10">
        <f t="shared" si="25"/>
        <v>0.95160027922681911</v>
      </c>
      <c r="CG10">
        <f t="shared" si="25"/>
        <v>0.95474918363710626</v>
      </c>
      <c r="CH10">
        <f t="shared" si="25"/>
        <v>0.95770532338061587</v>
      </c>
      <c r="CI10">
        <f t="shared" si="25"/>
        <v>0.96047934569894144</v>
      </c>
      <c r="CJ10">
        <f t="shared" si="25"/>
        <v>0.9630814224174935</v>
      </c>
      <c r="CK10">
        <f t="shared" si="25"/>
        <v>0.96552125946932388</v>
      </c>
      <c r="CL10">
        <f t="shared" si="25"/>
        <v>0.96780810766960246</v>
      </c>
      <c r="CM10">
        <f t="shared" si="25"/>
        <v>0.96995077451733824</v>
      </c>
      <c r="CN10">
        <f t="shared" si="25"/>
        <v>0.97195763682388092</v>
      </c>
      <c r="CO10">
        <f t="shared" si="25"/>
        <v>0.97383665398901365</v>
      </c>
      <c r="CP10">
        <f t="shared" si="25"/>
        <v>0.97559538176510352</v>
      </c>
      <c r="CQ10">
        <f t="shared" si="25"/>
        <v>0.97724098636788903</v>
      </c>
      <c r="CR10">
        <f t="shared" si="25"/>
        <v>0.97878025880911423</v>
      </c>
      <c r="CS10">
        <f t="shared" si="25"/>
        <v>0.98021962934144913</v>
      </c>
      <c r="CT10">
        <f t="shared" si="25"/>
        <v>0.98156518192003805</v>
      </c>
      <c r="CU10">
        <f t="shared" si="25"/>
        <v>0.98282266859767309</v>
      </c>
      <c r="CV10">
        <f t="shared" si="25"/>
        <v>0.98399752378207694</v>
      </c>
      <c r="CW10">
        <f t="shared" si="25"/>
        <v>0.9850948782941723</v>
      </c>
      <c r="CX10">
        <f t="shared" si="25"/>
        <v>0.98611957317559362</v>
      </c>
      <c r="CY10">
        <f t="shared" si="25"/>
        <v>0.98707617320213203</v>
      </c>
      <c r="CZ10">
        <f t="shared" si="25"/>
        <v>0.98796898006736655</v>
      </c>
      <c r="DA10">
        <f t="shared" si="25"/>
        <v>0.98880204520749393</v>
      </c>
      <c r="DB10">
        <f t="shared" si="25"/>
        <v>0.9895791822443869</v>
      </c>
      <c r="DC10">
        <f t="shared" si="25"/>
        <v>0.99030397902925149</v>
      </c>
      <c r="DD10">
        <f t="shared" si="25"/>
        <v>0.99097980927397178</v>
      </c>
      <c r="DE10">
        <f t="shared" si="25"/>
        <v>0.99160984376138384</v>
      </c>
      <c r="DF10">
        <f t="shared" si="25"/>
        <v>0.99219706112935568</v>
      </c>
      <c r="DG10">
        <f t="shared" si="25"/>
        <v>0.9927442582267193</v>
      </c>
      <c r="DH10">
        <f t="shared" si="25"/>
        <v>0.99325406004184491</v>
      </c>
      <c r="DI10">
        <f t="shared" si="25"/>
        <v>0.99372892920700717</v>
      </c>
      <c r="DJ10">
        <f t="shared" si="25"/>
        <v>0.99417117508371167</v>
      </c>
      <c r="DK10">
        <f t="shared" si="25"/>
        <v>0.9945829624358542</v>
      </c>
      <c r="DL10">
        <f t="shared" si="25"/>
        <v>0.99496631969901428</v>
      </c>
      <c r="DM10">
        <f t="shared" si="25"/>
        <v>0.99532314685536516</v>
      </c>
      <c r="DN10">
        <f t="shared" si="25"/>
        <v>0.99565522292464226</v>
      </c>
      <c r="DO10">
        <f t="shared" si="25"/>
        <v>0.99596421308237482</v>
      </c>
      <c r="DP10">
        <f t="shared" si="25"/>
        <v>0.99625167541717619</v>
      </c>
      <c r="DQ10">
        <f t="shared" si="25"/>
        <v>0.99651906733932616</v>
      </c>
      <c r="DR10">
        <f t="shared" si="25"/>
        <v>0.99676775165318066</v>
      </c>
      <c r="DS10">
        <f t="shared" si="25"/>
        <v>0.99699900230613181</v>
      </c>
      <c r="DT10">
        <f t="shared" si="25"/>
        <v>0.99721400982692565</v>
      </c>
      <c r="DU10">
        <f t="shared" si="25"/>
        <v>0.99741388646614082</v>
      </c>
      <c r="DV10">
        <f t="shared" si="25"/>
        <v>0.99759967105155278</v>
      </c>
      <c r="DW10">
        <f t="shared" si="25"/>
        <v>0.99777233357096495</v>
      </c>
      <c r="DX10">
        <f t="shared" si="25"/>
        <v>0.99793277949489112</v>
      </c>
      <c r="DY10">
        <f t="shared" si="25"/>
        <v>0.9980818538512285</v>
      </c>
      <c r="DZ10">
        <f t="shared" si="25"/>
        <v>0.99822034506378243</v>
      </c>
      <c r="EA10">
        <f t="shared" si="25"/>
        <v>0.9983489885661907</v>
      </c>
      <c r="EB10">
        <f t="shared" si="25"/>
        <v>0.9984684702024611</v>
      </c>
      <c r="EC10">
        <f t="shared" si="25"/>
        <v>0.99857942942498112</v>
      </c>
      <c r="ED10">
        <f t="shared" si="25"/>
        <v>0.99868246230049129</v>
      </c>
      <c r="EE10">
        <f t="shared" si="25"/>
        <v>0.99877812433413449</v>
      </c>
      <c r="EF10">
        <f t="shared" si="25"/>
        <v>0.99886693312131147</v>
      </c>
      <c r="EG10">
        <f t="shared" si="25"/>
        <v>0.99894937083668556</v>
      </c>
      <c r="EH10">
        <f t="shared" si="25"/>
        <v>0.99902588656929103</v>
      </c>
      <c r="EI10">
        <f t="shared" si="25"/>
        <v>0.99909689851231942</v>
      </c>
      <c r="EJ10">
        <f t="shared" si="25"/>
        <v>0.99916279601577218</v>
      </c>
      <c r="EK10">
        <f t="shared" si="25"/>
        <v>0.9992239415098001</v>
      </c>
      <c r="EL10">
        <f t="shared" si="25"/>
        <v>0.99928067230617734</v>
      </c>
      <c r="EM10">
        <f t="shared" ref="EM10:GM10" si="26">SUMPRODUCT(EL6:EL10,$G$6:$G$10)</f>
        <v>0.99933330228500417</v>
      </c>
      <c r="EN10">
        <f t="shared" si="26"/>
        <v>0.99938212347338085</v>
      </c>
      <c r="EO10">
        <f t="shared" si="26"/>
        <v>0.99942740752245829</v>
      </c>
      <c r="EP10">
        <f t="shared" si="26"/>
        <v>0.99946940708894194</v>
      </c>
      <c r="EQ10">
        <f t="shared" si="26"/>
        <v>0.99950835712680997</v>
      </c>
      <c r="ER10">
        <f t="shared" si="26"/>
        <v>0.99954447609470098</v>
      </c>
      <c r="ES10">
        <f t="shared" si="26"/>
        <v>0.99957796708413371</v>
      </c>
      <c r="ET10">
        <f t="shared" si="26"/>
        <v>0.99960901887343867</v>
      </c>
      <c r="EU10">
        <f t="shared" si="26"/>
        <v>0.99963780691201287</v>
      </c>
      <c r="EV10">
        <f t="shared" si="26"/>
        <v>0.99966449423925019</v>
      </c>
      <c r="EW10">
        <f t="shared" si="26"/>
        <v>0.99968923234225304</v>
      </c>
      <c r="EX10">
        <f t="shared" si="26"/>
        <v>0.99971216195619572</v>
      </c>
      <c r="EY10">
        <f t="shared" si="26"/>
        <v>0.99973341381098679</v>
      </c>
      <c r="EZ10">
        <f t="shared" si="26"/>
        <v>0.99975310932766304</v>
      </c>
      <c r="FA10">
        <f t="shared" si="26"/>
        <v>0.99977136126774535</v>
      </c>
      <c r="FB10">
        <f t="shared" si="26"/>
        <v>0.99978827433859552</v>
      </c>
      <c r="FC10">
        <f t="shared" si="26"/>
        <v>0.99980394575762899</v>
      </c>
      <c r="FD10">
        <f t="shared" si="26"/>
        <v>0.99981846577806599</v>
      </c>
      <c r="FE10">
        <f t="shared" si="26"/>
        <v>0.99983191817874018</v>
      </c>
      <c r="FF10">
        <f t="shared" si="26"/>
        <v>0.99984438072032922</v>
      </c>
      <c r="FG10">
        <f t="shared" si="26"/>
        <v>0.99985592557022429</v>
      </c>
      <c r="FH10">
        <f t="shared" si="26"/>
        <v>0.99986661969811863</v>
      </c>
      <c r="FI10">
        <f t="shared" si="26"/>
        <v>0.99987652524426374</v>
      </c>
      <c r="FJ10">
        <f t="shared" si="26"/>
        <v>0.99988569986221942</v>
      </c>
      <c r="FK10">
        <f t="shared" si="26"/>
        <v>0.99989419703780813</v>
      </c>
      <c r="FL10">
        <f t="shared" si="26"/>
        <v>0.99990206638587364</v>
      </c>
      <c r="FM10">
        <f t="shared" si="26"/>
        <v>0.99990935392634406</v>
      </c>
      <c r="FN10">
        <f t="shared" si="26"/>
        <v>0.99991610234099881</v>
      </c>
      <c r="FO10">
        <f t="shared" si="26"/>
        <v>0.99992235121225181</v>
      </c>
      <c r="FP10">
        <f t="shared" si="26"/>
        <v>0.99992813724517549</v>
      </c>
      <c r="FQ10">
        <f t="shared" si="26"/>
        <v>0.99993349447391122</v>
      </c>
      <c r="FR10">
        <f t="shared" si="26"/>
        <v>0.99993845445353657</v>
      </c>
      <c r="FS10">
        <f t="shared" si="26"/>
        <v>0.99994304643838727</v>
      </c>
      <c r="FT10">
        <f t="shared" si="26"/>
        <v>0.99994729754776879</v>
      </c>
      <c r="FU10">
        <f t="shared" si="26"/>
        <v>0.99995123291992793</v>
      </c>
      <c r="FV10">
        <f t="shared" si="26"/>
        <v>0.99995487585509679</v>
      </c>
      <c r="FW10">
        <f t="shared" si="26"/>
        <v>0.99995824794836896</v>
      </c>
      <c r="FX10">
        <f t="shared" si="26"/>
        <v>0.99996136921311363</v>
      </c>
      <c r="FY10">
        <f t="shared" si="26"/>
        <v>0.99996425819558921</v>
      </c>
      <c r="FZ10">
        <f t="shared" si="26"/>
        <v>0.99996693208136989</v>
      </c>
      <c r="GA10">
        <f t="shared" si="26"/>
        <v>0.9999694067941598</v>
      </c>
      <c r="GB10">
        <f t="shared" si="26"/>
        <v>0.99997169708752798</v>
      </c>
      <c r="GC10">
        <f t="shared" si="26"/>
        <v>0.9999738166300628</v>
      </c>
      <c r="GD10">
        <f t="shared" si="26"/>
        <v>0.99997577808440863</v>
      </c>
      <c r="GE10">
        <f t="shared" si="26"/>
        <v>0.9999775931806173</v>
      </c>
      <c r="GF10">
        <f t="shared" si="26"/>
        <v>0.99997927278421628</v>
      </c>
      <c r="GG10">
        <f t="shared" si="26"/>
        <v>0.99998082695936708</v>
      </c>
      <c r="GH10">
        <f t="shared" si="26"/>
        <v>0.9999822650274639</v>
      </c>
      <c r="GI10">
        <f t="shared" si="26"/>
        <v>0.99998359562149486</v>
      </c>
      <c r="GJ10">
        <f t="shared" si="26"/>
        <v>0.99998482673646871</v>
      </c>
      <c r="GK10">
        <f t="shared" si="26"/>
        <v>0.99998596577618759</v>
      </c>
      <c r="GL10">
        <f t="shared" si="26"/>
        <v>0.99998701959662595</v>
      </c>
      <c r="GM10">
        <f t="shared" si="26"/>
        <v>0.99998799454615961</v>
      </c>
      <c r="GN10">
        <f>SUMPRODUCT(GM6:GM10,$G$6:$G$10)</f>
        <v>0.99998889650286926</v>
      </c>
      <c r="GO10">
        <f>SUMPRODUCT(GN6:GN10,$G$6:$G$10)</f>
        <v>0.99998973090913001</v>
      </c>
      <c r="GP10">
        <f t="shared" ref="GP10:JA10" si="27">SUMPRODUCT(GO6:GO10,$G$6:$G$10)</f>
        <v>0.99999050280368007</v>
      </c>
      <c r="GQ10">
        <f t="shared" si="27"/>
        <v>0.99999121685135128</v>
      </c>
      <c r="GR10">
        <f t="shared" si="27"/>
        <v>0.99999187737062933</v>
      </c>
      <c r="GS10">
        <f t="shared" si="27"/>
        <v>0.99999248835920063</v>
      </c>
      <c r="GT10">
        <f t="shared" si="27"/>
        <v>0.99999305351763057</v>
      </c>
      <c r="GU10">
        <f t="shared" si="27"/>
        <v>0.99999357627130847</v>
      </c>
      <c r="GV10">
        <f t="shared" si="27"/>
        <v>0.99999405979078571</v>
      </c>
      <c r="GW10">
        <f t="shared" si="27"/>
        <v>0.99999450701062176</v>
      </c>
      <c r="GX10">
        <f t="shared" si="27"/>
        <v>0.99999492064684758</v>
      </c>
      <c r="GY10">
        <f t="shared" si="27"/>
        <v>0.99999530321314667</v>
      </c>
      <c r="GZ10">
        <f t="shared" si="27"/>
        <v>0.9999956570358467</v>
      </c>
      <c r="HA10">
        <f t="shared" si="27"/>
        <v>0.99999598426780822</v>
      </c>
      <c r="HB10">
        <f t="shared" si="27"/>
        <v>0.9999962869012915</v>
      </c>
      <c r="HC10">
        <f t="shared" si="27"/>
        <v>0.99999656677987481</v>
      </c>
      <c r="HD10">
        <f t="shared" si="27"/>
        <v>0.99999682560949499</v>
      </c>
      <c r="HE10">
        <f t="shared" si="27"/>
        <v>0.99999706496867291</v>
      </c>
      <c r="HF10">
        <f t="shared" si="27"/>
        <v>0.99999728631798435</v>
      </c>
      <c r="HG10">
        <f t="shared" si="27"/>
        <v>0.99999749100883151</v>
      </c>
      <c r="HH10">
        <f t="shared" si="27"/>
        <v>0.99999768029156555</v>
      </c>
      <c r="HI10">
        <f t="shared" si="27"/>
        <v>0.99999785532300922</v>
      </c>
      <c r="HJ10">
        <f t="shared" si="27"/>
        <v>0.99999801717342185</v>
      </c>
      <c r="HK10">
        <f t="shared" si="27"/>
        <v>0.99999816683294929</v>
      </c>
      <c r="HL10">
        <f t="shared" si="27"/>
        <v>0.9999983052175957</v>
      </c>
      <c r="HM10">
        <f t="shared" si="27"/>
        <v>0.99999843317475223</v>
      </c>
      <c r="HN10">
        <f t="shared" si="27"/>
        <v>0.99999855148831629</v>
      </c>
      <c r="HO10">
        <f t="shared" si="27"/>
        <v>0.99999866088343037</v>
      </c>
      <c r="HP10">
        <f t="shared" si="27"/>
        <v>0.9999987620308689</v>
      </c>
      <c r="HQ10">
        <f t="shared" si="27"/>
        <v>0.99999885555109946</v>
      </c>
      <c r="HR10">
        <f t="shared" si="27"/>
        <v>0.99999894201804196</v>
      </c>
      <c r="HS10">
        <f t="shared" si="27"/>
        <v>0.99999902196254831</v>
      </c>
      <c r="HT10">
        <f t="shared" si="27"/>
        <v>0.99999909587562275</v>
      </c>
      <c r="HU10">
        <f t="shared" si="27"/>
        <v>0.99999916421140334</v>
      </c>
      <c r="HV10">
        <f t="shared" si="27"/>
        <v>0.9999992273899202</v>
      </c>
      <c r="HW10">
        <f t="shared" si="27"/>
        <v>0.99999928579964936</v>
      </c>
      <c r="HX10">
        <f t="shared" si="27"/>
        <v>0.99999933979987532</v>
      </c>
      <c r="HY10">
        <f t="shared" si="27"/>
        <v>0.99999938972287805</v>
      </c>
      <c r="HZ10">
        <f t="shared" si="27"/>
        <v>0.99999943587595652</v>
      </c>
      <c r="IA10">
        <f t="shared" si="27"/>
        <v>0.99999947854330096</v>
      </c>
      <c r="IB10">
        <f t="shared" si="27"/>
        <v>0.99999951798772591</v>
      </c>
      <c r="IC10">
        <f t="shared" si="27"/>
        <v>0.9999995544522734</v>
      </c>
      <c r="ID10">
        <f t="shared" si="27"/>
        <v>0.99999958816169632</v>
      </c>
      <c r="IE10">
        <f t="shared" si="27"/>
        <v>0.99999961932383086</v>
      </c>
      <c r="IF10">
        <f t="shared" si="27"/>
        <v>0.99999964813086673</v>
      </c>
      <c r="IG10">
        <f t="shared" si="27"/>
        <v>0.99999967476052176</v>
      </c>
      <c r="IH10">
        <f t="shared" si="27"/>
        <v>0.99999969937712907</v>
      </c>
      <c r="II10">
        <f t="shared" si="27"/>
        <v>0.99999972213264243</v>
      </c>
      <c r="IJ10">
        <f t="shared" si="27"/>
        <v>0.99999974316756679</v>
      </c>
      <c r="IK10">
        <f t="shared" si="27"/>
        <v>0.99999976261181867</v>
      </c>
      <c r="IL10">
        <f t="shared" si="27"/>
        <v>0.9999997805855223</v>
      </c>
      <c r="IM10">
        <f t="shared" si="27"/>
        <v>0.99999979719974608</v>
      </c>
      <c r="IN10">
        <f t="shared" si="27"/>
        <v>0.99999981255718384</v>
      </c>
      <c r="IO10">
        <f t="shared" si="27"/>
        <v>0.99999982675278476</v>
      </c>
      <c r="IP10">
        <f t="shared" si="27"/>
        <v>0.99999983987433616</v>
      </c>
      <c r="IQ10">
        <f t="shared" si="27"/>
        <v>0.9999998520030029</v>
      </c>
      <c r="IR10">
        <f t="shared" si="27"/>
        <v>0.99999986321382572</v>
      </c>
      <c r="IS10">
        <f t="shared" si="27"/>
        <v>0.99999987357618236</v>
      </c>
      <c r="IT10">
        <f t="shared" si="27"/>
        <v>0.99999988315421429</v>
      </c>
      <c r="IU10">
        <f t="shared" si="27"/>
        <v>0.99999989200722106</v>
      </c>
      <c r="IV10">
        <f t="shared" si="27"/>
        <v>0.99999990019002505</v>
      </c>
      <c r="IW10">
        <f t="shared" si="27"/>
        <v>0.99999990775330916</v>
      </c>
      <c r="IX10">
        <f t="shared" si="27"/>
        <v>0.99999991474392858</v>
      </c>
      <c r="IY10">
        <f t="shared" si="27"/>
        <v>0.99999992120519954</v>
      </c>
      <c r="IZ10">
        <f t="shared" si="27"/>
        <v>0.9999999271771659</v>
      </c>
      <c r="JA10">
        <f t="shared" si="27"/>
        <v>0.99999993269684617</v>
      </c>
      <c r="JB10">
        <f t="shared" ref="JB10:LM10" si="28">SUMPRODUCT(JA6:JA10,$G$6:$G$10)</f>
        <v>0.99999993779846175</v>
      </c>
      <c r="JC10">
        <f t="shared" si="28"/>
        <v>0.99999994251364777</v>
      </c>
      <c r="JD10">
        <f t="shared" si="28"/>
        <v>0.9999999468716485</v>
      </c>
      <c r="JE10">
        <f t="shared" si="28"/>
        <v>0.99999995089949745</v>
      </c>
      <c r="JF10">
        <f t="shared" si="28"/>
        <v>0.99999995462218438</v>
      </c>
      <c r="JG10">
        <f t="shared" si="28"/>
        <v>0.99999995806280972</v>
      </c>
      <c r="JH10">
        <f t="shared" si="28"/>
        <v>0.99999996124272716</v>
      </c>
      <c r="JI10">
        <f t="shared" si="28"/>
        <v>0.99999996418167536</v>
      </c>
      <c r="JJ10">
        <f t="shared" si="28"/>
        <v>0.99999996689790016</v>
      </c>
      <c r="JK10">
        <f t="shared" si="28"/>
        <v>0.99999996940826719</v>
      </c>
      <c r="JL10">
        <f t="shared" si="28"/>
        <v>0.99999997172836619</v>
      </c>
      <c r="JM10">
        <f t="shared" si="28"/>
        <v>0.99999997387260753</v>
      </c>
      <c r="JN10">
        <f t="shared" si="28"/>
        <v>0.999999975854311</v>
      </c>
      <c r="JO10">
        <f t="shared" si="28"/>
        <v>0.99999997768578863</v>
      </c>
      <c r="JP10">
        <f t="shared" si="28"/>
        <v>0.99999997937842067</v>
      </c>
      <c r="JQ10">
        <f t="shared" si="28"/>
        <v>0.99999998094272591</v>
      </c>
      <c r="JR10">
        <f t="shared" si="28"/>
        <v>0.99999998238842702</v>
      </c>
      <c r="JS10">
        <f t="shared" si="28"/>
        <v>0.9999999837245106</v>
      </c>
      <c r="JT10">
        <f t="shared" si="28"/>
        <v>0.99999998495928299</v>
      </c>
      <c r="JU10">
        <f t="shared" si="28"/>
        <v>0.99999998610042151</v>
      </c>
      <c r="JV10">
        <f t="shared" si="28"/>
        <v>0.99999998715502225</v>
      </c>
      <c r="JW10">
        <f t="shared" si="28"/>
        <v>0.99999998812964386</v>
      </c>
      <c r="JX10">
        <f t="shared" si="28"/>
        <v>0.99999998903034826</v>
      </c>
      <c r="JY10">
        <f t="shared" si="28"/>
        <v>0.9999999898627383</v>
      </c>
      <c r="JZ10">
        <f t="shared" si="28"/>
        <v>0.99999999063199252</v>
      </c>
      <c r="KA10">
        <f t="shared" si="28"/>
        <v>0.99999999134289708</v>
      </c>
      <c r="KB10">
        <f t="shared" si="28"/>
        <v>0.99999999199987555</v>
      </c>
      <c r="KC10">
        <f t="shared" si="28"/>
        <v>0.99999999260701644</v>
      </c>
      <c r="KD10">
        <f t="shared" si="28"/>
        <v>0.99999999316809851</v>
      </c>
      <c r="KE10">
        <f t="shared" si="28"/>
        <v>0.99999999368661407</v>
      </c>
      <c r="KF10">
        <f t="shared" si="28"/>
        <v>0.99999999416579088</v>
      </c>
      <c r="KG10">
        <f t="shared" si="28"/>
        <v>0.99999999460861211</v>
      </c>
      <c r="KH10">
        <f t="shared" si="28"/>
        <v>0.99999999501783476</v>
      </c>
      <c r="KI10">
        <f t="shared" si="28"/>
        <v>0.99999999539600704</v>
      </c>
      <c r="KJ10">
        <f t="shared" si="28"/>
        <v>0.99999999574548382</v>
      </c>
      <c r="KK10">
        <f t="shared" si="28"/>
        <v>0.99999999606844159</v>
      </c>
      <c r="KL10">
        <f t="shared" si="28"/>
        <v>0.99999999636689174</v>
      </c>
      <c r="KM10">
        <f t="shared" si="28"/>
        <v>0.99999999664269335</v>
      </c>
      <c r="KN10">
        <f t="shared" si="28"/>
        <v>0.99999999689756447</v>
      </c>
      <c r="KO10">
        <f t="shared" si="28"/>
        <v>0.99999999713309284</v>
      </c>
      <c r="KP10">
        <f t="shared" si="28"/>
        <v>0.99999999735074585</v>
      </c>
      <c r="KQ10">
        <f t="shared" si="28"/>
        <v>0.99999999755187963</v>
      </c>
      <c r="KR10">
        <f t="shared" si="28"/>
        <v>0.9999999977377475</v>
      </c>
      <c r="KS10">
        <f t="shared" si="28"/>
        <v>0.99999999790950767</v>
      </c>
      <c r="KT10">
        <f t="shared" si="28"/>
        <v>0.99999999806823059</v>
      </c>
      <c r="KU10">
        <f t="shared" si="28"/>
        <v>0.99999999821490548</v>
      </c>
      <c r="KV10">
        <f t="shared" si="28"/>
        <v>0.99999999835044662</v>
      </c>
      <c r="KW10">
        <f t="shared" si="28"/>
        <v>0.99999999847569876</v>
      </c>
      <c r="KX10">
        <f t="shared" si="28"/>
        <v>0.99999999859144273</v>
      </c>
      <c r="KY10">
        <f t="shared" si="28"/>
        <v>0.99999999869840017</v>
      </c>
      <c r="KZ10">
        <f t="shared" si="28"/>
        <v>0.99999999879723778</v>
      </c>
      <c r="LA10">
        <f t="shared" si="28"/>
        <v>0.99999999888857183</v>
      </c>
      <c r="LB10">
        <f t="shared" si="28"/>
        <v>0.99999999897297187</v>
      </c>
      <c r="LC10">
        <f t="shared" si="28"/>
        <v>0.99999999905096415</v>
      </c>
      <c r="LD10">
        <f t="shared" si="28"/>
        <v>0.99999999912303494</v>
      </c>
      <c r="LE10">
        <f t="shared" si="28"/>
        <v>0.99999999918963378</v>
      </c>
      <c r="LF10">
        <f t="shared" si="28"/>
        <v>0.999999999251176</v>
      </c>
      <c r="LG10">
        <f t="shared" si="28"/>
        <v>0.9999999993080454</v>
      </c>
      <c r="LH10">
        <f t="shared" si="28"/>
        <v>0.99999999936059669</v>
      </c>
      <c r="LI10">
        <f t="shared" si="28"/>
        <v>0.99999999940915774</v>
      </c>
      <c r="LJ10">
        <f t="shared" si="28"/>
        <v>0.9999999994540314</v>
      </c>
      <c r="LK10">
        <f t="shared" si="28"/>
        <v>0.99999999949549756</v>
      </c>
      <c r="LL10">
        <f t="shared" si="28"/>
        <v>0.99999999953381502</v>
      </c>
      <c r="LM10">
        <f t="shared" si="28"/>
        <v>0.9999999995692227</v>
      </c>
      <c r="LN10">
        <f t="shared" ref="LN10:MM10" si="29">SUMPRODUCT(LM6:LM10,$G$6:$G$10)</f>
        <v>0.99999999960194152</v>
      </c>
      <c r="LO10">
        <f t="shared" si="29"/>
        <v>0.99999999963217567</v>
      </c>
      <c r="LP10">
        <f t="shared" si="29"/>
        <v>0.99999999966011388</v>
      </c>
      <c r="LQ10">
        <f t="shared" si="29"/>
        <v>0.99999999968593034</v>
      </c>
      <c r="LR10">
        <f t="shared" si="29"/>
        <v>0.99999999970978615</v>
      </c>
      <c r="LS10">
        <f t="shared" si="29"/>
        <v>0.99999999973183029</v>
      </c>
      <c r="LT10">
        <f t="shared" si="29"/>
        <v>0.99999999975220022</v>
      </c>
      <c r="LU10">
        <f t="shared" si="29"/>
        <v>0.99999999977102305</v>
      </c>
      <c r="LV10">
        <f t="shared" si="29"/>
        <v>0.99999999978841636</v>
      </c>
      <c r="LW10">
        <f t="shared" si="29"/>
        <v>0.99999999980448862</v>
      </c>
      <c r="LX10">
        <f t="shared" si="29"/>
        <v>0.99999999981934018</v>
      </c>
      <c r="LY10">
        <f t="shared" si="29"/>
        <v>0.99999999983306376</v>
      </c>
      <c r="LZ10">
        <f t="shared" si="29"/>
        <v>0.99999999984574495</v>
      </c>
      <c r="MA10">
        <f t="shared" si="29"/>
        <v>0.99999999985746291</v>
      </c>
      <c r="MB10">
        <f t="shared" si="29"/>
        <v>0.99999999986829091</v>
      </c>
      <c r="MC10">
        <f t="shared" si="29"/>
        <v>0.99999999987829646</v>
      </c>
      <c r="MD10">
        <f t="shared" si="29"/>
        <v>0.99999999988754196</v>
      </c>
      <c r="ME10">
        <f t="shared" si="29"/>
        <v>0.99999999989608523</v>
      </c>
      <c r="MF10">
        <f t="shared" si="29"/>
        <v>0.99999999990397959</v>
      </c>
      <c r="MG10">
        <f t="shared" si="29"/>
        <v>0.9999999999112742</v>
      </c>
      <c r="MH10">
        <f t="shared" si="29"/>
        <v>0.99999999991801469</v>
      </c>
      <c r="MI10">
        <f>SUMPRODUCT(MH6:MH10,$G$6:$G$10)</f>
        <v>0.99999999992424315</v>
      </c>
      <c r="MJ10">
        <f t="shared" si="29"/>
        <v>0.99999999992999855</v>
      </c>
      <c r="MK10">
        <f t="shared" si="29"/>
        <v>0.99999999993531674</v>
      </c>
      <c r="ML10">
        <f t="shared" si="29"/>
        <v>0.99999999994023092</v>
      </c>
      <c r="MM10">
        <f t="shared" si="29"/>
        <v>0.99999999994477184</v>
      </c>
    </row>
    <row r="12" spans="1:351">
      <c r="B12" t="s">
        <v>100</v>
      </c>
    </row>
    <row r="13" spans="1:351">
      <c r="B13" s="103" t="s">
        <v>101</v>
      </c>
      <c r="C13" s="103" t="s">
        <v>102</v>
      </c>
      <c r="D13" s="104" t="s">
        <v>103</v>
      </c>
      <c r="E13" s="105"/>
      <c r="F13" s="105"/>
      <c r="G13" s="105"/>
      <c r="H13" s="105"/>
    </row>
    <row r="14" spans="1:351">
      <c r="B14" s="107"/>
      <c r="C14" s="107"/>
      <c r="D14" s="111">
        <v>1</v>
      </c>
      <c r="E14" s="109">
        <v>2</v>
      </c>
      <c r="F14" s="109">
        <v>3</v>
      </c>
      <c r="G14" s="109">
        <v>4</v>
      </c>
      <c r="H14" s="109">
        <v>5</v>
      </c>
    </row>
    <row r="15" spans="1:351">
      <c r="B15" s="108">
        <v>4</v>
      </c>
      <c r="C15" s="112" t="s">
        <v>104</v>
      </c>
      <c r="D15" s="110">
        <v>0.8</v>
      </c>
      <c r="E15" s="110">
        <v>0.2</v>
      </c>
      <c r="F15" s="110">
        <v>0</v>
      </c>
      <c r="G15" s="110">
        <v>0</v>
      </c>
      <c r="H15" s="110">
        <v>0</v>
      </c>
    </row>
    <row r="16" spans="1:351">
      <c r="B16" s="108">
        <v>5</v>
      </c>
      <c r="C16" s="112" t="s">
        <v>105</v>
      </c>
      <c r="D16" s="110">
        <v>1</v>
      </c>
      <c r="E16" s="110">
        <v>0</v>
      </c>
      <c r="F16" s="110">
        <v>0</v>
      </c>
      <c r="G16" s="110">
        <v>0</v>
      </c>
      <c r="H16" s="110">
        <v>0</v>
      </c>
    </row>
    <row r="18" spans="2:351">
      <c r="B18" t="s">
        <v>106</v>
      </c>
    </row>
    <row r="19" spans="2:351">
      <c r="B19" s="103" t="s">
        <v>102</v>
      </c>
      <c r="C19" s="103" t="s">
        <v>107</v>
      </c>
      <c r="D19" s="109" t="s">
        <v>108</v>
      </c>
    </row>
    <row r="20" spans="2:351">
      <c r="B20" s="107"/>
      <c r="C20" s="107"/>
      <c r="D20" s="108" t="s">
        <v>128</v>
      </c>
    </row>
    <row r="21" spans="2:351">
      <c r="B21" s="113" t="s">
        <v>109</v>
      </c>
      <c r="C21" s="113" t="s">
        <v>110</v>
      </c>
      <c r="D21" s="113">
        <v>0</v>
      </c>
    </row>
    <row r="22" spans="2:351">
      <c r="B22" s="113" t="s">
        <v>111</v>
      </c>
      <c r="C22" s="113" t="s">
        <v>104</v>
      </c>
      <c r="D22" s="114">
        <v>40000</v>
      </c>
    </row>
    <row r="23" spans="2:351">
      <c r="B23" s="113" t="s">
        <v>112</v>
      </c>
      <c r="C23" s="113" t="s">
        <v>113</v>
      </c>
      <c r="D23" s="114">
        <v>50000</v>
      </c>
    </row>
    <row r="24" spans="2:351" s="116" customFormat="1">
      <c r="B24" s="115"/>
      <c r="C24" s="115"/>
    </row>
    <row r="25" spans="2:351">
      <c r="B25" s="117" t="s">
        <v>111</v>
      </c>
    </row>
    <row r="26" spans="2:351">
      <c r="B26" s="103" t="s">
        <v>95</v>
      </c>
      <c r="C26" s="104" t="s">
        <v>96</v>
      </c>
      <c r="D26" s="105"/>
      <c r="E26" s="105"/>
      <c r="F26" s="105"/>
      <c r="G26" s="105"/>
      <c r="H26" s="106"/>
      <c r="L26" t="s">
        <v>114</v>
      </c>
    </row>
    <row r="27" spans="2:351">
      <c r="B27" s="107"/>
      <c r="C27" s="108">
        <v>1</v>
      </c>
      <c r="D27" s="108">
        <v>2</v>
      </c>
      <c r="E27" s="108">
        <v>3</v>
      </c>
      <c r="F27" s="108">
        <v>4</v>
      </c>
      <c r="G27" s="108">
        <v>5</v>
      </c>
      <c r="H27" s="108" t="s">
        <v>97</v>
      </c>
      <c r="K27" s="118"/>
      <c r="L27" s="118">
        <v>2013</v>
      </c>
      <c r="M27" s="135">
        <v>2014</v>
      </c>
      <c r="N27" s="118">
        <v>2015</v>
      </c>
      <c r="O27" s="118">
        <v>2016</v>
      </c>
      <c r="P27" s="118">
        <v>2017</v>
      </c>
      <c r="Q27" s="118">
        <v>2018</v>
      </c>
      <c r="R27" s="118">
        <v>2019</v>
      </c>
      <c r="S27" s="118">
        <v>2020</v>
      </c>
      <c r="T27" s="118">
        <v>9</v>
      </c>
      <c r="U27" s="118">
        <v>10</v>
      </c>
      <c r="V27" s="118">
        <v>11</v>
      </c>
      <c r="W27" s="118">
        <v>12</v>
      </c>
      <c r="X27" s="118">
        <v>13</v>
      </c>
      <c r="Y27" s="118">
        <v>14</v>
      </c>
      <c r="Z27" s="118">
        <v>15</v>
      </c>
      <c r="AA27" s="118">
        <v>16</v>
      </c>
      <c r="AB27" s="118">
        <v>17</v>
      </c>
      <c r="AC27" s="118">
        <v>18</v>
      </c>
      <c r="AD27" s="118">
        <v>19</v>
      </c>
      <c r="AE27" s="118">
        <v>20</v>
      </c>
      <c r="AF27" s="118">
        <v>21</v>
      </c>
      <c r="AG27" s="118">
        <v>22</v>
      </c>
      <c r="AH27" s="118">
        <v>23</v>
      </c>
      <c r="AI27" s="118">
        <v>24</v>
      </c>
      <c r="AJ27" s="118">
        <v>25</v>
      </c>
      <c r="AK27" s="118">
        <v>26</v>
      </c>
      <c r="AL27" s="118">
        <v>27</v>
      </c>
      <c r="AM27" s="118">
        <v>28</v>
      </c>
      <c r="AN27" s="118">
        <v>29</v>
      </c>
      <c r="AO27" s="118">
        <v>30</v>
      </c>
      <c r="AP27" s="118">
        <v>31</v>
      </c>
      <c r="AQ27" s="118">
        <v>32</v>
      </c>
      <c r="AR27" s="118">
        <v>33</v>
      </c>
      <c r="AS27" s="118">
        <v>34</v>
      </c>
      <c r="AT27" s="118">
        <v>35</v>
      </c>
      <c r="AU27" s="118">
        <v>36</v>
      </c>
      <c r="AV27" s="118">
        <v>37</v>
      </c>
      <c r="AW27" s="118">
        <v>38</v>
      </c>
      <c r="AX27" s="118">
        <v>39</v>
      </c>
      <c r="AY27" s="118">
        <v>40</v>
      </c>
      <c r="AZ27" s="118">
        <v>41</v>
      </c>
      <c r="BA27" s="118">
        <v>42</v>
      </c>
      <c r="BB27" s="118">
        <v>43</v>
      </c>
      <c r="BC27" s="118">
        <v>44</v>
      </c>
      <c r="BD27" s="118">
        <v>45</v>
      </c>
      <c r="BE27" s="118">
        <v>46</v>
      </c>
      <c r="BF27" s="118">
        <v>47</v>
      </c>
      <c r="BG27" s="118">
        <v>48</v>
      </c>
      <c r="BH27" s="118">
        <v>49</v>
      </c>
      <c r="BI27" s="118">
        <v>50</v>
      </c>
      <c r="BJ27" s="118">
        <v>51</v>
      </c>
      <c r="BK27" s="118">
        <v>52</v>
      </c>
      <c r="BL27" s="118">
        <v>53</v>
      </c>
      <c r="BM27" s="118">
        <v>54</v>
      </c>
      <c r="BN27" s="118">
        <v>55</v>
      </c>
      <c r="BO27" s="118">
        <v>56</v>
      </c>
      <c r="BP27" s="118">
        <v>57</v>
      </c>
      <c r="BQ27" s="118">
        <v>58</v>
      </c>
      <c r="BR27" s="118">
        <v>59</v>
      </c>
      <c r="BS27" s="118">
        <v>60</v>
      </c>
      <c r="BT27" s="118">
        <v>61</v>
      </c>
      <c r="BU27" s="118">
        <v>62</v>
      </c>
      <c r="BV27" s="118">
        <v>63</v>
      </c>
      <c r="BW27" s="118">
        <v>64</v>
      </c>
      <c r="BX27" s="118">
        <v>65</v>
      </c>
      <c r="BY27" s="118">
        <v>66</v>
      </c>
      <c r="BZ27" s="118">
        <v>67</v>
      </c>
      <c r="CA27" s="118">
        <v>68</v>
      </c>
      <c r="CB27" s="118">
        <v>69</v>
      </c>
      <c r="CC27" s="118">
        <v>70</v>
      </c>
      <c r="CD27" s="118">
        <v>71</v>
      </c>
      <c r="CE27" s="118">
        <v>72</v>
      </c>
      <c r="CF27" s="118">
        <v>73</v>
      </c>
      <c r="CG27" s="118">
        <v>74</v>
      </c>
      <c r="CH27" s="118">
        <v>75</v>
      </c>
      <c r="CI27" s="118">
        <v>76</v>
      </c>
      <c r="CJ27" s="118">
        <v>77</v>
      </c>
      <c r="CK27" s="118">
        <v>78</v>
      </c>
      <c r="CL27" s="118">
        <v>79</v>
      </c>
      <c r="CM27" s="118">
        <v>80</v>
      </c>
      <c r="CN27" s="118">
        <v>81</v>
      </c>
      <c r="CO27" s="118">
        <v>82</v>
      </c>
      <c r="CP27" s="118">
        <v>83</v>
      </c>
      <c r="CQ27" s="118">
        <v>84</v>
      </c>
      <c r="CR27" s="118">
        <v>85</v>
      </c>
      <c r="CS27" s="118">
        <v>86</v>
      </c>
      <c r="CT27" s="118">
        <v>87</v>
      </c>
      <c r="CU27" s="118">
        <v>88</v>
      </c>
      <c r="CV27" s="118">
        <v>89</v>
      </c>
      <c r="CW27" s="118">
        <v>90</v>
      </c>
      <c r="CX27" s="118">
        <v>91</v>
      </c>
      <c r="CY27" s="118">
        <v>92</v>
      </c>
      <c r="CZ27" s="118">
        <v>93</v>
      </c>
      <c r="DA27" s="118">
        <v>94</v>
      </c>
      <c r="DB27" s="118">
        <v>95</v>
      </c>
      <c r="DC27" s="118">
        <v>96</v>
      </c>
      <c r="DD27" s="118">
        <v>97</v>
      </c>
      <c r="DE27" s="118">
        <v>98</v>
      </c>
      <c r="DF27" s="118">
        <v>99</v>
      </c>
      <c r="DG27" s="118">
        <v>100</v>
      </c>
      <c r="DH27" s="118">
        <v>101</v>
      </c>
      <c r="DI27" s="118">
        <v>102</v>
      </c>
      <c r="DJ27" s="118">
        <v>103</v>
      </c>
      <c r="DK27" s="118">
        <v>104</v>
      </c>
      <c r="DL27" s="118">
        <v>105</v>
      </c>
      <c r="DM27" s="118">
        <v>106</v>
      </c>
      <c r="DN27" s="118">
        <v>107</v>
      </c>
      <c r="DO27" s="118">
        <v>108</v>
      </c>
      <c r="DP27" s="118">
        <v>109</v>
      </c>
      <c r="DQ27" s="118">
        <v>110</v>
      </c>
      <c r="DR27" s="118">
        <v>111</v>
      </c>
      <c r="DS27" s="118">
        <v>112</v>
      </c>
      <c r="DT27" s="118">
        <v>113</v>
      </c>
      <c r="DU27" s="118">
        <v>114</v>
      </c>
      <c r="DV27" s="118">
        <v>115</v>
      </c>
      <c r="DW27" s="118">
        <v>116</v>
      </c>
      <c r="DX27" s="118">
        <v>117</v>
      </c>
      <c r="DY27" s="118">
        <v>118</v>
      </c>
      <c r="DZ27" s="118">
        <v>119</v>
      </c>
      <c r="EA27" s="118">
        <v>120</v>
      </c>
      <c r="EB27" s="118">
        <v>121</v>
      </c>
      <c r="EC27" s="118">
        <v>122</v>
      </c>
      <c r="ED27" s="118">
        <v>123</v>
      </c>
      <c r="EE27" s="118">
        <v>124</v>
      </c>
      <c r="EF27" s="118">
        <v>125</v>
      </c>
      <c r="EG27" s="118">
        <v>126</v>
      </c>
      <c r="EH27" s="118">
        <v>127</v>
      </c>
      <c r="EI27" s="118">
        <v>128</v>
      </c>
      <c r="EJ27" s="118">
        <v>129</v>
      </c>
      <c r="EK27" s="118">
        <v>130</v>
      </c>
      <c r="EL27" s="118">
        <v>131</v>
      </c>
      <c r="EM27" s="118">
        <v>132</v>
      </c>
      <c r="EN27" s="118">
        <v>133</v>
      </c>
      <c r="EO27" s="118">
        <v>134</v>
      </c>
      <c r="EP27" s="118">
        <v>135</v>
      </c>
      <c r="EQ27" s="118">
        <v>136</v>
      </c>
      <c r="ER27" s="118">
        <v>137</v>
      </c>
      <c r="ES27" s="118">
        <v>138</v>
      </c>
      <c r="ET27" s="118">
        <v>139</v>
      </c>
      <c r="EU27" s="118">
        <v>140</v>
      </c>
      <c r="EV27" s="118">
        <v>141</v>
      </c>
      <c r="EW27" s="118">
        <v>142</v>
      </c>
      <c r="EX27" s="118">
        <v>143</v>
      </c>
      <c r="EY27" s="118">
        <v>144</v>
      </c>
      <c r="EZ27" s="118">
        <v>145</v>
      </c>
      <c r="FA27" s="118">
        <v>146</v>
      </c>
      <c r="FB27" s="118">
        <v>147</v>
      </c>
      <c r="FC27" s="118">
        <v>148</v>
      </c>
      <c r="FD27" s="118">
        <v>149</v>
      </c>
      <c r="FE27" s="118">
        <v>150</v>
      </c>
      <c r="FF27" s="118">
        <v>151</v>
      </c>
      <c r="FG27" s="118">
        <v>152</v>
      </c>
      <c r="FH27" s="118">
        <v>153</v>
      </c>
      <c r="FI27" s="118">
        <v>154</v>
      </c>
      <c r="FJ27" s="118">
        <v>155</v>
      </c>
      <c r="FK27" s="118">
        <v>156</v>
      </c>
      <c r="FL27" s="118">
        <v>157</v>
      </c>
      <c r="FM27" s="118">
        <v>158</v>
      </c>
      <c r="FN27" s="118">
        <v>159</v>
      </c>
      <c r="FO27" s="118">
        <v>160</v>
      </c>
      <c r="FP27" s="118">
        <v>161</v>
      </c>
      <c r="FQ27" s="118">
        <v>162</v>
      </c>
      <c r="FR27" s="118">
        <v>163</v>
      </c>
      <c r="FS27" s="118">
        <v>164</v>
      </c>
      <c r="FT27" s="118">
        <v>165</v>
      </c>
      <c r="FU27" s="118">
        <v>166</v>
      </c>
      <c r="FV27" s="118">
        <v>167</v>
      </c>
      <c r="FW27" s="118">
        <v>168</v>
      </c>
      <c r="FX27" s="118">
        <v>169</v>
      </c>
      <c r="FY27" s="118">
        <v>170</v>
      </c>
      <c r="FZ27" s="118">
        <v>171</v>
      </c>
      <c r="GA27" s="118">
        <v>172</v>
      </c>
      <c r="GB27" s="118">
        <v>173</v>
      </c>
      <c r="GC27" s="118">
        <v>174</v>
      </c>
      <c r="GD27" s="118">
        <v>175</v>
      </c>
      <c r="GE27" s="118">
        <v>176</v>
      </c>
      <c r="GF27" s="118">
        <v>177</v>
      </c>
      <c r="GG27" s="118">
        <v>178</v>
      </c>
      <c r="GH27" s="118">
        <v>179</v>
      </c>
      <c r="GI27" s="118">
        <v>180</v>
      </c>
      <c r="GJ27" s="118">
        <v>181</v>
      </c>
      <c r="GK27" s="118">
        <v>182</v>
      </c>
      <c r="GL27" s="118">
        <v>183</v>
      </c>
      <c r="GM27" s="118">
        <v>184</v>
      </c>
      <c r="GN27" s="118">
        <v>185</v>
      </c>
      <c r="GO27" s="118">
        <v>186</v>
      </c>
      <c r="GP27" s="118">
        <v>187</v>
      </c>
      <c r="GQ27" s="118">
        <v>188</v>
      </c>
      <c r="GR27" s="118">
        <v>189</v>
      </c>
      <c r="GS27" s="118">
        <v>190</v>
      </c>
      <c r="GT27" s="118">
        <v>191</v>
      </c>
      <c r="GU27" s="118">
        <v>192</v>
      </c>
      <c r="GV27" s="118">
        <v>193</v>
      </c>
      <c r="GW27" s="118">
        <v>194</v>
      </c>
      <c r="GX27" s="118">
        <v>195</v>
      </c>
      <c r="GY27" s="118">
        <v>196</v>
      </c>
      <c r="GZ27" s="118">
        <v>197</v>
      </c>
      <c r="HA27" s="118">
        <v>198</v>
      </c>
      <c r="HB27" s="118">
        <v>199</v>
      </c>
      <c r="HC27" s="118">
        <v>200</v>
      </c>
      <c r="HD27" s="118">
        <v>201</v>
      </c>
      <c r="HE27" s="118">
        <v>202</v>
      </c>
      <c r="HF27" s="118">
        <v>203</v>
      </c>
      <c r="HG27" s="118">
        <v>204</v>
      </c>
      <c r="HH27" s="118">
        <v>205</v>
      </c>
      <c r="HI27" s="118">
        <v>206</v>
      </c>
      <c r="HJ27" s="118">
        <v>207</v>
      </c>
      <c r="HK27" s="118">
        <v>208</v>
      </c>
      <c r="HL27" s="118">
        <v>209</v>
      </c>
      <c r="HM27" s="118">
        <v>210</v>
      </c>
      <c r="HN27" s="118">
        <v>211</v>
      </c>
      <c r="HO27" s="118">
        <v>212</v>
      </c>
      <c r="HP27" s="118">
        <v>213</v>
      </c>
      <c r="HQ27" s="118">
        <v>214</v>
      </c>
      <c r="HR27" s="118">
        <v>215</v>
      </c>
      <c r="HS27" s="118">
        <v>216</v>
      </c>
      <c r="HT27" s="118">
        <v>217</v>
      </c>
      <c r="HU27" s="118">
        <v>218</v>
      </c>
      <c r="HV27" s="118">
        <v>219</v>
      </c>
      <c r="HW27" s="118">
        <v>220</v>
      </c>
      <c r="HX27" s="118">
        <v>221</v>
      </c>
      <c r="HY27" s="118">
        <v>222</v>
      </c>
      <c r="HZ27" s="118">
        <v>223</v>
      </c>
      <c r="IA27" s="118">
        <v>224</v>
      </c>
      <c r="IB27" s="118">
        <v>225</v>
      </c>
      <c r="IC27" s="118">
        <v>226</v>
      </c>
      <c r="ID27" s="118">
        <v>227</v>
      </c>
      <c r="IE27" s="118">
        <v>228</v>
      </c>
      <c r="IF27" s="118">
        <v>229</v>
      </c>
      <c r="IG27" s="118">
        <v>230</v>
      </c>
      <c r="IH27" s="118">
        <v>231</v>
      </c>
      <c r="II27" s="118">
        <v>232</v>
      </c>
      <c r="IJ27" s="118">
        <v>233</v>
      </c>
      <c r="IK27" s="118">
        <v>234</v>
      </c>
      <c r="IL27" s="118">
        <v>235</v>
      </c>
      <c r="IM27" s="118">
        <v>236</v>
      </c>
      <c r="IN27" s="118">
        <v>237</v>
      </c>
      <c r="IO27" s="118">
        <v>238</v>
      </c>
      <c r="IP27" s="118">
        <v>239</v>
      </c>
      <c r="IQ27" s="118">
        <v>240</v>
      </c>
      <c r="IR27" s="118">
        <v>241</v>
      </c>
      <c r="IS27" s="118">
        <v>242</v>
      </c>
      <c r="IT27" s="118">
        <v>243</v>
      </c>
      <c r="IU27" s="118">
        <v>244</v>
      </c>
      <c r="IV27" s="118">
        <v>245</v>
      </c>
      <c r="IW27" s="118">
        <v>246</v>
      </c>
      <c r="IX27" s="118">
        <v>247</v>
      </c>
      <c r="IY27" s="118">
        <v>248</v>
      </c>
      <c r="IZ27" s="118">
        <v>249</v>
      </c>
      <c r="JA27" s="118">
        <v>250</v>
      </c>
      <c r="JB27" s="118">
        <v>251</v>
      </c>
      <c r="JC27" s="118">
        <v>252</v>
      </c>
      <c r="JD27" s="118">
        <v>253</v>
      </c>
      <c r="JE27" s="118">
        <v>254</v>
      </c>
      <c r="JF27" s="118">
        <v>255</v>
      </c>
      <c r="JG27" s="118">
        <v>256</v>
      </c>
      <c r="JH27" s="118">
        <v>257</v>
      </c>
      <c r="JI27" s="118">
        <v>258</v>
      </c>
      <c r="JJ27" s="118">
        <v>259</v>
      </c>
      <c r="JK27" s="118">
        <v>260</v>
      </c>
      <c r="JL27" s="118">
        <v>261</v>
      </c>
      <c r="JM27" s="118">
        <v>262</v>
      </c>
      <c r="JN27" s="118">
        <v>263</v>
      </c>
      <c r="JO27" s="118">
        <v>264</v>
      </c>
      <c r="JP27" s="118">
        <v>265</v>
      </c>
      <c r="JQ27" s="118">
        <v>266</v>
      </c>
      <c r="JR27" s="118">
        <v>267</v>
      </c>
      <c r="JS27" s="118">
        <v>268</v>
      </c>
      <c r="JT27" s="118">
        <v>269</v>
      </c>
      <c r="JU27" s="118">
        <v>270</v>
      </c>
      <c r="JV27" s="118">
        <v>271</v>
      </c>
      <c r="JW27" s="118">
        <v>272</v>
      </c>
      <c r="JX27" s="118">
        <v>273</v>
      </c>
      <c r="JY27" s="118">
        <v>274</v>
      </c>
      <c r="JZ27" s="118">
        <v>275</v>
      </c>
      <c r="KA27" s="118">
        <v>276</v>
      </c>
      <c r="KB27" s="118">
        <v>277</v>
      </c>
      <c r="KC27" s="118">
        <v>278</v>
      </c>
      <c r="KD27" s="118">
        <v>279</v>
      </c>
      <c r="KE27" s="118">
        <v>280</v>
      </c>
      <c r="KF27" s="118">
        <v>281</v>
      </c>
      <c r="KG27" s="118">
        <v>282</v>
      </c>
      <c r="KH27" s="118">
        <v>283</v>
      </c>
      <c r="KI27" s="118">
        <v>284</v>
      </c>
      <c r="KJ27" s="118">
        <v>285</v>
      </c>
      <c r="KK27" s="118">
        <v>286</v>
      </c>
      <c r="KL27" s="118">
        <v>287</v>
      </c>
      <c r="KM27" s="118">
        <v>288</v>
      </c>
      <c r="KN27" s="118">
        <v>289</v>
      </c>
      <c r="KO27" s="118">
        <v>290</v>
      </c>
      <c r="KP27" s="118">
        <v>291</v>
      </c>
      <c r="KQ27" s="118">
        <v>292</v>
      </c>
      <c r="KR27" s="118">
        <v>293</v>
      </c>
      <c r="KS27" s="118">
        <v>294</v>
      </c>
      <c r="KT27" s="118">
        <v>295</v>
      </c>
      <c r="KU27" s="118">
        <v>296</v>
      </c>
      <c r="KV27" s="118">
        <v>297</v>
      </c>
      <c r="KW27" s="118">
        <v>298</v>
      </c>
      <c r="KX27" s="118">
        <v>299</v>
      </c>
      <c r="KY27" s="118">
        <v>300</v>
      </c>
      <c r="KZ27" s="118">
        <v>301</v>
      </c>
      <c r="LA27" s="118">
        <v>302</v>
      </c>
      <c r="LB27" s="118">
        <v>303</v>
      </c>
      <c r="LC27" s="118">
        <v>304</v>
      </c>
      <c r="LD27" s="118">
        <v>305</v>
      </c>
      <c r="LE27" s="118">
        <v>306</v>
      </c>
      <c r="LF27" s="118">
        <v>307</v>
      </c>
      <c r="LG27" s="118">
        <v>308</v>
      </c>
      <c r="LH27" s="118">
        <v>309</v>
      </c>
      <c r="LI27" s="118">
        <v>310</v>
      </c>
      <c r="LJ27" s="118">
        <v>311</v>
      </c>
      <c r="LK27" s="118">
        <v>312</v>
      </c>
      <c r="LL27" s="118">
        <v>313</v>
      </c>
      <c r="LM27" s="118">
        <v>314</v>
      </c>
      <c r="LN27" s="118">
        <v>315</v>
      </c>
      <c r="LO27" s="118">
        <v>316</v>
      </c>
      <c r="LP27" s="118">
        <v>317</v>
      </c>
      <c r="LQ27" s="118">
        <v>318</v>
      </c>
      <c r="LR27" s="118">
        <v>319</v>
      </c>
      <c r="LS27" s="118">
        <v>320</v>
      </c>
      <c r="LT27" s="118">
        <v>321</v>
      </c>
      <c r="LU27" s="118">
        <v>322</v>
      </c>
      <c r="LV27" s="118">
        <v>323</v>
      </c>
      <c r="LW27" s="118">
        <v>324</v>
      </c>
      <c r="LX27" s="118">
        <v>325</v>
      </c>
      <c r="LY27" s="118">
        <v>326</v>
      </c>
      <c r="LZ27" s="118">
        <v>327</v>
      </c>
      <c r="MA27" s="118">
        <v>328</v>
      </c>
      <c r="MB27" s="118">
        <v>329</v>
      </c>
      <c r="MC27" s="118">
        <v>330</v>
      </c>
      <c r="MD27" s="118">
        <v>331</v>
      </c>
      <c r="ME27" s="118">
        <v>332</v>
      </c>
      <c r="MF27" s="118">
        <v>333</v>
      </c>
      <c r="MG27" s="118">
        <v>334</v>
      </c>
      <c r="MH27" s="118">
        <v>335</v>
      </c>
      <c r="MI27" s="118">
        <v>336</v>
      </c>
      <c r="MJ27" s="118">
        <v>337</v>
      </c>
      <c r="MK27" s="118">
        <v>338</v>
      </c>
      <c r="ML27" s="118">
        <v>339</v>
      </c>
      <c r="MM27" s="118">
        <v>340</v>
      </c>
    </row>
    <row r="28" spans="2:351">
      <c r="B28" s="109">
        <v>1</v>
      </c>
      <c r="C28" s="110">
        <v>0.92400000000000004</v>
      </c>
      <c r="D28" s="110">
        <v>7.5999999999999956E-2</v>
      </c>
      <c r="E28" s="110">
        <v>0</v>
      </c>
      <c r="F28" s="110">
        <v>0</v>
      </c>
      <c r="G28" s="110">
        <v>0</v>
      </c>
      <c r="H28" s="110">
        <v>1</v>
      </c>
      <c r="K28" t="s">
        <v>5</v>
      </c>
      <c r="L28">
        <f>Sheet4!R80</f>
        <v>0.85</v>
      </c>
      <c r="M28" s="97">
        <f>SUMPRODUCT(L28:L32,$C$28:$C$32)</f>
        <v>0.78539999999999999</v>
      </c>
      <c r="N28">
        <f>SUMPRODUCT(M28:M32,$C$28:$C$32)</f>
        <v>0.73000960000000004</v>
      </c>
      <c r="O28">
        <f>SUMPRODUCT(N28:N32,$C$28:$C$32)</f>
        <v>0.67920082040000007</v>
      </c>
      <c r="P28">
        <f t="shared" ref="P28:BF28" si="30">SUMPRODUCT(O28:O32,$C$28:$C$32)</f>
        <v>0.6330434492246001</v>
      </c>
      <c r="Q28">
        <f t="shared" si="30"/>
        <v>0.59148062467141793</v>
      </c>
      <c r="R28">
        <f t="shared" si="30"/>
        <v>0.5543565640035506</v>
      </c>
      <c r="S28">
        <f t="shared" si="30"/>
        <v>0.52144587778089757</v>
      </c>
      <c r="T28">
        <f t="shared" si="30"/>
        <v>0.49247706661731488</v>
      </c>
      <c r="U28">
        <f t="shared" si="30"/>
        <v>0.46715110684290834</v>
      </c>
      <c r="V28">
        <f t="shared" si="30"/>
        <v>0.445155930338134</v>
      </c>
      <c r="W28">
        <f t="shared" si="30"/>
        <v>0.42617749794569881</v>
      </c>
      <c r="X28">
        <f t="shared" si="30"/>
        <v>0.40990806995908446</v>
      </c>
      <c r="Y28">
        <f t="shared" si="30"/>
        <v>0.39605219105930112</v>
      </c>
      <c r="Z28">
        <f t="shared" si="30"/>
        <v>0.38433083033472332</v>
      </c>
      <c r="AA28">
        <f t="shared" si="30"/>
        <v>0.37448404915121292</v>
      </c>
      <c r="AB28">
        <f t="shared" si="30"/>
        <v>0.36627251003486117</v>
      </c>
      <c r="AC28">
        <f t="shared" si="30"/>
        <v>0.35947808773314477</v>
      </c>
      <c r="AD28">
        <f t="shared" si="30"/>
        <v>0.3539037985581025</v>
      </c>
      <c r="AE28">
        <f t="shared" si="30"/>
        <v>0.34937322531547382</v>
      </c>
      <c r="AF28">
        <f t="shared" si="30"/>
        <v>0.34572958193296766</v>
      </c>
      <c r="AG28">
        <f t="shared" si="30"/>
        <v>0.34283453369499794</v>
      </c>
      <c r="AH28">
        <f t="shared" si="30"/>
        <v>0.34056686518383567</v>
      </c>
      <c r="AI28">
        <f t="shared" si="30"/>
        <v>0.33882106807399737</v>
      </c>
      <c r="AJ28">
        <f t="shared" si="30"/>
        <v>0.33750590432849004</v>
      </c>
      <c r="AK28">
        <f t="shared" si="30"/>
        <v>0.33654298664860122</v>
      </c>
      <c r="AL28">
        <f t="shared" si="30"/>
        <v>0.33586540682469285</v>
      </c>
      <c r="AM28">
        <f t="shared" si="30"/>
        <v>0.33541643355897571</v>
      </c>
      <c r="AN28">
        <f t="shared" si="30"/>
        <v>0.33514829405892488</v>
      </c>
      <c r="AO28">
        <f t="shared" si="30"/>
        <v>0.33502104794700688</v>
      </c>
      <c r="AP28">
        <f t="shared" si="30"/>
        <v>0.33500155754967476</v>
      </c>
      <c r="AQ28">
        <f t="shared" si="30"/>
        <v>0.33506255519983563</v>
      </c>
      <c r="AR28">
        <f t="shared" si="30"/>
        <v>0.335181805625546</v>
      </c>
      <c r="AS28">
        <f t="shared" si="30"/>
        <v>0.33534135964350981</v>
      </c>
      <c r="AT28">
        <f t="shared" si="30"/>
        <v>0.33552689409274111</v>
      </c>
      <c r="AU28">
        <f t="shared" si="30"/>
        <v>0.33572713211619276</v>
      </c>
      <c r="AV28">
        <f t="shared" si="30"/>
        <v>0.33593333742935744</v>
      </c>
      <c r="AW28">
        <f t="shared" si="30"/>
        <v>0.33613887602401882</v>
      </c>
      <c r="AX28">
        <f t="shared" si="30"/>
        <v>0.33633883877560361</v>
      </c>
      <c r="AY28">
        <f t="shared" si="30"/>
        <v>0.33652971859909264</v>
      </c>
      <c r="AZ28">
        <f t="shared" si="30"/>
        <v>0.33670913608659775</v>
      </c>
      <c r="BA28">
        <f t="shared" si="30"/>
        <v>0.33687560792362381</v>
      </c>
      <c r="BB28">
        <f t="shared" si="30"/>
        <v>0.337028352792209</v>
      </c>
      <c r="BC28">
        <f t="shared" si="30"/>
        <v>0.33716712990523484</v>
      </c>
      <c r="BD28">
        <f t="shared" si="30"/>
        <v>0.337292105760021</v>
      </c>
      <c r="BE28">
        <f t="shared" si="30"/>
        <v>0.33740374513790949</v>
      </c>
      <c r="BF28">
        <f t="shared" si="30"/>
        <v>0.33750272280040416</v>
      </c>
      <c r="BG28">
        <f>SUMPRODUCT(BF28:BF32,$C$28:$C$32)</f>
        <v>0.3375898527348789</v>
      </c>
      <c r="BH28">
        <f>SUMPRODUCT(BG28:BG32,$C$28:$C$32)</f>
        <v>0.33766603217946911</v>
      </c>
      <c r="BI28">
        <f>SUMPRODUCT(BH28:BH32,$C$28:$C$32)</f>
        <v>0.33773219800486148</v>
      </c>
      <c r="BJ28">
        <f t="shared" ref="BJ28:CT28" si="31">SUMPRODUCT(BI28:BI32,$C$28:$C$32)</f>
        <v>0.33778929334903135</v>
      </c>
      <c r="BK28">
        <f t="shared" si="31"/>
        <v>0.3378382426893427</v>
      </c>
      <c r="BL28">
        <f t="shared" si="31"/>
        <v>0.33787993379541131</v>
      </c>
      <c r="BM28">
        <f t="shared" si="31"/>
        <v>0.33791520523690005</v>
      </c>
      <c r="BN28">
        <f t="shared" si="31"/>
        <v>0.33794483832453098</v>
      </c>
      <c r="BO28">
        <f t="shared" si="31"/>
        <v>0.3379695525418786</v>
      </c>
      <c r="BP28">
        <f t="shared" si="31"/>
        <v>0.33799000368191467</v>
      </c>
      <c r="BQ28">
        <f t="shared" si="31"/>
        <v>0.33800678403783629</v>
      </c>
      <c r="BR28">
        <f t="shared" si="31"/>
        <v>0.33802042411443656</v>
      </c>
      <c r="BS28">
        <f t="shared" si="31"/>
        <v>0.33803139542614069</v>
      </c>
      <c r="BT28">
        <f t="shared" si="31"/>
        <v>0.33804011403270073</v>
      </c>
      <c r="BU28">
        <f t="shared" si="31"/>
        <v>0.33804694453518569</v>
      </c>
      <c r="BV28">
        <f t="shared" si="31"/>
        <v>0.33805220431495137</v>
      </c>
      <c r="BW28">
        <f t="shared" si="31"/>
        <v>0.33805616784823167</v>
      </c>
      <c r="BX28">
        <f t="shared" si="31"/>
        <v>0.3380590709702232</v>
      </c>
      <c r="BY28">
        <f t="shared" si="31"/>
        <v>0.33806111499626268</v>
      </c>
      <c r="BZ28">
        <f t="shared" si="31"/>
        <v>0.33806247063502637</v>
      </c>
      <c r="CA28">
        <f t="shared" si="31"/>
        <v>0.33806328165057664</v>
      </c>
      <c r="CB28">
        <f t="shared" si="31"/>
        <v>0.33806366824741002</v>
      </c>
      <c r="CC28">
        <f t="shared" si="31"/>
        <v>0.33806373016616276</v>
      </c>
      <c r="CD28">
        <f t="shared" si="31"/>
        <v>0.3380635494879613</v>
      </c>
      <c r="CE28">
        <f t="shared" si="31"/>
        <v>0.33806319315312577</v>
      </c>
      <c r="CF28">
        <f t="shared" si="31"/>
        <v>0.33806271520552617</v>
      </c>
      <c r="CG28">
        <f t="shared" si="31"/>
        <v>0.33806215877776158</v>
      </c>
      <c r="CH28">
        <f t="shared" si="31"/>
        <v>0.33806155783483394</v>
      </c>
      <c r="CI28">
        <f t="shared" si="31"/>
        <v>0.33806093869540632</v>
      </c>
      <c r="CJ28">
        <f t="shared" si="31"/>
        <v>0.33806032135031766</v>
      </c>
      <c r="CK28">
        <f t="shared" si="31"/>
        <v>0.33805972059797207</v>
      </c>
      <c r="CL28">
        <f t="shared" si="31"/>
        <v>0.33805914701569489</v>
      </c>
      <c r="CM28">
        <f t="shared" si="31"/>
        <v>0.33805860778528662</v>
      </c>
      <c r="CN28">
        <f t="shared" si="31"/>
        <v>0.33805810738991415</v>
      </c>
      <c r="CO28">
        <f t="shared" si="31"/>
        <v>0.33805764819824641</v>
      </c>
      <c r="CP28">
        <f t="shared" si="31"/>
        <v>0.33805723095043155</v>
      </c>
      <c r="CQ28">
        <f t="shared" si="31"/>
        <v>0.33805685515918066</v>
      </c>
      <c r="CR28">
        <f t="shared" si="31"/>
        <v>0.33805651943790521</v>
      </c>
      <c r="CS28">
        <f t="shared" si="31"/>
        <v>0.3380562217665824</v>
      </c>
      <c r="CT28">
        <f t="shared" si="31"/>
        <v>0.33805595970481234</v>
      </c>
      <c r="CU28">
        <f>SUMPRODUCT(CT28:CT32,$C$28:$C$32)</f>
        <v>0.33805573056039995</v>
      </c>
      <c r="CV28">
        <f>SUMPRODUCT(CU28:CU32,$C$28:$C$32)</f>
        <v>0.33805553152074752</v>
      </c>
      <c r="CW28">
        <f>SUMPRODUCT(CV28:CV32,$C$28:$C$32)</f>
        <v>0.33805535975338724</v>
      </c>
      <c r="CX28">
        <f t="shared" ref="CX28:FI28" si="32">SUMPRODUCT(CW28:CW32,$C$28:$C$32)</f>
        <v>0.33805521248111531</v>
      </c>
      <c r="CY28">
        <f t="shared" si="32"/>
        <v>0.33805508703641174</v>
      </c>
      <c r="CZ28">
        <f t="shared" si="32"/>
        <v>0.33805498089913388</v>
      </c>
      <c r="DA28">
        <f t="shared" si="32"/>
        <v>0.33805489172086062</v>
      </c>
      <c r="DB28">
        <f t="shared" si="32"/>
        <v>0.33805481733872189</v>
      </c>
      <c r="DC28">
        <f t="shared" si="32"/>
        <v>0.33805475578108057</v>
      </c>
      <c r="DD28">
        <f t="shared" si="32"/>
        <v>0.33805470526702375</v>
      </c>
      <c r="DE28">
        <f t="shared" si="32"/>
        <v>0.33805466420127017</v>
      </c>
      <c r="DF28">
        <f t="shared" si="32"/>
        <v>0.33805463116580103</v>
      </c>
      <c r="DG28">
        <f t="shared" si="32"/>
        <v>0.33805460490926342</v>
      </c>
      <c r="DH28">
        <f t="shared" si="32"/>
        <v>0.33805458433498325</v>
      </c>
      <c r="DI28">
        <f t="shared" si="32"/>
        <v>0.33805456848824122</v>
      </c>
      <c r="DJ28">
        <f t="shared" si="32"/>
        <v>0.33805455654331673</v>
      </c>
      <c r="DK28">
        <f t="shared" si="32"/>
        <v>0.33805454779067917</v>
      </c>
      <c r="DL28">
        <f t="shared" si="32"/>
        <v>0.33805454162460574</v>
      </c>
      <c r="DM28">
        <f t="shared" si="32"/>
        <v>0.33805453753142195</v>
      </c>
      <c r="DN28">
        <f t="shared" si="32"/>
        <v>0.33805453507849481</v>
      </c>
      <c r="DO28">
        <f t="shared" si="32"/>
        <v>0.33805453390405754</v>
      </c>
      <c r="DP28">
        <f t="shared" si="32"/>
        <v>0.33805453370790245</v>
      </c>
      <c r="DQ28">
        <f t="shared" si="32"/>
        <v>0.33805453424294929</v>
      </c>
      <c r="DR28">
        <f t="shared" si="32"/>
        <v>0.33805453530767143</v>
      </c>
      <c r="DS28">
        <f t="shared" si="32"/>
        <v>0.33805453673934638</v>
      </c>
      <c r="DT28">
        <f t="shared" si="32"/>
        <v>0.33805453840808541</v>
      </c>
      <c r="DU28">
        <f t="shared" si="32"/>
        <v>0.33805454021158882</v>
      </c>
      <c r="DV28">
        <f t="shared" si="32"/>
        <v>0.33805454207057012</v>
      </c>
      <c r="DW28">
        <f t="shared" si="32"/>
        <v>0.3380545439247894</v>
      </c>
      <c r="DX28">
        <f t="shared" si="32"/>
        <v>0.33805454572963745</v>
      </c>
      <c r="DY28">
        <f t="shared" si="32"/>
        <v>0.33805454745321345</v>
      </c>
      <c r="DZ28">
        <f t="shared" si="32"/>
        <v>0.33805454907384075</v>
      </c>
      <c r="EA28">
        <f t="shared" si="32"/>
        <v>0.33805455057796979</v>
      </c>
      <c r="EB28">
        <f t="shared" si="32"/>
        <v>0.33805455195841999</v>
      </c>
      <c r="EC28">
        <f t="shared" si="32"/>
        <v>0.33805455321291733</v>
      </c>
      <c r="ED28">
        <f t="shared" si="32"/>
        <v>0.33805455434288678</v>
      </c>
      <c r="EE28">
        <f t="shared" si="32"/>
        <v>0.3380545553524647</v>
      </c>
      <c r="EF28">
        <f t="shared" si="32"/>
        <v>0.33805455624769826</v>
      </c>
      <c r="EG28">
        <f t="shared" si="32"/>
        <v>0.33805455703590381</v>
      </c>
      <c r="EH28">
        <f t="shared" si="32"/>
        <v>0.33805455772515947</v>
      </c>
      <c r="EI28">
        <f t="shared" si="32"/>
        <v>0.33805455832390885</v>
      </c>
      <c r="EJ28">
        <f t="shared" si="32"/>
        <v>0.33805455884065844</v>
      </c>
      <c r="EK28">
        <f t="shared" si="32"/>
        <v>0.33805455928375122</v>
      </c>
      <c r="EL28">
        <f t="shared" si="32"/>
        <v>0.33805455966120246</v>
      </c>
      <c r="EM28">
        <f t="shared" si="32"/>
        <v>0.33805455998058576</v>
      </c>
      <c r="EN28">
        <f t="shared" si="32"/>
        <v>0.33805456024895997</v>
      </c>
      <c r="EO28">
        <f t="shared" si="32"/>
        <v>0.33805456047282689</v>
      </c>
      <c r="EP28">
        <f t="shared" si="32"/>
        <v>0.33805456065811429</v>
      </c>
      <c r="EQ28">
        <f t="shared" si="32"/>
        <v>0.33805456081017698</v>
      </c>
      <c r="ER28">
        <f t="shared" si="32"/>
        <v>0.3380545609338122</v>
      </c>
      <c r="ES28">
        <f t="shared" si="32"/>
        <v>0.33805456103328441</v>
      </c>
      <c r="ET28">
        <f t="shared" si="32"/>
        <v>0.33805456111235721</v>
      </c>
      <c r="EU28">
        <f t="shared" si="32"/>
        <v>0.33805456117432925</v>
      </c>
      <c r="EV28">
        <f t="shared" si="32"/>
        <v>0.33805456122207239</v>
      </c>
      <c r="EW28">
        <f t="shared" si="32"/>
        <v>0.33805456125807071</v>
      </c>
      <c r="EX28">
        <f t="shared" si="32"/>
        <v>0.33805456128445893</v>
      </c>
      <c r="EY28">
        <f t="shared" si="32"/>
        <v>0.33805456130305955</v>
      </c>
      <c r="EZ28">
        <f t="shared" si="32"/>
        <v>0.33805456131541822</v>
      </c>
      <c r="FA28">
        <f t="shared" si="32"/>
        <v>0.3380545613228369</v>
      </c>
      <c r="FB28">
        <f t="shared" si="32"/>
        <v>0.33805456132640438</v>
      </c>
      <c r="FC28">
        <f t="shared" si="32"/>
        <v>0.33805456132702422</v>
      </c>
      <c r="FD28">
        <f t="shared" si="32"/>
        <v>0.33805456132544015</v>
      </c>
      <c r="FE28">
        <f t="shared" si="32"/>
        <v>0.33805456132225892</v>
      </c>
      <c r="FF28">
        <f t="shared" si="32"/>
        <v>0.33805456131797046</v>
      </c>
      <c r="FG28">
        <f t="shared" si="32"/>
        <v>0.33805456131296596</v>
      </c>
      <c r="FH28">
        <f t="shared" si="32"/>
        <v>0.33805456130755346</v>
      </c>
      <c r="FI28">
        <f t="shared" si="32"/>
        <v>0.33805456130197187</v>
      </c>
      <c r="FJ28">
        <f t="shared" ref="FJ28:HU28" si="33">SUMPRODUCT(FI28:FI32,$C$28:$C$32)</f>
        <v>0.33805456129640266</v>
      </c>
      <c r="FK28">
        <f t="shared" si="33"/>
        <v>0.33805456129098033</v>
      </c>
      <c r="FL28">
        <f t="shared" si="33"/>
        <v>0.33805456128580114</v>
      </c>
      <c r="FM28">
        <f t="shared" si="33"/>
        <v>0.33805456128093048</v>
      </c>
      <c r="FN28">
        <f t="shared" si="33"/>
        <v>0.33805456127640926</v>
      </c>
      <c r="FO28">
        <f t="shared" si="33"/>
        <v>0.33805456127225925</v>
      </c>
      <c r="FP28">
        <f t="shared" si="33"/>
        <v>0.33805456126848749</v>
      </c>
      <c r="FQ28">
        <f t="shared" si="33"/>
        <v>0.33805456126508981</v>
      </c>
      <c r="FR28">
        <f t="shared" si="33"/>
        <v>0.3380545612620538</v>
      </c>
      <c r="FS28">
        <f t="shared" si="33"/>
        <v>0.3380545612593614</v>
      </c>
      <c r="FT28">
        <f t="shared" si="33"/>
        <v>0.33805456125699068</v>
      </c>
      <c r="FU28">
        <f t="shared" si="33"/>
        <v>0.33805456125491745</v>
      </c>
      <c r="FV28">
        <f t="shared" si="33"/>
        <v>0.33805456125311628</v>
      </c>
      <c r="FW28">
        <f t="shared" si="33"/>
        <v>0.33805456125156164</v>
      </c>
      <c r="FX28">
        <f t="shared" si="33"/>
        <v>0.33805456125022854</v>
      </c>
      <c r="FY28">
        <f t="shared" si="33"/>
        <v>0.33805456124909283</v>
      </c>
      <c r="FZ28">
        <f t="shared" si="33"/>
        <v>0.33805456124813177</v>
      </c>
      <c r="GA28">
        <f t="shared" si="33"/>
        <v>0.33805456124732414</v>
      </c>
      <c r="GB28">
        <f t="shared" si="33"/>
        <v>0.33805456124665034</v>
      </c>
      <c r="GC28">
        <f t="shared" si="33"/>
        <v>0.33805456124609268</v>
      </c>
      <c r="GD28">
        <f t="shared" si="33"/>
        <v>0.33805456124563493</v>
      </c>
      <c r="GE28">
        <f t="shared" si="33"/>
        <v>0.33805456124526273</v>
      </c>
      <c r="GF28">
        <f t="shared" si="33"/>
        <v>0.33805456124496319</v>
      </c>
      <c r="GG28">
        <f t="shared" si="33"/>
        <v>0.3380545612447251</v>
      </c>
      <c r="GH28">
        <f t="shared" si="33"/>
        <v>0.33805456124453848</v>
      </c>
      <c r="GI28">
        <f t="shared" si="33"/>
        <v>0.33805456124439465</v>
      </c>
      <c r="GJ28">
        <f t="shared" si="33"/>
        <v>0.33805456124428618</v>
      </c>
      <c r="GK28">
        <f t="shared" si="33"/>
        <v>0.33805456124420658</v>
      </c>
      <c r="GL28">
        <f t="shared" si="33"/>
        <v>0.33805456124415045</v>
      </c>
      <c r="GM28">
        <f t="shared" si="33"/>
        <v>0.33805456124411309</v>
      </c>
      <c r="GN28">
        <f t="shared" si="33"/>
        <v>0.33805456124409061</v>
      </c>
      <c r="GO28">
        <f t="shared" si="33"/>
        <v>0.33805456124407979</v>
      </c>
      <c r="GP28">
        <f t="shared" si="33"/>
        <v>0.33805456124407784</v>
      </c>
      <c r="GQ28">
        <f t="shared" si="33"/>
        <v>0.33805456124408256</v>
      </c>
      <c r="GR28">
        <f t="shared" si="33"/>
        <v>0.33805456124409206</v>
      </c>
      <c r="GS28">
        <f t="shared" si="33"/>
        <v>0.33805456124410488</v>
      </c>
      <c r="GT28">
        <f t="shared" si="33"/>
        <v>0.33805456124411992</v>
      </c>
      <c r="GU28">
        <f t="shared" si="33"/>
        <v>0.33805456124413619</v>
      </c>
      <c r="GV28">
        <f t="shared" si="33"/>
        <v>0.33805456124415295</v>
      </c>
      <c r="GW28">
        <f t="shared" si="33"/>
        <v>0.33805456124416966</v>
      </c>
      <c r="GX28">
        <f t="shared" si="33"/>
        <v>0.33805456124418598</v>
      </c>
      <c r="GY28">
        <f t="shared" si="33"/>
        <v>0.33805456124420158</v>
      </c>
      <c r="GZ28">
        <f t="shared" si="33"/>
        <v>0.33805456124421618</v>
      </c>
      <c r="HA28">
        <f t="shared" si="33"/>
        <v>0.33805456124422972</v>
      </c>
      <c r="HB28">
        <f t="shared" si="33"/>
        <v>0.33805456124424221</v>
      </c>
      <c r="HC28">
        <f t="shared" si="33"/>
        <v>0.33805456124425359</v>
      </c>
      <c r="HD28">
        <f t="shared" si="33"/>
        <v>0.33805456124426381</v>
      </c>
      <c r="HE28">
        <f t="shared" si="33"/>
        <v>0.33805456124427291</v>
      </c>
      <c r="HF28">
        <f t="shared" si="33"/>
        <v>0.33805456124428102</v>
      </c>
      <c r="HG28">
        <f t="shared" si="33"/>
        <v>0.33805456124428818</v>
      </c>
      <c r="HH28">
        <f t="shared" si="33"/>
        <v>0.33805456124429445</v>
      </c>
      <c r="HI28">
        <f t="shared" si="33"/>
        <v>0.33805456124429983</v>
      </c>
      <c r="HJ28">
        <f t="shared" si="33"/>
        <v>0.3380545612443045</v>
      </c>
      <c r="HK28">
        <f t="shared" si="33"/>
        <v>0.33805456124430849</v>
      </c>
      <c r="HL28">
        <f t="shared" si="33"/>
        <v>0.33805456124431194</v>
      </c>
      <c r="HM28">
        <f t="shared" si="33"/>
        <v>0.33805456124431482</v>
      </c>
      <c r="HN28">
        <f t="shared" si="33"/>
        <v>0.33805456124431721</v>
      </c>
      <c r="HO28">
        <f t="shared" si="33"/>
        <v>0.33805456124431926</v>
      </c>
      <c r="HP28">
        <f t="shared" si="33"/>
        <v>0.33805456124432093</v>
      </c>
      <c r="HQ28">
        <f t="shared" si="33"/>
        <v>0.33805456124432232</v>
      </c>
      <c r="HR28">
        <f t="shared" si="33"/>
        <v>0.33805456124432343</v>
      </c>
      <c r="HS28">
        <f t="shared" si="33"/>
        <v>0.33805456124432431</v>
      </c>
      <c r="HT28">
        <f t="shared" si="33"/>
        <v>0.33805456124432504</v>
      </c>
      <c r="HU28">
        <f t="shared" si="33"/>
        <v>0.33805456124432559</v>
      </c>
      <c r="HV28">
        <f t="shared" ref="HV28:IM28" si="34">SUMPRODUCT(HU28:HU32,$C$28:$C$32)</f>
        <v>0.33805456124432604</v>
      </c>
      <c r="HW28">
        <f t="shared" si="34"/>
        <v>0.33805456124432637</v>
      </c>
      <c r="HX28">
        <f t="shared" si="34"/>
        <v>0.33805456124432659</v>
      </c>
      <c r="HY28">
        <f t="shared" si="34"/>
        <v>0.33805456124432676</v>
      </c>
      <c r="HZ28">
        <f t="shared" si="34"/>
        <v>0.33805456124432687</v>
      </c>
      <c r="IA28">
        <f t="shared" si="34"/>
        <v>0.33805456124432698</v>
      </c>
      <c r="IB28">
        <f t="shared" si="34"/>
        <v>0.33805456124432703</v>
      </c>
      <c r="IC28">
        <f t="shared" si="34"/>
        <v>0.33805456124432709</v>
      </c>
      <c r="ID28">
        <f t="shared" si="34"/>
        <v>0.33805456124432703</v>
      </c>
      <c r="IE28">
        <f t="shared" si="34"/>
        <v>0.33805456124432703</v>
      </c>
      <c r="IF28">
        <f t="shared" si="34"/>
        <v>0.33805456124432703</v>
      </c>
      <c r="IG28">
        <f t="shared" si="34"/>
        <v>0.33805456124432703</v>
      </c>
      <c r="IH28">
        <f t="shared" si="34"/>
        <v>0.33805456124432698</v>
      </c>
      <c r="II28">
        <f t="shared" si="34"/>
        <v>0.33805456124432692</v>
      </c>
      <c r="IJ28">
        <f t="shared" si="34"/>
        <v>0.33805456124432687</v>
      </c>
      <c r="IK28">
        <f t="shared" si="34"/>
        <v>0.33805456124432681</v>
      </c>
      <c r="IL28">
        <f t="shared" si="34"/>
        <v>0.33805456124432676</v>
      </c>
      <c r="IM28">
        <f t="shared" si="34"/>
        <v>0.3380545612443267</v>
      </c>
      <c r="IN28">
        <f>SUMPRODUCT(IM28:IM32,$C$28:$C$32)</f>
        <v>0.33805456124432665</v>
      </c>
      <c r="IO28">
        <f>SUMPRODUCT(IN28:IN32,$C$28:$C$32)</f>
        <v>0.33805456124432659</v>
      </c>
      <c r="IP28">
        <f>SUMPRODUCT(IO28:IO32,$C$28:$C$32)</f>
        <v>0.33805456124432653</v>
      </c>
      <c r="IQ28">
        <f t="shared" ref="IQ28:KG28" si="35">SUMPRODUCT(IP28:IP32,$C$28:$C$32)</f>
        <v>0.33805456124432648</v>
      </c>
      <c r="IR28">
        <f t="shared" si="35"/>
        <v>0.33805456124432642</v>
      </c>
      <c r="IS28">
        <f t="shared" si="35"/>
        <v>0.33805456124432637</v>
      </c>
      <c r="IT28">
        <f t="shared" si="35"/>
        <v>0.33805456124432631</v>
      </c>
      <c r="IU28">
        <f t="shared" si="35"/>
        <v>0.33805456124432631</v>
      </c>
      <c r="IV28">
        <f t="shared" si="35"/>
        <v>0.33805456124432631</v>
      </c>
      <c r="IW28">
        <f t="shared" si="35"/>
        <v>0.33805456124432631</v>
      </c>
      <c r="IX28">
        <f t="shared" si="35"/>
        <v>0.33805456124432631</v>
      </c>
      <c r="IY28">
        <f t="shared" si="35"/>
        <v>0.33805456124432631</v>
      </c>
      <c r="IZ28">
        <f t="shared" si="35"/>
        <v>0.33805456124432631</v>
      </c>
      <c r="JA28">
        <f t="shared" si="35"/>
        <v>0.33805456124432631</v>
      </c>
      <c r="JB28">
        <f t="shared" si="35"/>
        <v>0.33805456124432631</v>
      </c>
      <c r="JC28">
        <f t="shared" si="35"/>
        <v>0.33805456124432631</v>
      </c>
      <c r="JD28">
        <f t="shared" si="35"/>
        <v>0.33805456124432631</v>
      </c>
      <c r="JE28">
        <f t="shared" si="35"/>
        <v>0.33805456124432631</v>
      </c>
      <c r="JF28">
        <f t="shared" si="35"/>
        <v>0.33805456124432631</v>
      </c>
      <c r="JG28">
        <f t="shared" si="35"/>
        <v>0.33805456124432631</v>
      </c>
      <c r="JH28">
        <f t="shared" si="35"/>
        <v>0.33805456124432631</v>
      </c>
      <c r="JI28">
        <f t="shared" si="35"/>
        <v>0.33805456124432631</v>
      </c>
      <c r="JJ28">
        <f t="shared" si="35"/>
        <v>0.33805456124432631</v>
      </c>
      <c r="JK28">
        <f t="shared" si="35"/>
        <v>0.33805456124432631</v>
      </c>
      <c r="JL28">
        <f t="shared" si="35"/>
        <v>0.33805456124432631</v>
      </c>
      <c r="JM28">
        <f t="shared" si="35"/>
        <v>0.33805456124432631</v>
      </c>
      <c r="JN28">
        <f t="shared" si="35"/>
        <v>0.33805456124432631</v>
      </c>
      <c r="JO28">
        <f t="shared" si="35"/>
        <v>0.33805456124432631</v>
      </c>
      <c r="JP28">
        <f t="shared" si="35"/>
        <v>0.33805456124432631</v>
      </c>
      <c r="JQ28">
        <f t="shared" si="35"/>
        <v>0.33805456124432631</v>
      </c>
      <c r="JR28">
        <f t="shared" si="35"/>
        <v>0.33805456124432631</v>
      </c>
      <c r="JS28">
        <f t="shared" si="35"/>
        <v>0.33805456124432631</v>
      </c>
      <c r="JT28">
        <f t="shared" si="35"/>
        <v>0.33805456124432631</v>
      </c>
      <c r="JU28">
        <f t="shared" si="35"/>
        <v>0.33805456124432631</v>
      </c>
      <c r="JV28">
        <f t="shared" si="35"/>
        <v>0.33805456124432631</v>
      </c>
      <c r="JW28">
        <f t="shared" si="35"/>
        <v>0.33805456124432631</v>
      </c>
      <c r="JX28">
        <f t="shared" si="35"/>
        <v>0.33805456124432631</v>
      </c>
      <c r="JY28">
        <f t="shared" si="35"/>
        <v>0.33805456124432631</v>
      </c>
      <c r="JZ28">
        <f t="shared" si="35"/>
        <v>0.33805456124432631</v>
      </c>
      <c r="KA28">
        <f t="shared" si="35"/>
        <v>0.33805456124432631</v>
      </c>
      <c r="KB28">
        <f t="shared" si="35"/>
        <v>0.33805456124432631</v>
      </c>
      <c r="KC28">
        <f t="shared" si="35"/>
        <v>0.33805456124432631</v>
      </c>
      <c r="KD28">
        <f t="shared" si="35"/>
        <v>0.33805456124432631</v>
      </c>
      <c r="KE28">
        <f t="shared" si="35"/>
        <v>0.33805456124432631</v>
      </c>
      <c r="KF28">
        <f t="shared" si="35"/>
        <v>0.33805456124432631</v>
      </c>
      <c r="KG28">
        <f t="shared" si="35"/>
        <v>0.33805456124432631</v>
      </c>
      <c r="KH28">
        <f>SUMPRODUCT(KG28:KG32,$C$28:$C$32)</f>
        <v>0.33805456124432631</v>
      </c>
      <c r="KI28">
        <f>SUMPRODUCT(KH28:KH32,$C$28:$C$32)</f>
        <v>0.33805456124432631</v>
      </c>
      <c r="KJ28">
        <f>SUMPRODUCT(KI28:KI32,$C$28:$C$32)</f>
        <v>0.33805456124432631</v>
      </c>
      <c r="KK28">
        <f t="shared" ref="KK28:LU28" si="36">SUMPRODUCT(KJ28:KJ32,$C$28:$C$32)</f>
        <v>0.33805456124432631</v>
      </c>
      <c r="KL28">
        <f t="shared" si="36"/>
        <v>0.33805456124432631</v>
      </c>
      <c r="KM28">
        <f t="shared" si="36"/>
        <v>0.33805456124432631</v>
      </c>
      <c r="KN28">
        <f t="shared" si="36"/>
        <v>0.33805456124432631</v>
      </c>
      <c r="KO28">
        <f t="shared" si="36"/>
        <v>0.33805456124432631</v>
      </c>
      <c r="KP28">
        <f t="shared" si="36"/>
        <v>0.33805456124432631</v>
      </c>
      <c r="KQ28">
        <f t="shared" si="36"/>
        <v>0.33805456124432631</v>
      </c>
      <c r="KR28">
        <f t="shared" si="36"/>
        <v>0.33805456124432631</v>
      </c>
      <c r="KS28">
        <f t="shared" si="36"/>
        <v>0.33805456124432631</v>
      </c>
      <c r="KT28">
        <f t="shared" si="36"/>
        <v>0.33805456124432631</v>
      </c>
      <c r="KU28">
        <f t="shared" si="36"/>
        <v>0.33805456124432631</v>
      </c>
      <c r="KV28">
        <f t="shared" si="36"/>
        <v>0.33805456124432631</v>
      </c>
      <c r="KW28">
        <f t="shared" si="36"/>
        <v>0.33805456124432631</v>
      </c>
      <c r="KX28">
        <f t="shared" si="36"/>
        <v>0.33805456124432631</v>
      </c>
      <c r="KY28">
        <f t="shared" si="36"/>
        <v>0.33805456124432631</v>
      </c>
      <c r="KZ28">
        <f t="shared" si="36"/>
        <v>0.33805456124432631</v>
      </c>
      <c r="LA28">
        <f t="shared" si="36"/>
        <v>0.33805456124432631</v>
      </c>
      <c r="LB28">
        <f t="shared" si="36"/>
        <v>0.33805456124432631</v>
      </c>
      <c r="LC28">
        <f t="shared" si="36"/>
        <v>0.33805456124432631</v>
      </c>
      <c r="LD28">
        <f t="shared" si="36"/>
        <v>0.33805456124432631</v>
      </c>
      <c r="LE28">
        <f t="shared" si="36"/>
        <v>0.33805456124432631</v>
      </c>
      <c r="LF28">
        <f t="shared" si="36"/>
        <v>0.33805456124432631</v>
      </c>
      <c r="LG28">
        <f t="shared" si="36"/>
        <v>0.33805456124432631</v>
      </c>
      <c r="LH28">
        <f t="shared" si="36"/>
        <v>0.33805456124432631</v>
      </c>
      <c r="LI28">
        <f t="shared" si="36"/>
        <v>0.33805456124432631</v>
      </c>
      <c r="LJ28">
        <f t="shared" si="36"/>
        <v>0.33805456124432631</v>
      </c>
      <c r="LK28">
        <f t="shared" si="36"/>
        <v>0.33805456124432631</v>
      </c>
      <c r="LL28">
        <f t="shared" si="36"/>
        <v>0.33805456124432631</v>
      </c>
      <c r="LM28">
        <f t="shared" si="36"/>
        <v>0.33805456124432631</v>
      </c>
      <c r="LN28">
        <f t="shared" si="36"/>
        <v>0.33805456124432631</v>
      </c>
      <c r="LO28">
        <f t="shared" si="36"/>
        <v>0.33805456124432631</v>
      </c>
      <c r="LP28">
        <f t="shared" si="36"/>
        <v>0.33805456124432631</v>
      </c>
      <c r="LQ28">
        <f t="shared" si="36"/>
        <v>0.33805456124432631</v>
      </c>
      <c r="LR28">
        <f t="shared" si="36"/>
        <v>0.33805456124432631</v>
      </c>
      <c r="LS28">
        <f t="shared" si="36"/>
        <v>0.33805456124432631</v>
      </c>
      <c r="LT28">
        <f t="shared" si="36"/>
        <v>0.33805456124432631</v>
      </c>
      <c r="LU28">
        <f t="shared" si="36"/>
        <v>0.33805456124432631</v>
      </c>
      <c r="LV28">
        <f>SUMPRODUCT(LU28:LU32,$C$28:$C$32)</f>
        <v>0.33805456124432631</v>
      </c>
      <c r="LW28">
        <f>SUMPRODUCT(LV28:LV32,$C$28:$C$32)</f>
        <v>0.33805456124432631</v>
      </c>
      <c r="LX28">
        <f>SUMPRODUCT(LW28:LW32,$C$28:$C$32)</f>
        <v>0.33805456124432631</v>
      </c>
      <c r="LY28">
        <f t="shared" ref="LY28:MM28" si="37">SUMPRODUCT(LX28:LX32,$C$28:$C$32)</f>
        <v>0.33805456124432631</v>
      </c>
      <c r="LZ28">
        <f t="shared" si="37"/>
        <v>0.33805456124432631</v>
      </c>
      <c r="MA28">
        <f t="shared" si="37"/>
        <v>0.33805456124432631</v>
      </c>
      <c r="MB28">
        <f t="shared" si="37"/>
        <v>0.33805456124432631</v>
      </c>
      <c r="MC28">
        <f t="shared" si="37"/>
        <v>0.33805456124432631</v>
      </c>
      <c r="MD28">
        <f t="shared" si="37"/>
        <v>0.33805456124432631</v>
      </c>
      <c r="ME28">
        <f t="shared" si="37"/>
        <v>0.33805456124432631</v>
      </c>
      <c r="MF28">
        <f t="shared" si="37"/>
        <v>0.33805456124432631</v>
      </c>
      <c r="MG28">
        <f t="shared" si="37"/>
        <v>0.33805456124432631</v>
      </c>
      <c r="MH28">
        <f t="shared" si="37"/>
        <v>0.33805456124432631</v>
      </c>
      <c r="MI28">
        <f>SUMPRODUCT(MH28:MH32,$C$28:$C$32)</f>
        <v>0.33805456124432631</v>
      </c>
      <c r="MJ28">
        <f t="shared" si="37"/>
        <v>0.33805456124432631</v>
      </c>
      <c r="MK28">
        <f t="shared" si="37"/>
        <v>0.33805456124432631</v>
      </c>
      <c r="ML28">
        <f t="shared" si="37"/>
        <v>0.33805456124432631</v>
      </c>
      <c r="MM28">
        <f t="shared" si="37"/>
        <v>0.33805456124432631</v>
      </c>
    </row>
    <row r="29" spans="2:351">
      <c r="B29" s="109">
        <v>2</v>
      </c>
      <c r="C29" s="110">
        <v>0</v>
      </c>
      <c r="D29" s="110">
        <v>0.90300000000000002</v>
      </c>
      <c r="E29" s="110">
        <v>9.6999999999999975E-2</v>
      </c>
      <c r="F29" s="110">
        <v>0</v>
      </c>
      <c r="G29" s="110">
        <v>0</v>
      </c>
      <c r="H29" s="110">
        <v>1</v>
      </c>
      <c r="I29" t="s">
        <v>98</v>
      </c>
      <c r="J29" s="66" t="s">
        <v>99</v>
      </c>
      <c r="K29" t="s">
        <v>6</v>
      </c>
      <c r="L29">
        <f>Sheet4!R81</f>
        <v>0.1</v>
      </c>
      <c r="M29" s="97">
        <f>SUMPRODUCT(L28:L32,$D$28:$D$32)</f>
        <v>0.15489999999999998</v>
      </c>
      <c r="N29">
        <f>SUMPRODUCT(M28:M32,$D$28:$D$32)</f>
        <v>0.20064009999999993</v>
      </c>
      <c r="O29">
        <f>SUMPRODUCT(N28:N32,$D$28:$D$32)</f>
        <v>0.23782672739999991</v>
      </c>
      <c r="P29">
        <f t="shared" ref="P29:BF29" si="38">SUMPRODUCT(O28:O32,$D$28:$D$32)</f>
        <v>0.26774226998634987</v>
      </c>
      <c r="Q29">
        <f t="shared" si="38"/>
        <v>0.29151969133571537</v>
      </c>
      <c r="R29">
        <f t="shared" si="38"/>
        <v>0.31015192545296888</v>
      </c>
      <c r="S29">
        <f t="shared" si="38"/>
        <v>0.32450339070870493</v>
      </c>
      <c r="T29">
        <f t="shared" si="38"/>
        <v>0.33532171740825012</v>
      </c>
      <c r="U29">
        <f t="shared" si="38"/>
        <v>0.34324934220469316</v>
      </c>
      <c r="V29">
        <f t="shared" si="38"/>
        <v>0.34883471703472058</v>
      </c>
      <c r="W29">
        <f t="shared" si="38"/>
        <v>0.3525429547663666</v>
      </c>
      <c r="X29">
        <f t="shared" si="38"/>
        <v>0.35476579346221682</v>
      </c>
      <c r="Y29">
        <f t="shared" si="38"/>
        <v>0.35583080841754899</v>
      </c>
      <c r="Z29">
        <f t="shared" si="38"/>
        <v>0.35600983797053587</v>
      </c>
      <c r="AA29">
        <f t="shared" si="38"/>
        <v>0.35552661727331503</v>
      </c>
      <c r="AB29">
        <f t="shared" si="38"/>
        <v>0.35456363528808071</v>
      </c>
      <c r="AC29">
        <f t="shared" si="38"/>
        <v>0.35326824554301955</v>
      </c>
      <c r="AD29">
        <f t="shared" si="38"/>
        <v>0.35175807176623486</v>
      </c>
      <c r="AE29">
        <f t="shared" si="38"/>
        <v>0.35012575635727267</v>
      </c>
      <c r="AF29">
        <f t="shared" si="38"/>
        <v>0.34844310354996072</v>
      </c>
      <c r="AG29">
        <f t="shared" si="38"/>
        <v>0.34676467072975398</v>
      </c>
      <c r="AH29">
        <f t="shared" si="38"/>
        <v>0.34513086124220205</v>
      </c>
      <c r="AI29">
        <f t="shared" si="38"/>
        <v>0.34357057061671326</v>
      </c>
      <c r="AJ29">
        <f t="shared" si="38"/>
        <v>0.34210343579754499</v>
      </c>
      <c r="AK29">
        <f t="shared" si="38"/>
        <v>0.34074173401641744</v>
      </c>
      <c r="AL29">
        <f t="shared" si="38"/>
        <v>0.33949197459246494</v>
      </c>
      <c r="AM29">
        <f t="shared" si="38"/>
        <v>0.33835622338891236</v>
      </c>
      <c r="AN29">
        <f t="shared" si="38"/>
        <v>0.33733319603327783</v>
      </c>
      <c r="AO29">
        <f t="shared" si="38"/>
        <v>0.33641915242566828</v>
      </c>
      <c r="AP29">
        <f t="shared" si="38"/>
        <v>0.33560862159601107</v>
      </c>
      <c r="AQ29">
        <f t="shared" si="38"/>
        <v>0.3348949826809573</v>
      </c>
      <c r="AR29">
        <f t="shared" si="38"/>
        <v>0.33427092471131642</v>
      </c>
      <c r="AS29">
        <f t="shared" si="38"/>
        <v>0.33372880505323654</v>
      </c>
      <c r="AT29">
        <f t="shared" si="38"/>
        <v>0.33326092374151384</v>
      </c>
      <c r="AU29">
        <f t="shared" si="38"/>
        <v>0.33285972858326035</v>
      </c>
      <c r="AV29">
        <f t="shared" si="38"/>
        <v>0.33251796379001358</v>
      </c>
      <c r="AW29">
        <f t="shared" si="38"/>
        <v>0.33222877300683656</v>
      </c>
      <c r="AX29">
        <f t="shared" si="38"/>
        <v>0.3319857659353514</v>
      </c>
      <c r="AY29">
        <f t="shared" si="38"/>
        <v>0.33178305627917687</v>
      </c>
      <c r="AZ29">
        <f t="shared" si="38"/>
        <v>0.3316152774588868</v>
      </c>
      <c r="BA29">
        <f t="shared" si="38"/>
        <v>0.33147758143285805</v>
      </c>
      <c r="BB29">
        <f t="shared" si="38"/>
        <v>0.33136562500376132</v>
      </c>
      <c r="BC29">
        <f t="shared" si="38"/>
        <v>0.33127554717191277</v>
      </c>
      <c r="BD29">
        <f t="shared" si="38"/>
        <v>0.33120394040093099</v>
      </c>
      <c r="BE29">
        <f t="shared" si="38"/>
        <v>0.33114781807371474</v>
      </c>
      <c r="BF29">
        <f t="shared" si="38"/>
        <v>0.33110457992428943</v>
      </c>
      <c r="BG29">
        <f>SUMPRODUCT(BF28:BF32,$D$28:$D$32)</f>
        <v>0.33107197682129047</v>
      </c>
      <c r="BH29">
        <f>SUMPRODUCT(BG28:BG32,$D$28:$D$32)</f>
        <v>0.33104807594058633</v>
      </c>
      <c r="BI29">
        <f>SUMPRODUCT(BH28:BH32,$D$28:$D$32)</f>
        <v>0.33103122708774713</v>
      </c>
      <c r="BJ29">
        <f t="shared" ref="BJ29:CT29" si="39">SUMPRODUCT(BI28:BI32,$D$28:$D$32)</f>
        <v>0.33102003070673991</v>
      </c>
      <c r="BK29">
        <f t="shared" si="39"/>
        <v>0.33101330793142197</v>
      </c>
      <c r="BL29">
        <f t="shared" si="39"/>
        <v>0.33101007289407874</v>
      </c>
      <c r="BM29">
        <f t="shared" si="39"/>
        <v>0.3310095073942893</v>
      </c>
      <c r="BN29">
        <f t="shared" si="39"/>
        <v>0.33101093794645647</v>
      </c>
      <c r="BO29">
        <f t="shared" si="39"/>
        <v>0.33101381516081751</v>
      </c>
      <c r="BP29">
        <f t="shared" si="39"/>
        <v>0.33101769536670567</v>
      </c>
      <c r="BQ29">
        <f t="shared" si="39"/>
        <v>0.33102222435489748</v>
      </c>
      <c r="BR29">
        <f t="shared" si="39"/>
        <v>0.33102712309521687</v>
      </c>
      <c r="BS29">
        <f t="shared" si="39"/>
        <v>0.33103217527377832</v>
      </c>
      <c r="BT29">
        <f t="shared" si="39"/>
        <v>0.3310372164893452</v>
      </c>
      <c r="BU29">
        <f t="shared" si="39"/>
        <v>0.33104212494860652</v>
      </c>
      <c r="BV29">
        <f t="shared" si="39"/>
        <v>0.3310468135043757</v>
      </c>
      <c r="BW29">
        <f t="shared" si="39"/>
        <v>0.33105122288769173</v>
      </c>
      <c r="BX29">
        <f t="shared" si="39"/>
        <v>0.3310553159936655</v>
      </c>
      <c r="BY29">
        <f t="shared" si="39"/>
        <v>0.33105907309096105</v>
      </c>
      <c r="BZ29">
        <f t="shared" si="39"/>
        <v>0.33106248783547365</v>
      </c>
      <c r="CA29">
        <f t="shared" si="39"/>
        <v>0.33106556397964776</v>
      </c>
      <c r="CB29">
        <f t="shared" si="39"/>
        <v>0.3310683126796351</v>
      </c>
      <c r="CC29">
        <f t="shared" si="39"/>
        <v>0.33107075031290262</v>
      </c>
      <c r="CD29">
        <f t="shared" si="39"/>
        <v>0.33107289672878615</v>
      </c>
      <c r="CE29">
        <f t="shared" si="39"/>
        <v>0.33107477386374135</v>
      </c>
      <c r="CF29">
        <f t="shared" si="39"/>
        <v>0.33107640466160548</v>
      </c>
      <c r="CG29">
        <f t="shared" si="39"/>
        <v>0.33107781224701355</v>
      </c>
      <c r="CH29">
        <f t="shared" si="39"/>
        <v>0.33107901930720868</v>
      </c>
      <c r="CI29">
        <f t="shared" si="39"/>
        <v>0.33108004764386173</v>
      </c>
      <c r="CJ29">
        <f t="shared" si="39"/>
        <v>0.33108091786219856</v>
      </c>
      <c r="CK29">
        <f t="shared" si="39"/>
        <v>0.33108164916975907</v>
      </c>
      <c r="CL29">
        <f t="shared" si="39"/>
        <v>0.33108225926153045</v>
      </c>
      <c r="CM29">
        <f t="shared" si="39"/>
        <v>0.33108276427205086</v>
      </c>
      <c r="CN29">
        <f t="shared" si="39"/>
        <v>0.33108317877842103</v>
      </c>
      <c r="CO29">
        <f t="shared" si="39"/>
        <v>0.33108351584103912</v>
      </c>
      <c r="CP29">
        <f t="shared" si="39"/>
        <v>0.33108378707133806</v>
      </c>
      <c r="CQ29">
        <f t="shared" si="39"/>
        <v>0.33108400271789656</v>
      </c>
      <c r="CR29">
        <f t="shared" si="39"/>
        <v>0.33108417176406385</v>
      </c>
      <c r="CS29">
        <f t="shared" si="39"/>
        <v>0.33108430203171996</v>
      </c>
      <c r="CT29">
        <f t="shared" si="39"/>
        <v>0.33108440028702596</v>
      </c>
      <c r="CU29">
        <f>SUMPRODUCT(CT28:CT32,$D$28:$D$32)</f>
        <v>0.33108447234503846</v>
      </c>
      <c r="CV29">
        <f>SUMPRODUCT(CU28:CU32,$D$28:$D$32)</f>
        <v>0.33108452317089454</v>
      </c>
      <c r="CW29">
        <f>SUMPRODUCT(CV28:CV32,$D$28:$D$32)</f>
        <v>0.33108455697594863</v>
      </c>
      <c r="CX29">
        <f t="shared" ref="CX29:FI29" si="40">SUMPRODUCT(CW28:CW32,$D$28:$D$32)</f>
        <v>0.33108457730778545</v>
      </c>
      <c r="CY29">
        <f t="shared" si="40"/>
        <v>0.33108458713346034</v>
      </c>
      <c r="CZ29">
        <f t="shared" si="40"/>
        <v>0.33108458891565434</v>
      </c>
      <c r="DA29">
        <f t="shared" si="40"/>
        <v>0.33108458468168528</v>
      </c>
      <c r="DB29">
        <f t="shared" si="40"/>
        <v>0.3310845760855089</v>
      </c>
      <c r="DC29">
        <f t="shared" si="40"/>
        <v>0.33108456446298273</v>
      </c>
      <c r="DD29">
        <f t="shared" si="40"/>
        <v>0.33108455088076183</v>
      </c>
      <c r="DE29">
        <f t="shared" si="40"/>
        <v>0.33108453617925682</v>
      </c>
      <c r="DF29">
        <f t="shared" si="40"/>
        <v>0.33108452101012226</v>
      </c>
      <c r="DG29">
        <f t="shared" si="40"/>
        <v>0.3310845058687571</v>
      </c>
      <c r="DH29">
        <f t="shared" si="40"/>
        <v>0.3310844911222976</v>
      </c>
      <c r="DI29">
        <f t="shared" si="40"/>
        <v>0.33108447703357263</v>
      </c>
      <c r="DJ29">
        <f t="shared" si="40"/>
        <v>0.33108446378146783</v>
      </c>
      <c r="DK29">
        <f t="shared" si="40"/>
        <v>0.3310844514781211</v>
      </c>
      <c r="DL29">
        <f t="shared" si="40"/>
        <v>0.33108444018333949</v>
      </c>
      <c r="DM29">
        <f t="shared" si="40"/>
        <v>0.33108442991659714</v>
      </c>
      <c r="DN29">
        <f t="shared" si="40"/>
        <v>0.33108442066694055</v>
      </c>
      <c r="DO29">
        <f t="shared" si="40"/>
        <v>0.33108441240109499</v>
      </c>
      <c r="DP29">
        <f t="shared" si="40"/>
        <v>0.3310844050700355</v>
      </c>
      <c r="DQ29">
        <f t="shared" si="40"/>
        <v>0.33108439861425454</v>
      </c>
      <c r="DR29">
        <f t="shared" si="40"/>
        <v>0.33108439296793252</v>
      </c>
      <c r="DS29">
        <f t="shared" si="40"/>
        <v>0.33108438806219054</v>
      </c>
      <c r="DT29">
        <f t="shared" si="40"/>
        <v>0.33108438382758071</v>
      </c>
      <c r="DU29">
        <f t="shared" si="40"/>
        <v>0.33108438019594932</v>
      </c>
      <c r="DV29">
        <f t="shared" si="40"/>
        <v>0.33108437710178851</v>
      </c>
      <c r="DW29">
        <f t="shared" si="40"/>
        <v>0.33108437448317396</v>
      </c>
      <c r="DX29">
        <f t="shared" si="40"/>
        <v>0.33108437228237303</v>
      </c>
      <c r="DY29">
        <f t="shared" si="40"/>
        <v>0.33108437044619243</v>
      </c>
      <c r="DZ29">
        <f t="shared" si="40"/>
        <v>0.33108436892612386</v>
      </c>
      <c r="EA29">
        <f t="shared" si="40"/>
        <v>0.33108436767833693</v>
      </c>
      <c r="EB29">
        <f t="shared" si="40"/>
        <v>0.33108436666355795</v>
      </c>
      <c r="EC29">
        <f t="shared" si="40"/>
        <v>0.33108436584686701</v>
      </c>
      <c r="ED29">
        <f t="shared" si="40"/>
        <v>0.33108436519744039</v>
      </c>
      <c r="EE29">
        <f t="shared" si="40"/>
        <v>0.33108436468825742</v>
      </c>
      <c r="EF29">
        <f t="shared" si="40"/>
        <v>0.33108436429578897</v>
      </c>
      <c r="EG29">
        <f t="shared" si="40"/>
        <v>0.33108436399968022</v>
      </c>
      <c r="EH29">
        <f t="shared" si="40"/>
        <v>0.331084363782436</v>
      </c>
      <c r="EI29">
        <f t="shared" si="40"/>
        <v>0.3310843636291172</v>
      </c>
      <c r="EJ29">
        <f t="shared" si="40"/>
        <v>0.33108436352705162</v>
      </c>
      <c r="EK29">
        <f t="shared" si="40"/>
        <v>0.33108436346556341</v>
      </c>
      <c r="EL29">
        <f t="shared" si="40"/>
        <v>0.33108436343572289</v>
      </c>
      <c r="EM29">
        <f t="shared" si="40"/>
        <v>0.33108436343011782</v>
      </c>
      <c r="EN29">
        <f t="shared" si="40"/>
        <v>0.33108436344264552</v>
      </c>
      <c r="EO29">
        <f t="shared" si="40"/>
        <v>0.33108436346832687</v>
      </c>
      <c r="EP29">
        <f t="shared" si="40"/>
        <v>0.33108436350313958</v>
      </c>
      <c r="EQ29">
        <f t="shared" si="40"/>
        <v>0.33108436354387155</v>
      </c>
      <c r="ER29">
        <f t="shared" si="40"/>
        <v>0.33108436358799165</v>
      </c>
      <c r="ES29">
        <f t="shared" si="40"/>
        <v>0.3310843636335366</v>
      </c>
      <c r="ET29">
        <f t="shared" si="40"/>
        <v>0.33108436367901373</v>
      </c>
      <c r="EU29">
        <f t="shared" si="40"/>
        <v>0.33108436372331634</v>
      </c>
      <c r="EV29">
        <f t="shared" si="40"/>
        <v>0.3310843637656517</v>
      </c>
      <c r="EW29">
        <f t="shared" si="40"/>
        <v>0.33108436380547995</v>
      </c>
      <c r="EX29">
        <f t="shared" si="40"/>
        <v>0.33108436384246215</v>
      </c>
      <c r="EY29">
        <f t="shared" si="40"/>
        <v>0.33108436387641704</v>
      </c>
      <c r="EZ29">
        <f t="shared" si="40"/>
        <v>0.33108436390728496</v>
      </c>
      <c r="FA29">
        <f t="shared" si="40"/>
        <v>0.33108436393509771</v>
      </c>
      <c r="FB29">
        <f t="shared" si="40"/>
        <v>0.33108436395995461</v>
      </c>
      <c r="FC29">
        <f t="shared" si="40"/>
        <v>0.33108436398200236</v>
      </c>
      <c r="FD29">
        <f t="shared" si="40"/>
        <v>0.33108436400141944</v>
      </c>
      <c r="FE29">
        <f t="shared" si="40"/>
        <v>0.33108436401840324</v>
      </c>
      <c r="FF29">
        <f t="shared" si="40"/>
        <v>0.33108436403316061</v>
      </c>
      <c r="FG29">
        <f t="shared" si="40"/>
        <v>0.33108436404590008</v>
      </c>
      <c r="FH29">
        <f t="shared" si="40"/>
        <v>0.33108436405682645</v>
      </c>
      <c r="FI29">
        <f t="shared" si="40"/>
        <v>0.33108436406613645</v>
      </c>
      <c r="FJ29">
        <f t="shared" ref="FJ29:HU29" si="41">SUMPRODUCT(FI28:FI32,$D$28:$D$32)</f>
        <v>0.33108436407401626</v>
      </c>
      <c r="FK29">
        <f t="shared" si="41"/>
        <v>0.33108436408063935</v>
      </c>
      <c r="FL29">
        <f t="shared" si="41"/>
        <v>0.33108436408616559</v>
      </c>
      <c r="FM29">
        <f t="shared" si="41"/>
        <v>0.33108436409074093</v>
      </c>
      <c r="FN29">
        <f t="shared" si="41"/>
        <v>0.33108436409449715</v>
      </c>
      <c r="FO29">
        <f t="shared" si="41"/>
        <v>0.33108436409755226</v>
      </c>
      <c r="FP29">
        <f t="shared" si="41"/>
        <v>0.33108436410001135</v>
      </c>
      <c r="FQ29">
        <f t="shared" si="41"/>
        <v>0.33108436410196712</v>
      </c>
      <c r="FR29">
        <f t="shared" si="41"/>
        <v>0.33108436410350084</v>
      </c>
      <c r="FS29">
        <f t="shared" si="41"/>
        <v>0.33108436410468323</v>
      </c>
      <c r="FT29">
        <f t="shared" si="41"/>
        <v>0.33108436410557562</v>
      </c>
      <c r="FU29">
        <f t="shared" si="41"/>
        <v>0.3310843641062306</v>
      </c>
      <c r="FV29">
        <f t="shared" si="41"/>
        <v>0.33108436410669306</v>
      </c>
      <c r="FW29">
        <f t="shared" si="41"/>
        <v>0.33108436410700121</v>
      </c>
      <c r="FX29">
        <f t="shared" si="41"/>
        <v>0.33108436410718717</v>
      </c>
      <c r="FY29">
        <f t="shared" si="41"/>
        <v>0.33108436410727776</v>
      </c>
      <c r="FZ29">
        <f t="shared" si="41"/>
        <v>0.3310843641072953</v>
      </c>
      <c r="GA29">
        <f t="shared" si="41"/>
        <v>0.33108436410725822</v>
      </c>
      <c r="GB29">
        <f t="shared" si="41"/>
        <v>0.33108436410718156</v>
      </c>
      <c r="GC29">
        <f t="shared" si="41"/>
        <v>0.33108436410707731</v>
      </c>
      <c r="GD29">
        <f t="shared" si="41"/>
        <v>0.33108436410695519</v>
      </c>
      <c r="GE29">
        <f t="shared" si="41"/>
        <v>0.33108436410682279</v>
      </c>
      <c r="GF29">
        <f t="shared" si="41"/>
        <v>0.33108436410668607</v>
      </c>
      <c r="GG29">
        <f t="shared" si="41"/>
        <v>0.33108436410654946</v>
      </c>
      <c r="GH29">
        <f t="shared" si="41"/>
        <v>0.33108436410641634</v>
      </c>
      <c r="GI29">
        <f t="shared" si="41"/>
        <v>0.33108436410628916</v>
      </c>
      <c r="GJ29">
        <f t="shared" si="41"/>
        <v>0.33108436410616948</v>
      </c>
      <c r="GK29">
        <f t="shared" si="41"/>
        <v>0.33108436410605835</v>
      </c>
      <c r="GL29">
        <f t="shared" si="41"/>
        <v>0.33108436410595621</v>
      </c>
      <c r="GM29">
        <f t="shared" si="41"/>
        <v>0.33108436410586345</v>
      </c>
      <c r="GN29">
        <f t="shared" si="41"/>
        <v>0.33108436410577985</v>
      </c>
      <c r="GO29">
        <f t="shared" si="41"/>
        <v>0.33108436410570513</v>
      </c>
      <c r="GP29">
        <f t="shared" si="41"/>
        <v>0.3310843641056388</v>
      </c>
      <c r="GQ29">
        <f t="shared" si="41"/>
        <v>0.33108436410558034</v>
      </c>
      <c r="GR29">
        <f t="shared" si="41"/>
        <v>0.33108436410552933</v>
      </c>
      <c r="GS29">
        <f t="shared" si="41"/>
        <v>0.33108436410548497</v>
      </c>
      <c r="GT29">
        <f t="shared" si="41"/>
        <v>0.33108436410544662</v>
      </c>
      <c r="GU29">
        <f t="shared" si="41"/>
        <v>0.33108436410541375</v>
      </c>
      <c r="GV29">
        <f t="shared" si="41"/>
        <v>0.33108436410538578</v>
      </c>
      <c r="GW29">
        <f t="shared" si="41"/>
        <v>0.33108436410536207</v>
      </c>
      <c r="GX29">
        <f t="shared" si="41"/>
        <v>0.33108436410534214</v>
      </c>
      <c r="GY29">
        <f t="shared" si="41"/>
        <v>0.33108436410532549</v>
      </c>
      <c r="GZ29">
        <f t="shared" si="41"/>
        <v>0.33108436410531172</v>
      </c>
      <c r="HA29">
        <f t="shared" si="41"/>
        <v>0.33108436410530045</v>
      </c>
      <c r="HB29">
        <f t="shared" si="41"/>
        <v>0.33108436410529124</v>
      </c>
      <c r="HC29">
        <f t="shared" si="41"/>
        <v>0.3310843641052838</v>
      </c>
      <c r="HD29">
        <f t="shared" si="41"/>
        <v>0.33108436410527792</v>
      </c>
      <c r="HE29">
        <f t="shared" si="41"/>
        <v>0.33108436410527331</v>
      </c>
      <c r="HF29">
        <f t="shared" si="41"/>
        <v>0.3310843641052697</v>
      </c>
      <c r="HG29">
        <f t="shared" si="41"/>
        <v>0.33108436410526698</v>
      </c>
      <c r="HH29">
        <f t="shared" si="41"/>
        <v>0.33108436410526498</v>
      </c>
      <c r="HI29">
        <f t="shared" si="41"/>
        <v>0.33108436410526365</v>
      </c>
      <c r="HJ29">
        <f t="shared" si="41"/>
        <v>0.33108436410526271</v>
      </c>
      <c r="HK29">
        <f t="shared" si="41"/>
        <v>0.33108436410526221</v>
      </c>
      <c r="HL29">
        <f t="shared" si="41"/>
        <v>0.33108436410526187</v>
      </c>
      <c r="HM29">
        <f t="shared" si="41"/>
        <v>0.33108436410526182</v>
      </c>
      <c r="HN29">
        <f t="shared" si="41"/>
        <v>0.33108436410526193</v>
      </c>
      <c r="HO29">
        <f t="shared" si="41"/>
        <v>0.33108436410526215</v>
      </c>
      <c r="HP29">
        <f t="shared" si="41"/>
        <v>0.33108436410526249</v>
      </c>
      <c r="HQ29">
        <f t="shared" si="41"/>
        <v>0.33108436410526287</v>
      </c>
      <c r="HR29">
        <f t="shared" si="41"/>
        <v>0.33108436410526326</v>
      </c>
      <c r="HS29">
        <f t="shared" si="41"/>
        <v>0.33108436410526371</v>
      </c>
      <c r="HT29">
        <f t="shared" si="41"/>
        <v>0.33108436410526415</v>
      </c>
      <c r="HU29">
        <f t="shared" si="41"/>
        <v>0.33108436410526454</v>
      </c>
      <c r="HV29">
        <f t="shared" ref="HV29:IM29" si="42">SUMPRODUCT(HU28:HU32,$D$28:$D$32)</f>
        <v>0.33108436410526487</v>
      </c>
      <c r="HW29">
        <f t="shared" si="42"/>
        <v>0.33108436410526526</v>
      </c>
      <c r="HX29">
        <f t="shared" si="42"/>
        <v>0.33108436410526559</v>
      </c>
      <c r="HY29">
        <f t="shared" si="42"/>
        <v>0.33108436410526593</v>
      </c>
      <c r="HZ29">
        <f t="shared" si="42"/>
        <v>0.3310843641052662</v>
      </c>
      <c r="IA29">
        <f t="shared" si="42"/>
        <v>0.33108436410526643</v>
      </c>
      <c r="IB29">
        <f t="shared" si="42"/>
        <v>0.33108436410526665</v>
      </c>
      <c r="IC29">
        <f t="shared" si="42"/>
        <v>0.33108436410526682</v>
      </c>
      <c r="ID29">
        <f t="shared" si="42"/>
        <v>0.33108436410526698</v>
      </c>
      <c r="IE29">
        <f t="shared" si="42"/>
        <v>0.33108436410526709</v>
      </c>
      <c r="IF29">
        <f t="shared" si="42"/>
        <v>0.3310843641052672</v>
      </c>
      <c r="IG29">
        <f t="shared" si="42"/>
        <v>0.33108436410526731</v>
      </c>
      <c r="IH29">
        <f t="shared" si="42"/>
        <v>0.33108436410526743</v>
      </c>
      <c r="II29">
        <f t="shared" si="42"/>
        <v>0.33108436410526748</v>
      </c>
      <c r="IJ29">
        <f t="shared" si="42"/>
        <v>0.33108436410526754</v>
      </c>
      <c r="IK29">
        <f t="shared" si="42"/>
        <v>0.33108436410526759</v>
      </c>
      <c r="IL29">
        <f t="shared" si="42"/>
        <v>0.33108436410526765</v>
      </c>
      <c r="IM29">
        <f t="shared" si="42"/>
        <v>0.3310843641052677</v>
      </c>
      <c r="IN29">
        <f>SUMPRODUCT(IM28:IM32,$D$28:$D$32)</f>
        <v>0.33108436410526776</v>
      </c>
      <c r="IO29">
        <f>SUMPRODUCT(IN28:IN32,$D$28:$D$32)</f>
        <v>0.33108436410526781</v>
      </c>
      <c r="IP29">
        <f>SUMPRODUCT(IO28:IO32,$D$28:$D$32)</f>
        <v>0.33108436410526787</v>
      </c>
      <c r="IQ29">
        <f t="shared" ref="IQ29:KG29" si="43">SUMPRODUCT(IP28:IP32,$D$28:$D$32)</f>
        <v>0.33108436410526793</v>
      </c>
      <c r="IR29">
        <f t="shared" si="43"/>
        <v>0.33108436410526793</v>
      </c>
      <c r="IS29">
        <f t="shared" si="43"/>
        <v>0.33108436410526793</v>
      </c>
      <c r="IT29">
        <f t="shared" si="43"/>
        <v>0.33108436410526793</v>
      </c>
      <c r="IU29">
        <f t="shared" si="43"/>
        <v>0.33108436410526787</v>
      </c>
      <c r="IV29">
        <f t="shared" si="43"/>
        <v>0.33108436410526787</v>
      </c>
      <c r="IW29">
        <f t="shared" si="43"/>
        <v>0.33108436410526787</v>
      </c>
      <c r="IX29">
        <f t="shared" si="43"/>
        <v>0.33108436410526787</v>
      </c>
      <c r="IY29">
        <f t="shared" si="43"/>
        <v>0.33108436410526787</v>
      </c>
      <c r="IZ29">
        <f t="shared" si="43"/>
        <v>0.33108436410526787</v>
      </c>
      <c r="JA29">
        <f t="shared" si="43"/>
        <v>0.33108436410526787</v>
      </c>
      <c r="JB29">
        <f t="shared" si="43"/>
        <v>0.33108436410526787</v>
      </c>
      <c r="JC29">
        <f t="shared" si="43"/>
        <v>0.33108436410526787</v>
      </c>
      <c r="JD29">
        <f t="shared" si="43"/>
        <v>0.33108436410526787</v>
      </c>
      <c r="JE29">
        <f t="shared" si="43"/>
        <v>0.33108436410526787</v>
      </c>
      <c r="JF29">
        <f t="shared" si="43"/>
        <v>0.33108436410526787</v>
      </c>
      <c r="JG29">
        <f t="shared" si="43"/>
        <v>0.33108436410526787</v>
      </c>
      <c r="JH29">
        <f t="shared" si="43"/>
        <v>0.33108436410526787</v>
      </c>
      <c r="JI29">
        <f t="shared" si="43"/>
        <v>0.33108436410526787</v>
      </c>
      <c r="JJ29">
        <f t="shared" si="43"/>
        <v>0.33108436410526787</v>
      </c>
      <c r="JK29">
        <f t="shared" si="43"/>
        <v>0.33108436410526787</v>
      </c>
      <c r="JL29">
        <f t="shared" si="43"/>
        <v>0.33108436410526787</v>
      </c>
      <c r="JM29">
        <f t="shared" si="43"/>
        <v>0.33108436410526787</v>
      </c>
      <c r="JN29">
        <f t="shared" si="43"/>
        <v>0.33108436410526787</v>
      </c>
      <c r="JO29">
        <f t="shared" si="43"/>
        <v>0.33108436410526787</v>
      </c>
      <c r="JP29">
        <f t="shared" si="43"/>
        <v>0.33108436410526787</v>
      </c>
      <c r="JQ29">
        <f t="shared" si="43"/>
        <v>0.33108436410526787</v>
      </c>
      <c r="JR29">
        <f t="shared" si="43"/>
        <v>0.33108436410526787</v>
      </c>
      <c r="JS29">
        <f t="shared" si="43"/>
        <v>0.33108436410526787</v>
      </c>
      <c r="JT29">
        <f t="shared" si="43"/>
        <v>0.33108436410526787</v>
      </c>
      <c r="JU29">
        <f t="shared" si="43"/>
        <v>0.33108436410526787</v>
      </c>
      <c r="JV29">
        <f t="shared" si="43"/>
        <v>0.33108436410526787</v>
      </c>
      <c r="JW29">
        <f t="shared" si="43"/>
        <v>0.33108436410526787</v>
      </c>
      <c r="JX29">
        <f t="shared" si="43"/>
        <v>0.33108436410526787</v>
      </c>
      <c r="JY29">
        <f t="shared" si="43"/>
        <v>0.33108436410526787</v>
      </c>
      <c r="JZ29">
        <f t="shared" si="43"/>
        <v>0.33108436410526787</v>
      </c>
      <c r="KA29">
        <f t="shared" si="43"/>
        <v>0.33108436410526787</v>
      </c>
      <c r="KB29">
        <f t="shared" si="43"/>
        <v>0.33108436410526787</v>
      </c>
      <c r="KC29">
        <f t="shared" si="43"/>
        <v>0.33108436410526787</v>
      </c>
      <c r="KD29">
        <f t="shared" si="43"/>
        <v>0.33108436410526787</v>
      </c>
      <c r="KE29">
        <f t="shared" si="43"/>
        <v>0.33108436410526787</v>
      </c>
      <c r="KF29">
        <f t="shared" si="43"/>
        <v>0.33108436410526787</v>
      </c>
      <c r="KG29">
        <f t="shared" si="43"/>
        <v>0.33108436410526787</v>
      </c>
      <c r="KH29">
        <f>SUMPRODUCT(KG28:KG32,$D$28:$D$32)</f>
        <v>0.33108436410526787</v>
      </c>
      <c r="KI29">
        <f>SUMPRODUCT(KH28:KH32,$D$28:$D$32)</f>
        <v>0.33108436410526787</v>
      </c>
      <c r="KJ29">
        <f>SUMPRODUCT(KI28:KI32,$D$28:$D$32)</f>
        <v>0.33108436410526787</v>
      </c>
      <c r="KK29">
        <f t="shared" ref="KK29:LU29" si="44">SUMPRODUCT(KJ28:KJ32,$D$28:$D$32)</f>
        <v>0.33108436410526787</v>
      </c>
      <c r="KL29">
        <f t="shared" si="44"/>
        <v>0.33108436410526787</v>
      </c>
      <c r="KM29">
        <f t="shared" si="44"/>
        <v>0.33108436410526787</v>
      </c>
      <c r="KN29">
        <f t="shared" si="44"/>
        <v>0.33108436410526787</v>
      </c>
      <c r="KO29">
        <f t="shared" si="44"/>
        <v>0.33108436410526787</v>
      </c>
      <c r="KP29">
        <f t="shared" si="44"/>
        <v>0.33108436410526787</v>
      </c>
      <c r="KQ29">
        <f t="shared" si="44"/>
        <v>0.33108436410526787</v>
      </c>
      <c r="KR29">
        <f t="shared" si="44"/>
        <v>0.33108436410526787</v>
      </c>
      <c r="KS29">
        <f t="shared" si="44"/>
        <v>0.33108436410526787</v>
      </c>
      <c r="KT29">
        <f t="shared" si="44"/>
        <v>0.33108436410526787</v>
      </c>
      <c r="KU29">
        <f t="shared" si="44"/>
        <v>0.33108436410526787</v>
      </c>
      <c r="KV29">
        <f t="shared" si="44"/>
        <v>0.33108436410526787</v>
      </c>
      <c r="KW29">
        <f t="shared" si="44"/>
        <v>0.33108436410526787</v>
      </c>
      <c r="KX29">
        <f t="shared" si="44"/>
        <v>0.33108436410526787</v>
      </c>
      <c r="KY29">
        <f t="shared" si="44"/>
        <v>0.33108436410526787</v>
      </c>
      <c r="KZ29">
        <f t="shared" si="44"/>
        <v>0.33108436410526787</v>
      </c>
      <c r="LA29">
        <f t="shared" si="44"/>
        <v>0.33108436410526787</v>
      </c>
      <c r="LB29">
        <f t="shared" si="44"/>
        <v>0.33108436410526787</v>
      </c>
      <c r="LC29">
        <f t="shared" si="44"/>
        <v>0.33108436410526787</v>
      </c>
      <c r="LD29">
        <f t="shared" si="44"/>
        <v>0.33108436410526787</v>
      </c>
      <c r="LE29">
        <f t="shared" si="44"/>
        <v>0.33108436410526787</v>
      </c>
      <c r="LF29">
        <f t="shared" si="44"/>
        <v>0.33108436410526787</v>
      </c>
      <c r="LG29">
        <f t="shared" si="44"/>
        <v>0.33108436410526787</v>
      </c>
      <c r="LH29">
        <f t="shared" si="44"/>
        <v>0.33108436410526787</v>
      </c>
      <c r="LI29">
        <f t="shared" si="44"/>
        <v>0.33108436410526787</v>
      </c>
      <c r="LJ29">
        <f t="shared" si="44"/>
        <v>0.33108436410526787</v>
      </c>
      <c r="LK29">
        <f t="shared" si="44"/>
        <v>0.33108436410526787</v>
      </c>
      <c r="LL29">
        <f t="shared" si="44"/>
        <v>0.33108436410526787</v>
      </c>
      <c r="LM29">
        <f t="shared" si="44"/>
        <v>0.33108436410526787</v>
      </c>
      <c r="LN29">
        <f t="shared" si="44"/>
        <v>0.33108436410526787</v>
      </c>
      <c r="LO29">
        <f t="shared" si="44"/>
        <v>0.33108436410526787</v>
      </c>
      <c r="LP29">
        <f t="shared" si="44"/>
        <v>0.33108436410526787</v>
      </c>
      <c r="LQ29">
        <f t="shared" si="44"/>
        <v>0.33108436410526787</v>
      </c>
      <c r="LR29">
        <f t="shared" si="44"/>
        <v>0.33108436410526787</v>
      </c>
      <c r="LS29">
        <f t="shared" si="44"/>
        <v>0.33108436410526787</v>
      </c>
      <c r="LT29">
        <f t="shared" si="44"/>
        <v>0.33108436410526787</v>
      </c>
      <c r="LU29">
        <f t="shared" si="44"/>
        <v>0.33108436410526787</v>
      </c>
      <c r="LV29">
        <f>SUMPRODUCT(LU28:LU32,$D$28:$D$32)</f>
        <v>0.33108436410526787</v>
      </c>
      <c r="LW29">
        <f>SUMPRODUCT(LV28:LV32,$D$28:$D$32)</f>
        <v>0.33108436410526787</v>
      </c>
      <c r="LX29">
        <f>SUMPRODUCT(LW28:LW32,$D$28:$D$32)</f>
        <v>0.33108436410526787</v>
      </c>
      <c r="LY29">
        <f t="shared" ref="LY29:MM29" si="45">SUMPRODUCT(LX28:LX32,$D$28:$D$32)</f>
        <v>0.33108436410526787</v>
      </c>
      <c r="LZ29">
        <f t="shared" si="45"/>
        <v>0.33108436410526787</v>
      </c>
      <c r="MA29">
        <f t="shared" si="45"/>
        <v>0.33108436410526787</v>
      </c>
      <c r="MB29">
        <f t="shared" si="45"/>
        <v>0.33108436410526787</v>
      </c>
      <c r="MC29">
        <f t="shared" si="45"/>
        <v>0.33108436410526787</v>
      </c>
      <c r="MD29">
        <f t="shared" si="45"/>
        <v>0.33108436410526787</v>
      </c>
      <c r="ME29">
        <f t="shared" si="45"/>
        <v>0.33108436410526787</v>
      </c>
      <c r="MF29">
        <f t="shared" si="45"/>
        <v>0.33108436410526787</v>
      </c>
      <c r="MG29">
        <f t="shared" si="45"/>
        <v>0.33108436410526787</v>
      </c>
      <c r="MH29">
        <f t="shared" si="45"/>
        <v>0.33108436410526787</v>
      </c>
      <c r="MI29">
        <f>SUMPRODUCT(MH28:MH32,$D$28:$D$32)</f>
        <v>0.33108436410526787</v>
      </c>
      <c r="MJ29">
        <f t="shared" si="45"/>
        <v>0.33108436410526787</v>
      </c>
      <c r="MK29">
        <f t="shared" si="45"/>
        <v>0.33108436410526787</v>
      </c>
      <c r="ML29">
        <f t="shared" si="45"/>
        <v>0.33108436410526787</v>
      </c>
      <c r="MM29">
        <f t="shared" si="45"/>
        <v>0.33108436410526787</v>
      </c>
    </row>
    <row r="30" spans="2:351">
      <c r="B30" s="109">
        <v>3</v>
      </c>
      <c r="C30" s="110">
        <v>0</v>
      </c>
      <c r="D30" s="110">
        <v>0</v>
      </c>
      <c r="E30" s="110">
        <v>0.89249999999999996</v>
      </c>
      <c r="F30" s="110">
        <v>0.10750000000000004</v>
      </c>
      <c r="G30" s="110">
        <v>0</v>
      </c>
      <c r="H30" s="110">
        <v>1</v>
      </c>
      <c r="K30" t="s">
        <v>7</v>
      </c>
      <c r="L30">
        <f>Sheet4!R82</f>
        <v>0.05</v>
      </c>
      <c r="M30" s="97">
        <f>SUMPRODUCT(L28:L32,$E$28:$E$32)</f>
        <v>5.4324999999999998E-2</v>
      </c>
      <c r="N30">
        <f>SUMPRODUCT(M28:M32,$E$28:$E$32)</f>
        <v>6.3510362499999987E-2</v>
      </c>
      <c r="O30">
        <f>SUMPRODUCT(N28:N32,$E$28:$E$32)</f>
        <v>7.6145088231249977E-2</v>
      </c>
      <c r="P30">
        <f t="shared" ref="P30:BF30" si="46">SUMPRODUCT(O28:O32,$E$28:$E$32)</f>
        <v>9.1028683804190588E-2</v>
      </c>
      <c r="Q30">
        <f t="shared" si="46"/>
        <v>0.10721410048391602</v>
      </c>
      <c r="R30">
        <f t="shared" si="46"/>
        <v>0.12396599474145943</v>
      </c>
      <c r="S30">
        <f t="shared" si="46"/>
        <v>0.14072438707569052</v>
      </c>
      <c r="T30">
        <f t="shared" si="46"/>
        <v>0.15707334436379816</v>
      </c>
      <c r="U30">
        <f t="shared" si="46"/>
        <v>0.1727141664332901</v>
      </c>
      <c r="V30">
        <f t="shared" si="46"/>
        <v>0.18744257973556666</v>
      </c>
      <c r="W30">
        <f t="shared" si="46"/>
        <v>0.20112946996636114</v>
      </c>
      <c r="X30">
        <f t="shared" si="46"/>
        <v>0.21370471855731485</v>
      </c>
      <c r="Y30">
        <f t="shared" si="46"/>
        <v>0.2251437432782385</v>
      </c>
      <c r="Z30">
        <f t="shared" si="46"/>
        <v>0.23545637929233007</v>
      </c>
      <c r="AA30">
        <f t="shared" si="46"/>
        <v>0.24467777280154657</v>
      </c>
      <c r="AB30">
        <f t="shared" si="46"/>
        <v>0.25286099410089186</v>
      </c>
      <c r="AC30">
        <f t="shared" si="46"/>
        <v>0.26007110985798976</v>
      </c>
      <c r="AD30">
        <f t="shared" si="46"/>
        <v>0.26638048536592873</v>
      </c>
      <c r="AE30">
        <f t="shared" si="46"/>
        <v>0.27186511615041614</v>
      </c>
      <c r="AF30">
        <f t="shared" si="46"/>
        <v>0.27660181453090182</v>
      </c>
      <c r="AG30">
        <f t="shared" si="46"/>
        <v>0.28066610051317603</v>
      </c>
      <c r="AH30">
        <f t="shared" si="46"/>
        <v>0.28413066776879575</v>
      </c>
      <c r="AI30">
        <f t="shared" si="46"/>
        <v>0.28706431452414377</v>
      </c>
      <c r="AJ30">
        <f t="shared" si="46"/>
        <v>0.28953124606261949</v>
      </c>
      <c r="AK30">
        <f t="shared" si="46"/>
        <v>0.29159067038324976</v>
      </c>
      <c r="AL30">
        <f t="shared" si="46"/>
        <v>0.29329662151664293</v>
      </c>
      <c r="AM30">
        <f t="shared" si="46"/>
        <v>0.29469795623907291</v>
      </c>
      <c r="AN30">
        <f t="shared" si="46"/>
        <v>0.29583847961209708</v>
      </c>
      <c r="AO30">
        <f t="shared" si="46"/>
        <v>0.29675716306902455</v>
      </c>
      <c r="AP30">
        <f t="shared" si="46"/>
        <v>0.29748842582439416</v>
      </c>
      <c r="AQ30">
        <f t="shared" si="46"/>
        <v>0.29806245634308487</v>
      </c>
      <c r="AR30">
        <f t="shared" si="46"/>
        <v>0.29850555560625613</v>
      </c>
      <c r="AS30">
        <f t="shared" si="46"/>
        <v>0.29884048807558128</v>
      </c>
      <c r="AT30">
        <f t="shared" si="46"/>
        <v>0.29908682969762024</v>
      </c>
      <c r="AU30">
        <f t="shared" si="46"/>
        <v>0.29926130510805288</v>
      </c>
      <c r="AV30">
        <f t="shared" si="46"/>
        <v>0.29937810848151347</v>
      </c>
      <c r="AW30">
        <f t="shared" si="46"/>
        <v>0.29944920430738209</v>
      </c>
      <c r="AX30">
        <f t="shared" si="46"/>
        <v>0.29948460582600162</v>
      </c>
      <c r="AY30">
        <f t="shared" si="46"/>
        <v>0.29949262999543552</v>
      </c>
      <c r="AZ30">
        <f t="shared" si="46"/>
        <v>0.29948012873000635</v>
      </c>
      <c r="BA30">
        <f t="shared" si="46"/>
        <v>0.29945269680504266</v>
      </c>
      <c r="BB30">
        <f t="shared" si="46"/>
        <v>0.29941485729748779</v>
      </c>
      <c r="BC30">
        <f t="shared" si="46"/>
        <v>0.29937022576337269</v>
      </c>
      <c r="BD30">
        <f t="shared" si="46"/>
        <v>0.29932165456948567</v>
      </c>
      <c r="BE30">
        <f t="shared" si="46"/>
        <v>0.29927135892215628</v>
      </c>
      <c r="BF30">
        <f t="shared" si="46"/>
        <v>0.2992210261911748</v>
      </c>
      <c r="BG30">
        <f>SUMPRODUCT(BF28:BF32,$E$28:$E$32)</f>
        <v>0.29917191012827954</v>
      </c>
      <c r="BH30">
        <f>SUMPRODUCT(BG28:BG32,$E$28:$E$32)</f>
        <v>0.29912491154115467</v>
      </c>
      <c r="BI30">
        <f>SUMPRODUCT(BH28:BH32,$E$28:$E$32)</f>
        <v>0.29908064691671743</v>
      </c>
      <c r="BJ30">
        <f t="shared" ref="BJ30:CT30" si="47">SUMPRODUCT(BI28:BI32,$E$28:$E$32)</f>
        <v>0.29903950640068178</v>
      </c>
      <c r="BK30">
        <f t="shared" si="47"/>
        <v>0.29900170244116225</v>
      </c>
      <c r="BL30">
        <f t="shared" si="47"/>
        <v>0.29896731029808521</v>
      </c>
      <c r="BM30">
        <f t="shared" si="47"/>
        <v>0.29893630151176664</v>
      </c>
      <c r="BN30">
        <f t="shared" si="47"/>
        <v>0.29890857131649778</v>
      </c>
      <c r="BO30">
        <f t="shared" si="47"/>
        <v>0.29888396088078051</v>
      </c>
      <c r="BP30">
        <f t="shared" si="47"/>
        <v>0.29886227515669583</v>
      </c>
      <c r="BQ30">
        <f t="shared" si="47"/>
        <v>0.29884329702792145</v>
      </c>
      <c r="BR30">
        <f t="shared" si="47"/>
        <v>0.29882679835984494</v>
      </c>
      <c r="BS30">
        <f t="shared" si="47"/>
        <v>0.2988125484763976</v>
      </c>
      <c r="BT30">
        <f t="shared" si="47"/>
        <v>0.29880032051674132</v>
      </c>
      <c r="BU30">
        <f t="shared" si="47"/>
        <v>0.29878989606065809</v>
      </c>
      <c r="BV30">
        <f t="shared" si="47"/>
        <v>0.29878106835415219</v>
      </c>
      <c r="BW30">
        <f t="shared" si="47"/>
        <v>0.29877364441600529</v>
      </c>
      <c r="BX30">
        <f t="shared" si="47"/>
        <v>0.29876744626139079</v>
      </c>
      <c r="BY30">
        <f t="shared" si="47"/>
        <v>0.2987623114396768</v>
      </c>
      <c r="BZ30">
        <f t="shared" si="47"/>
        <v>0.29875809304973477</v>
      </c>
      <c r="CA30">
        <f t="shared" si="47"/>
        <v>0.29875465936692919</v>
      </c>
      <c r="CB30">
        <f t="shared" si="47"/>
        <v>0.29875189319101009</v>
      </c>
      <c r="CC30">
        <f t="shared" si="47"/>
        <v>0.29874969100290111</v>
      </c>
      <c r="CD30">
        <f t="shared" si="47"/>
        <v>0.29874796200044079</v>
      </c>
      <c r="CE30">
        <f t="shared" si="47"/>
        <v>0.29874662706808564</v>
      </c>
      <c r="CF30">
        <f t="shared" si="47"/>
        <v>0.29874561772304931</v>
      </c>
      <c r="CG30">
        <f t="shared" si="47"/>
        <v>0.29874487506999725</v>
      </c>
      <c r="CH30">
        <f t="shared" si="47"/>
        <v>0.29874434878793282</v>
      </c>
      <c r="CI30">
        <f t="shared" si="47"/>
        <v>0.29874399616602926</v>
      </c>
      <c r="CJ30">
        <f t="shared" si="47"/>
        <v>0.29874378119963568</v>
      </c>
      <c r="CK30">
        <f t="shared" si="47"/>
        <v>0.29874367375330807</v>
      </c>
      <c r="CL30">
        <f t="shared" si="47"/>
        <v>0.2987436487942941</v>
      </c>
      <c r="CM30">
        <f t="shared" si="47"/>
        <v>0.29874368569727594</v>
      </c>
      <c r="CN30">
        <f t="shared" si="47"/>
        <v>0.29874376761920768</v>
      </c>
      <c r="CO30">
        <f t="shared" si="47"/>
        <v>0.29874388094164966</v>
      </c>
      <c r="CP30">
        <f t="shared" si="47"/>
        <v>0.29874401477700308</v>
      </c>
      <c r="CQ30">
        <f t="shared" si="47"/>
        <v>0.29874416053439501</v>
      </c>
      <c r="CR30">
        <f t="shared" si="47"/>
        <v>0.29874431154058345</v>
      </c>
      <c r="CS30">
        <f t="shared" si="47"/>
        <v>0.2987444627110849</v>
      </c>
      <c r="CT30">
        <f t="shared" si="47"/>
        <v>0.29874461026672006</v>
      </c>
      <c r="CU30">
        <f>SUMPRODUCT(CT28:CT32,$E$28:$E$32)</f>
        <v>0.29874475149088919</v>
      </c>
      <c r="CV30">
        <f>SUMPRODUCT(CU28:CU32,$E$28:$E$32)</f>
        <v>0.29874488452308734</v>
      </c>
      <c r="CW30">
        <f>SUMPRODUCT(CV28:CV32,$E$28:$E$32)</f>
        <v>0.29874500818443217</v>
      </c>
      <c r="CX30">
        <f t="shared" ref="CX30:FI30" si="48">SUMPRODUCT(CW28:CW32,$E$28:$E$32)</f>
        <v>0.29874512183127272</v>
      </c>
      <c r="CY30">
        <f t="shared" si="48"/>
        <v>0.29874522523326608</v>
      </c>
      <c r="CZ30">
        <f t="shared" si="48"/>
        <v>0.29874531847263558</v>
      </c>
      <c r="DA30">
        <f t="shared" si="48"/>
        <v>0.29874540186164572</v>
      </c>
      <c r="DB30">
        <f t="shared" si="48"/>
        <v>0.29874547587564226</v>
      </c>
      <c r="DC30">
        <f t="shared" si="48"/>
        <v>0.29874554109930507</v>
      </c>
      <c r="DD30">
        <f t="shared" si="48"/>
        <v>0.29874559818403906</v>
      </c>
      <c r="DE30">
        <f t="shared" si="48"/>
        <v>0.29874564781468876</v>
      </c>
      <c r="DF30">
        <f t="shared" si="48"/>
        <v>0.29874569068399759</v>
      </c>
      <c r="DG30">
        <f t="shared" si="48"/>
        <v>0.29874572747344968</v>
      </c>
      <c r="DH30">
        <f t="shared" si="48"/>
        <v>0.29874575883932325</v>
      </c>
      <c r="DI30">
        <f t="shared" si="48"/>
        <v>0.29874578540295882</v>
      </c>
      <c r="DJ30">
        <f t="shared" si="48"/>
        <v>0.2987458077443973</v>
      </c>
      <c r="DK30">
        <f t="shared" si="48"/>
        <v>0.29874582639867697</v>
      </c>
      <c r="DL30">
        <f t="shared" si="48"/>
        <v>0.29874584185419695</v>
      </c>
      <c r="DM30">
        <f t="shared" si="48"/>
        <v>0.29874585455265468</v>
      </c>
      <c r="DN30">
        <f t="shared" si="48"/>
        <v>0.2987458648901542</v>
      </c>
      <c r="DO30">
        <f t="shared" si="48"/>
        <v>0.29874587321915586</v>
      </c>
      <c r="DP30">
        <f t="shared" si="48"/>
        <v>0.29874587985100276</v>
      </c>
      <c r="DQ30">
        <f t="shared" si="48"/>
        <v>0.29874588505881339</v>
      </c>
      <c r="DR30">
        <f t="shared" si="48"/>
        <v>0.29874588908057359</v>
      </c>
      <c r="DS30">
        <f t="shared" si="48"/>
        <v>0.29874589212230135</v>
      </c>
      <c r="DT30">
        <f t="shared" si="48"/>
        <v>0.29874589436118643</v>
      </c>
      <c r="DU30">
        <f t="shared" si="48"/>
        <v>0.29874589594863421</v>
      </c>
      <c r="DV30">
        <f t="shared" si="48"/>
        <v>0.29874589701316306</v>
      </c>
      <c r="DW30">
        <f t="shared" si="48"/>
        <v>0.29874589766312148</v>
      </c>
      <c r="DX30">
        <f t="shared" si="48"/>
        <v>0.29874589798920381</v>
      </c>
      <c r="DY30">
        <f t="shared" si="48"/>
        <v>0.29874589806675461</v>
      </c>
      <c r="DZ30">
        <f t="shared" si="48"/>
        <v>0.29874589795785916</v>
      </c>
      <c r="EA30">
        <f t="shared" si="48"/>
        <v>0.2987458977132233</v>
      </c>
      <c r="EB30">
        <f t="shared" si="48"/>
        <v>0.29874589737385043</v>
      </c>
      <c r="EC30">
        <f t="shared" si="48"/>
        <v>0.29874589697252663</v>
      </c>
      <c r="ED30">
        <f t="shared" si="48"/>
        <v>0.29874589653512612</v>
      </c>
      <c r="EE30">
        <f t="shared" si="48"/>
        <v>0.29874589608175178</v>
      </c>
      <c r="EF30">
        <f t="shared" si="48"/>
        <v>0.29874589562772447</v>
      </c>
      <c r="EG30">
        <f t="shared" si="48"/>
        <v>0.29874589518443556</v>
      </c>
      <c r="EH30">
        <f t="shared" si="48"/>
        <v>0.29874589476007768</v>
      </c>
      <c r="EI30">
        <f t="shared" si="48"/>
        <v>0.29874589436026561</v>
      </c>
      <c r="EJ30">
        <f t="shared" si="48"/>
        <v>0.29874589398856138</v>
      </c>
      <c r="EK30">
        <f t="shared" si="48"/>
        <v>0.29874589364691501</v>
      </c>
      <c r="EL30">
        <f t="shared" si="48"/>
        <v>0.2987458933360313</v>
      </c>
      <c r="EM30">
        <f t="shared" si="48"/>
        <v>0.29874589305567306</v>
      </c>
      <c r="EN30">
        <f t="shared" si="48"/>
        <v>0.2987458928049096</v>
      </c>
      <c r="EO30">
        <f t="shared" si="48"/>
        <v>0.29874589258231837</v>
      </c>
      <c r="EP30">
        <f t="shared" si="48"/>
        <v>0.29874589238614685</v>
      </c>
      <c r="EQ30">
        <f t="shared" si="48"/>
        <v>0.29874589221444059</v>
      </c>
      <c r="ER30">
        <f t="shared" si="48"/>
        <v>0.29874589206514374</v>
      </c>
      <c r="ES30">
        <f t="shared" si="48"/>
        <v>0.29874589193617596</v>
      </c>
      <c r="ET30">
        <f t="shared" si="48"/>
        <v>0.29874589182549011</v>
      </c>
      <c r="EU30">
        <f t="shared" si="48"/>
        <v>0.29874589173111421</v>
      </c>
      <c r="EV30">
        <f t="shared" si="48"/>
        <v>0.29874589165118109</v>
      </c>
      <c r="EW30">
        <f t="shared" si="48"/>
        <v>0.29874589158394732</v>
      </c>
      <c r="EX30">
        <f t="shared" si="48"/>
        <v>0.29874589152780451</v>
      </c>
      <c r="EY30">
        <f t="shared" si="48"/>
        <v>0.29874589148128433</v>
      </c>
      <c r="EZ30">
        <f t="shared" si="48"/>
        <v>0.29874589144305869</v>
      </c>
      <c r="FA30">
        <f t="shared" si="48"/>
        <v>0.29874589141193653</v>
      </c>
      <c r="FB30">
        <f t="shared" si="48"/>
        <v>0.29874589138685781</v>
      </c>
      <c r="FC30">
        <f t="shared" si="48"/>
        <v>0.29874589136688612</v>
      </c>
      <c r="FD30">
        <f t="shared" si="48"/>
        <v>0.29874589135120011</v>
      </c>
      <c r="FE30">
        <f t="shared" si="48"/>
        <v>0.29874589133908375</v>
      </c>
      <c r="FF30">
        <f t="shared" si="48"/>
        <v>0.29874589132991736</v>
      </c>
      <c r="FG30">
        <f t="shared" si="48"/>
        <v>0.29874589132316776</v>
      </c>
      <c r="FH30">
        <f t="shared" si="48"/>
        <v>0.29874589131837948</v>
      </c>
      <c r="FI30">
        <f t="shared" si="48"/>
        <v>0.29874589131516582</v>
      </c>
      <c r="FJ30">
        <f t="shared" ref="FJ30:HU30" si="49">SUMPRODUCT(FI28:FI32,$E$28:$E$32)</f>
        <v>0.29874589131320067</v>
      </c>
      <c r="FK30">
        <f t="shared" si="49"/>
        <v>0.29874589131221119</v>
      </c>
      <c r="FL30">
        <f t="shared" si="49"/>
        <v>0.29874589131197049</v>
      </c>
      <c r="FM30">
        <f t="shared" si="49"/>
        <v>0.29874589131229168</v>
      </c>
      <c r="FN30">
        <f t="shared" si="49"/>
        <v>0.29874589131302215</v>
      </c>
      <c r="FO30">
        <f t="shared" si="49"/>
        <v>0.2987458913140385</v>
      </c>
      <c r="FP30">
        <f t="shared" si="49"/>
        <v>0.29874589131524187</v>
      </c>
      <c r="FQ30">
        <f t="shared" si="49"/>
        <v>0.29874589131655443</v>
      </c>
      <c r="FR30">
        <f t="shared" si="49"/>
        <v>0.29874589131791562</v>
      </c>
      <c r="FS30">
        <f t="shared" si="49"/>
        <v>0.29874589131927926</v>
      </c>
      <c r="FT30">
        <f t="shared" si="49"/>
        <v>0.29874589132061102</v>
      </c>
      <c r="FU30">
        <f t="shared" si="49"/>
        <v>0.29874589132188611</v>
      </c>
      <c r="FV30">
        <f t="shared" si="49"/>
        <v>0.29874589132308771</v>
      </c>
      <c r="FW30">
        <f t="shared" si="49"/>
        <v>0.29874589132420498</v>
      </c>
      <c r="FX30">
        <f t="shared" si="49"/>
        <v>0.29874589132523205</v>
      </c>
      <c r="FY30">
        <f t="shared" si="49"/>
        <v>0.29874589132616675</v>
      </c>
      <c r="FZ30">
        <f t="shared" si="49"/>
        <v>0.29874589132700979</v>
      </c>
      <c r="GA30">
        <f t="shared" si="49"/>
        <v>0.29874589132776386</v>
      </c>
      <c r="GB30">
        <f t="shared" si="49"/>
        <v>0.29874589132843327</v>
      </c>
      <c r="GC30">
        <f t="shared" si="49"/>
        <v>0.29874589132902329</v>
      </c>
      <c r="GD30">
        <f t="shared" si="49"/>
        <v>0.29874589132953977</v>
      </c>
      <c r="GE30">
        <f t="shared" si="49"/>
        <v>0.29874589132998891</v>
      </c>
      <c r="GF30">
        <f t="shared" si="49"/>
        <v>0.29874589133037688</v>
      </c>
      <c r="GG30">
        <f t="shared" si="49"/>
        <v>0.29874589133070989</v>
      </c>
      <c r="GH30">
        <f t="shared" si="49"/>
        <v>0.29874589133099388</v>
      </c>
      <c r="GI30">
        <f t="shared" si="49"/>
        <v>0.29874589133123441</v>
      </c>
      <c r="GJ30">
        <f t="shared" si="49"/>
        <v>0.29874589133143675</v>
      </c>
      <c r="GK30">
        <f t="shared" si="49"/>
        <v>0.29874589133160573</v>
      </c>
      <c r="GL30">
        <f t="shared" si="49"/>
        <v>0.29874589133174578</v>
      </c>
      <c r="GM30">
        <f t="shared" si="49"/>
        <v>0.2987458913318608</v>
      </c>
      <c r="GN30">
        <f t="shared" si="49"/>
        <v>0.29874589133195451</v>
      </c>
      <c r="GO30">
        <f t="shared" si="49"/>
        <v>0.29874589133203</v>
      </c>
      <c r="GP30">
        <f t="shared" si="49"/>
        <v>0.29874589133209017</v>
      </c>
      <c r="GQ30">
        <f t="shared" si="49"/>
        <v>0.29874589133213747</v>
      </c>
      <c r="GR30">
        <f t="shared" si="49"/>
        <v>0.298745891332174</v>
      </c>
      <c r="GS30">
        <f t="shared" si="49"/>
        <v>0.29874589133220159</v>
      </c>
      <c r="GT30">
        <f t="shared" si="49"/>
        <v>0.29874589133222196</v>
      </c>
      <c r="GU30">
        <f t="shared" si="49"/>
        <v>0.29874589133223639</v>
      </c>
      <c r="GV30">
        <f t="shared" si="49"/>
        <v>0.29874589133224605</v>
      </c>
      <c r="GW30">
        <f t="shared" si="49"/>
        <v>0.29874589133225204</v>
      </c>
      <c r="GX30">
        <f t="shared" si="49"/>
        <v>0.29874589133225504</v>
      </c>
      <c r="GY30">
        <f t="shared" si="49"/>
        <v>0.29874589133225576</v>
      </c>
      <c r="GZ30">
        <f t="shared" si="49"/>
        <v>0.29874589133225482</v>
      </c>
      <c r="HA30">
        <f t="shared" si="49"/>
        <v>0.29874589133225266</v>
      </c>
      <c r="HB30">
        <f t="shared" si="49"/>
        <v>0.2987458913322496</v>
      </c>
      <c r="HC30">
        <f t="shared" si="49"/>
        <v>0.29874589133224599</v>
      </c>
      <c r="HD30">
        <f t="shared" si="49"/>
        <v>0.29874589133224205</v>
      </c>
      <c r="HE30">
        <f t="shared" si="49"/>
        <v>0.29874589133223795</v>
      </c>
      <c r="HF30">
        <f t="shared" si="49"/>
        <v>0.29874589133223384</v>
      </c>
      <c r="HG30">
        <f t="shared" si="49"/>
        <v>0.29874589133222984</v>
      </c>
      <c r="HH30">
        <f t="shared" si="49"/>
        <v>0.29874589133222601</v>
      </c>
      <c r="HI30">
        <f t="shared" si="49"/>
        <v>0.29874589133222235</v>
      </c>
      <c r="HJ30">
        <f t="shared" si="49"/>
        <v>0.29874589133221902</v>
      </c>
      <c r="HK30">
        <f t="shared" si="49"/>
        <v>0.29874589133221596</v>
      </c>
      <c r="HL30">
        <f t="shared" si="49"/>
        <v>0.29874589133221319</v>
      </c>
      <c r="HM30">
        <f t="shared" si="49"/>
        <v>0.29874589133221063</v>
      </c>
      <c r="HN30">
        <f t="shared" si="49"/>
        <v>0.29874589133220836</v>
      </c>
      <c r="HO30">
        <f t="shared" si="49"/>
        <v>0.29874589133220636</v>
      </c>
      <c r="HP30">
        <f t="shared" si="49"/>
        <v>0.29874589133220464</v>
      </c>
      <c r="HQ30">
        <f t="shared" si="49"/>
        <v>0.29874589133220308</v>
      </c>
      <c r="HR30">
        <f t="shared" si="49"/>
        <v>0.29874589133220175</v>
      </c>
      <c r="HS30">
        <f t="shared" si="49"/>
        <v>0.29874589133220053</v>
      </c>
      <c r="HT30">
        <f t="shared" si="49"/>
        <v>0.29874589133219953</v>
      </c>
      <c r="HU30">
        <f t="shared" si="49"/>
        <v>0.2987458913321987</v>
      </c>
      <c r="HV30">
        <f t="shared" ref="HV30:IM30" si="50">SUMPRODUCT(HU28:HU32,$E$28:$E$32)</f>
        <v>0.29874589133219798</v>
      </c>
      <c r="HW30">
        <f t="shared" si="50"/>
        <v>0.29874589133219737</v>
      </c>
      <c r="HX30">
        <f t="shared" si="50"/>
        <v>0.29874589133219687</v>
      </c>
      <c r="HY30">
        <f t="shared" si="50"/>
        <v>0.29874589133219642</v>
      </c>
      <c r="HZ30">
        <f t="shared" si="50"/>
        <v>0.29874589133219609</v>
      </c>
      <c r="IA30">
        <f t="shared" si="50"/>
        <v>0.29874589133219576</v>
      </c>
      <c r="IB30">
        <f t="shared" si="50"/>
        <v>0.29874589133219553</v>
      </c>
      <c r="IC30">
        <f t="shared" si="50"/>
        <v>0.29874589133219537</v>
      </c>
      <c r="ID30">
        <f t="shared" si="50"/>
        <v>0.29874589133219526</v>
      </c>
      <c r="IE30">
        <f t="shared" si="50"/>
        <v>0.29874589133219515</v>
      </c>
      <c r="IF30">
        <f t="shared" si="50"/>
        <v>0.29874589133219503</v>
      </c>
      <c r="IG30">
        <f t="shared" si="50"/>
        <v>0.29874589133219492</v>
      </c>
      <c r="IH30">
        <f t="shared" si="50"/>
        <v>0.29874589133219487</v>
      </c>
      <c r="II30">
        <f t="shared" si="50"/>
        <v>0.29874589133219487</v>
      </c>
      <c r="IJ30">
        <f t="shared" si="50"/>
        <v>0.29874589133219487</v>
      </c>
      <c r="IK30">
        <f t="shared" si="50"/>
        <v>0.29874589133219487</v>
      </c>
      <c r="IL30">
        <f t="shared" si="50"/>
        <v>0.29874589133219487</v>
      </c>
      <c r="IM30">
        <f t="shared" si="50"/>
        <v>0.29874589133219487</v>
      </c>
      <c r="IN30">
        <f>SUMPRODUCT(IM28:IM32,$E$28:$E$32)</f>
        <v>0.29874589133219487</v>
      </c>
      <c r="IO30">
        <f>SUMPRODUCT(IN28:IN32,$E$28:$E$32)</f>
        <v>0.29874589133219487</v>
      </c>
      <c r="IP30">
        <f>SUMPRODUCT(IO28:IO32,$E$28:$E$32)</f>
        <v>0.29874589133219487</v>
      </c>
      <c r="IQ30">
        <f t="shared" ref="IQ30:KG30" si="51">SUMPRODUCT(IP28:IP32,$E$28:$E$32)</f>
        <v>0.29874589133219487</v>
      </c>
      <c r="IR30">
        <f t="shared" si="51"/>
        <v>0.29874589133219492</v>
      </c>
      <c r="IS30">
        <f t="shared" si="51"/>
        <v>0.29874589133219498</v>
      </c>
      <c r="IT30">
        <f t="shared" si="51"/>
        <v>0.29874589133219503</v>
      </c>
      <c r="IU30">
        <f t="shared" si="51"/>
        <v>0.29874589133219503</v>
      </c>
      <c r="IV30">
        <f t="shared" si="51"/>
        <v>0.29874589133219498</v>
      </c>
      <c r="IW30">
        <f t="shared" si="51"/>
        <v>0.29874589133219498</v>
      </c>
      <c r="IX30">
        <f t="shared" si="51"/>
        <v>0.29874589133219498</v>
      </c>
      <c r="IY30">
        <f t="shared" si="51"/>
        <v>0.29874589133219498</v>
      </c>
      <c r="IZ30">
        <f t="shared" si="51"/>
        <v>0.29874589133219498</v>
      </c>
      <c r="JA30">
        <f t="shared" si="51"/>
        <v>0.29874589133219498</v>
      </c>
      <c r="JB30">
        <f t="shared" si="51"/>
        <v>0.29874589133219498</v>
      </c>
      <c r="JC30">
        <f t="shared" si="51"/>
        <v>0.29874589133219498</v>
      </c>
      <c r="JD30">
        <f t="shared" si="51"/>
        <v>0.29874589133219498</v>
      </c>
      <c r="JE30">
        <f t="shared" si="51"/>
        <v>0.29874589133219498</v>
      </c>
      <c r="JF30">
        <f t="shared" si="51"/>
        <v>0.29874589133219498</v>
      </c>
      <c r="JG30">
        <f t="shared" si="51"/>
        <v>0.29874589133219498</v>
      </c>
      <c r="JH30">
        <f t="shared" si="51"/>
        <v>0.29874589133219498</v>
      </c>
      <c r="JI30">
        <f t="shared" si="51"/>
        <v>0.29874589133219498</v>
      </c>
      <c r="JJ30">
        <f t="shared" si="51"/>
        <v>0.29874589133219498</v>
      </c>
      <c r="JK30">
        <f t="shared" si="51"/>
        <v>0.29874589133219498</v>
      </c>
      <c r="JL30">
        <f t="shared" si="51"/>
        <v>0.29874589133219498</v>
      </c>
      <c r="JM30">
        <f t="shared" si="51"/>
        <v>0.29874589133219498</v>
      </c>
      <c r="JN30">
        <f t="shared" si="51"/>
        <v>0.29874589133219498</v>
      </c>
      <c r="JO30">
        <f t="shared" si="51"/>
        <v>0.29874589133219498</v>
      </c>
      <c r="JP30">
        <f t="shared" si="51"/>
        <v>0.29874589133219498</v>
      </c>
      <c r="JQ30">
        <f t="shared" si="51"/>
        <v>0.29874589133219498</v>
      </c>
      <c r="JR30">
        <f t="shared" si="51"/>
        <v>0.29874589133219498</v>
      </c>
      <c r="JS30">
        <f t="shared" si="51"/>
        <v>0.29874589133219498</v>
      </c>
      <c r="JT30">
        <f t="shared" si="51"/>
        <v>0.29874589133219498</v>
      </c>
      <c r="JU30">
        <f t="shared" si="51"/>
        <v>0.29874589133219498</v>
      </c>
      <c r="JV30">
        <f t="shared" si="51"/>
        <v>0.29874589133219498</v>
      </c>
      <c r="JW30">
        <f t="shared" si="51"/>
        <v>0.29874589133219498</v>
      </c>
      <c r="JX30">
        <f t="shared" si="51"/>
        <v>0.29874589133219498</v>
      </c>
      <c r="JY30">
        <f t="shared" si="51"/>
        <v>0.29874589133219498</v>
      </c>
      <c r="JZ30">
        <f t="shared" si="51"/>
        <v>0.29874589133219498</v>
      </c>
      <c r="KA30">
        <f t="shared" si="51"/>
        <v>0.29874589133219498</v>
      </c>
      <c r="KB30">
        <f t="shared" si="51"/>
        <v>0.29874589133219498</v>
      </c>
      <c r="KC30">
        <f t="shared" si="51"/>
        <v>0.29874589133219498</v>
      </c>
      <c r="KD30">
        <f t="shared" si="51"/>
        <v>0.29874589133219498</v>
      </c>
      <c r="KE30">
        <f t="shared" si="51"/>
        <v>0.29874589133219498</v>
      </c>
      <c r="KF30">
        <f t="shared" si="51"/>
        <v>0.29874589133219498</v>
      </c>
      <c r="KG30">
        <f t="shared" si="51"/>
        <v>0.29874589133219498</v>
      </c>
      <c r="KH30">
        <f>SUMPRODUCT(KG28:KG32,$E$28:$E$32)</f>
        <v>0.29874589133219498</v>
      </c>
      <c r="KI30">
        <f>SUMPRODUCT(KH28:KH32,$E$28:$E$32)</f>
        <v>0.29874589133219498</v>
      </c>
      <c r="KJ30">
        <f>SUMPRODUCT(KI28:KI32,$E$28:$E$32)</f>
        <v>0.29874589133219498</v>
      </c>
      <c r="KK30">
        <f t="shared" ref="KK30:LU30" si="52">SUMPRODUCT(KJ28:KJ32,$E$28:$E$32)</f>
        <v>0.29874589133219498</v>
      </c>
      <c r="KL30">
        <f t="shared" si="52"/>
        <v>0.29874589133219498</v>
      </c>
      <c r="KM30">
        <f t="shared" si="52"/>
        <v>0.29874589133219498</v>
      </c>
      <c r="KN30">
        <f t="shared" si="52"/>
        <v>0.29874589133219498</v>
      </c>
      <c r="KO30">
        <f t="shared" si="52"/>
        <v>0.29874589133219498</v>
      </c>
      <c r="KP30">
        <f t="shared" si="52"/>
        <v>0.29874589133219498</v>
      </c>
      <c r="KQ30">
        <f t="shared" si="52"/>
        <v>0.29874589133219498</v>
      </c>
      <c r="KR30">
        <f t="shared" si="52"/>
        <v>0.29874589133219498</v>
      </c>
      <c r="KS30">
        <f t="shared" si="52"/>
        <v>0.29874589133219498</v>
      </c>
      <c r="KT30">
        <f t="shared" si="52"/>
        <v>0.29874589133219498</v>
      </c>
      <c r="KU30">
        <f t="shared" si="52"/>
        <v>0.29874589133219498</v>
      </c>
      <c r="KV30">
        <f t="shared" si="52"/>
        <v>0.29874589133219498</v>
      </c>
      <c r="KW30">
        <f t="shared" si="52"/>
        <v>0.29874589133219498</v>
      </c>
      <c r="KX30">
        <f t="shared" si="52"/>
        <v>0.29874589133219498</v>
      </c>
      <c r="KY30">
        <f t="shared" si="52"/>
        <v>0.29874589133219498</v>
      </c>
      <c r="KZ30">
        <f t="shared" si="52"/>
        <v>0.29874589133219498</v>
      </c>
      <c r="LA30">
        <f t="shared" si="52"/>
        <v>0.29874589133219498</v>
      </c>
      <c r="LB30">
        <f t="shared" si="52"/>
        <v>0.29874589133219498</v>
      </c>
      <c r="LC30">
        <f t="shared" si="52"/>
        <v>0.29874589133219498</v>
      </c>
      <c r="LD30">
        <f t="shared" si="52"/>
        <v>0.29874589133219498</v>
      </c>
      <c r="LE30">
        <f t="shared" si="52"/>
        <v>0.29874589133219498</v>
      </c>
      <c r="LF30">
        <f t="shared" si="52"/>
        <v>0.29874589133219498</v>
      </c>
      <c r="LG30">
        <f t="shared" si="52"/>
        <v>0.29874589133219498</v>
      </c>
      <c r="LH30">
        <f t="shared" si="52"/>
        <v>0.29874589133219498</v>
      </c>
      <c r="LI30">
        <f t="shared" si="52"/>
        <v>0.29874589133219498</v>
      </c>
      <c r="LJ30">
        <f t="shared" si="52"/>
        <v>0.29874589133219498</v>
      </c>
      <c r="LK30">
        <f t="shared" si="52"/>
        <v>0.29874589133219498</v>
      </c>
      <c r="LL30">
        <f t="shared" si="52"/>
        <v>0.29874589133219498</v>
      </c>
      <c r="LM30">
        <f t="shared" si="52"/>
        <v>0.29874589133219498</v>
      </c>
      <c r="LN30">
        <f t="shared" si="52"/>
        <v>0.29874589133219498</v>
      </c>
      <c r="LO30">
        <f t="shared" si="52"/>
        <v>0.29874589133219498</v>
      </c>
      <c r="LP30">
        <f t="shared" si="52"/>
        <v>0.29874589133219498</v>
      </c>
      <c r="LQ30">
        <f t="shared" si="52"/>
        <v>0.29874589133219498</v>
      </c>
      <c r="LR30">
        <f t="shared" si="52"/>
        <v>0.29874589133219498</v>
      </c>
      <c r="LS30">
        <f t="shared" si="52"/>
        <v>0.29874589133219498</v>
      </c>
      <c r="LT30">
        <f t="shared" si="52"/>
        <v>0.29874589133219498</v>
      </c>
      <c r="LU30">
        <f t="shared" si="52"/>
        <v>0.29874589133219498</v>
      </c>
      <c r="LV30">
        <f>SUMPRODUCT(LU28:LU32,$E$28:$E$32)</f>
        <v>0.29874589133219498</v>
      </c>
      <c r="LW30">
        <f>SUMPRODUCT(LV28:LV32,$E$28:$E$32)</f>
        <v>0.29874589133219498</v>
      </c>
      <c r="LX30">
        <f>SUMPRODUCT(LW28:LW32,$E$28:$E$32)</f>
        <v>0.29874589133219498</v>
      </c>
      <c r="LY30">
        <f t="shared" ref="LY30:MM30" si="53">SUMPRODUCT(LX28:LX32,$E$28:$E$32)</f>
        <v>0.29874589133219498</v>
      </c>
      <c r="LZ30">
        <f t="shared" si="53"/>
        <v>0.29874589133219498</v>
      </c>
      <c r="MA30">
        <f t="shared" si="53"/>
        <v>0.29874589133219498</v>
      </c>
      <c r="MB30">
        <f t="shared" si="53"/>
        <v>0.29874589133219498</v>
      </c>
      <c r="MC30">
        <f t="shared" si="53"/>
        <v>0.29874589133219498</v>
      </c>
      <c r="MD30">
        <f t="shared" si="53"/>
        <v>0.29874589133219498</v>
      </c>
      <c r="ME30">
        <f t="shared" si="53"/>
        <v>0.29874589133219498</v>
      </c>
      <c r="MF30">
        <f t="shared" si="53"/>
        <v>0.29874589133219498</v>
      </c>
      <c r="MG30">
        <f t="shared" si="53"/>
        <v>0.29874589133219498</v>
      </c>
      <c r="MH30">
        <f t="shared" si="53"/>
        <v>0.29874589133219498</v>
      </c>
      <c r="MI30">
        <f>SUMPRODUCT(MH28:MH32,$E$28:$E$32)</f>
        <v>0.29874589133219498</v>
      </c>
      <c r="MJ30">
        <f t="shared" si="53"/>
        <v>0.29874589133219498</v>
      </c>
      <c r="MK30">
        <f t="shared" si="53"/>
        <v>0.29874589133219498</v>
      </c>
      <c r="ML30">
        <f t="shared" si="53"/>
        <v>0.29874589133219498</v>
      </c>
      <c r="MM30">
        <f t="shared" si="53"/>
        <v>0.29874589133219498</v>
      </c>
    </row>
    <row r="31" spans="2:351">
      <c r="B31" s="109">
        <v>4</v>
      </c>
      <c r="C31" s="110">
        <v>0.8</v>
      </c>
      <c r="D31" s="110">
        <v>0.2</v>
      </c>
      <c r="E31" s="110">
        <v>0</v>
      </c>
      <c r="F31" s="110">
        <v>0</v>
      </c>
      <c r="G31" s="110">
        <v>0</v>
      </c>
      <c r="H31" s="110">
        <v>1</v>
      </c>
      <c r="K31" t="s">
        <v>8</v>
      </c>
      <c r="L31">
        <f>Sheet4!R83</f>
        <v>0</v>
      </c>
      <c r="M31" s="97">
        <f>SUMPRODUCT(L28:L32,$F$28:$F$32)</f>
        <v>5.3750000000000022E-3</v>
      </c>
      <c r="N31">
        <f>SUMPRODUCT(M28:M32,$F$28:$F$32)</f>
        <v>5.8399375000000022E-3</v>
      </c>
      <c r="O31">
        <f>SUMPRODUCT(N28:N32,$F$28:$F$32)</f>
        <v>6.8273639687500007E-3</v>
      </c>
      <c r="P31">
        <f t="shared" ref="P31:BF31" si="54">SUMPRODUCT(O28:O32,$F$28:$F$32)</f>
        <v>8.1855969848593762E-3</v>
      </c>
      <c r="Q31">
        <f t="shared" si="54"/>
        <v>9.7855835089504916E-3</v>
      </c>
      <c r="R31">
        <f t="shared" si="54"/>
        <v>1.1525515802020977E-2</v>
      </c>
      <c r="S31">
        <f t="shared" si="54"/>
        <v>1.3326344434706894E-2</v>
      </c>
      <c r="T31">
        <f t="shared" si="54"/>
        <v>1.5127871610636737E-2</v>
      </c>
      <c r="U31">
        <f t="shared" si="54"/>
        <v>1.6885384519108308E-2</v>
      </c>
      <c r="V31">
        <f t="shared" si="54"/>
        <v>1.8566772891578692E-2</v>
      </c>
      <c r="W31">
        <f t="shared" si="54"/>
        <v>2.0150077321573423E-2</v>
      </c>
      <c r="X31">
        <f t="shared" si="54"/>
        <v>2.1621418021383829E-2</v>
      </c>
      <c r="Y31">
        <f t="shared" si="54"/>
        <v>2.2973257244911355E-2</v>
      </c>
      <c r="Z31">
        <f t="shared" si="54"/>
        <v>2.4202952402410646E-2</v>
      </c>
      <c r="AA31">
        <f t="shared" si="54"/>
        <v>2.5311560773925493E-2</v>
      </c>
      <c r="AB31">
        <f t="shared" si="54"/>
        <v>2.6302860576166265E-2</v>
      </c>
      <c r="AC31">
        <f t="shared" si="54"/>
        <v>2.7182556865845885E-2</v>
      </c>
      <c r="AD31">
        <f t="shared" si="54"/>
        <v>2.7957644309733909E-2</v>
      </c>
      <c r="AE31">
        <f t="shared" si="54"/>
        <v>2.8635902176837348E-2</v>
      </c>
      <c r="AF31">
        <f t="shared" si="54"/>
        <v>2.9225499986169745E-2</v>
      </c>
      <c r="AG31">
        <f t="shared" si="54"/>
        <v>2.9734695062071957E-2</v>
      </c>
      <c r="AH31">
        <f t="shared" si="54"/>
        <v>3.0171605805166434E-2</v>
      </c>
      <c r="AI31">
        <f t="shared" si="54"/>
        <v>3.0544046785145555E-2</v>
      </c>
      <c r="AJ31">
        <f t="shared" si="54"/>
        <v>3.0859413811345465E-2</v>
      </c>
      <c r="AK31">
        <f t="shared" si="54"/>
        <v>3.1124608951731605E-2</v>
      </c>
      <c r="AL31">
        <f t="shared" si="54"/>
        <v>3.1345997066199359E-2</v>
      </c>
      <c r="AM31">
        <f t="shared" si="54"/>
        <v>3.1529386813039129E-2</v>
      </c>
      <c r="AN31">
        <f t="shared" si="54"/>
        <v>3.1680030295700351E-2</v>
      </c>
      <c r="AO31">
        <f t="shared" si="54"/>
        <v>3.180263655830045E-2</v>
      </c>
      <c r="AP31">
        <f t="shared" si="54"/>
        <v>3.1901395029920149E-2</v>
      </c>
      <c r="AQ31">
        <f t="shared" si="54"/>
        <v>3.1980005776122387E-2</v>
      </c>
      <c r="AR31">
        <f t="shared" si="54"/>
        <v>3.2041714056881637E-2</v>
      </c>
      <c r="AS31">
        <f t="shared" si="54"/>
        <v>3.2089347227672545E-2</v>
      </c>
      <c r="AT31">
        <f t="shared" si="54"/>
        <v>3.2125352468125E-2</v>
      </c>
      <c r="AU31">
        <f t="shared" si="54"/>
        <v>3.2151834192494184E-2</v>
      </c>
      <c r="AV31">
        <f t="shared" si="54"/>
        <v>3.2170590299115696E-2</v>
      </c>
      <c r="AW31">
        <f t="shared" si="54"/>
        <v>3.218314666176271E-2</v>
      </c>
      <c r="AX31">
        <f t="shared" si="54"/>
        <v>3.2190789463043587E-2</v>
      </c>
      <c r="AY31">
        <f t="shared" si="54"/>
        <v>3.2194595126295189E-2</v>
      </c>
      <c r="AZ31">
        <f t="shared" si="54"/>
        <v>3.2195457724509331E-2</v>
      </c>
      <c r="BA31">
        <f t="shared" si="54"/>
        <v>3.2194113838475695E-2</v>
      </c>
      <c r="BB31">
        <f t="shared" si="54"/>
        <v>3.21911649065421E-2</v>
      </c>
      <c r="BC31">
        <f t="shared" si="54"/>
        <v>3.2187097159479948E-2</v>
      </c>
      <c r="BD31">
        <f t="shared" si="54"/>
        <v>3.2182299269562578E-2</v>
      </c>
      <c r="BE31">
        <f t="shared" si="54"/>
        <v>3.2177077866219719E-2</v>
      </c>
      <c r="BF31">
        <f t="shared" si="54"/>
        <v>3.2171671084131812E-2</v>
      </c>
      <c r="BG31">
        <f>SUMPRODUCT(BF28:BF32,$F$28:$F$32)</f>
        <v>3.2166260315551302E-2</v>
      </c>
      <c r="BH31">
        <f>SUMPRODUCT(BG28:BG32,$F$28:$F$32)</f>
        <v>3.2160980338790064E-2</v>
      </c>
      <c r="BI31">
        <f>SUMPRODUCT(BH28:BH32,$F$28:$F$32)</f>
        <v>3.2155927990674141E-2</v>
      </c>
      <c r="BJ31">
        <f t="shared" ref="BJ31:CT31" si="55">SUMPRODUCT(BI28:BI32,$F$28:$F$32)</f>
        <v>3.2151169543547138E-2</v>
      </c>
      <c r="BK31">
        <f t="shared" si="55"/>
        <v>3.2146746938073303E-2</v>
      </c>
      <c r="BL31">
        <f t="shared" si="55"/>
        <v>3.2142683012424955E-2</v>
      </c>
      <c r="BM31">
        <f t="shared" si="55"/>
        <v>3.2138985857044174E-2</v>
      </c>
      <c r="BN31">
        <f t="shared" si="55"/>
        <v>3.2135652412514926E-2</v>
      </c>
      <c r="BO31">
        <f t="shared" si="55"/>
        <v>3.2132671416523526E-2</v>
      </c>
      <c r="BP31">
        <f t="shared" si="55"/>
        <v>3.2130025794683915E-2</v>
      </c>
      <c r="BQ31">
        <f t="shared" si="55"/>
        <v>3.2127694579344813E-2</v>
      </c>
      <c r="BR31">
        <f t="shared" si="55"/>
        <v>3.2125654430501568E-2</v>
      </c>
      <c r="BS31">
        <f t="shared" si="55"/>
        <v>3.2123880823683344E-2</v>
      </c>
      <c r="BT31">
        <f t="shared" si="55"/>
        <v>3.2122348961212757E-2</v>
      </c>
      <c r="BU31">
        <f t="shared" si="55"/>
        <v>3.2121034455549702E-2</v>
      </c>
      <c r="BV31">
        <f t="shared" si="55"/>
        <v>3.2119913826520755E-2</v>
      </c>
      <c r="BW31">
        <f t="shared" si="55"/>
        <v>3.211896484807137E-2</v>
      </c>
      <c r="BX31">
        <f t="shared" si="55"/>
        <v>3.2118166774720583E-2</v>
      </c>
      <c r="BY31">
        <f t="shared" si="55"/>
        <v>3.2117500473099525E-2</v>
      </c>
      <c r="BZ31">
        <f t="shared" si="55"/>
        <v>3.2116948479765269E-2</v>
      </c>
      <c r="CA31">
        <f t="shared" si="55"/>
        <v>3.2116495002846503E-2</v>
      </c>
      <c r="CB31">
        <f t="shared" si="55"/>
        <v>3.2116125881944901E-2</v>
      </c>
      <c r="CC31">
        <f t="shared" si="55"/>
        <v>3.2115828518033594E-2</v>
      </c>
      <c r="CD31">
        <f t="shared" si="55"/>
        <v>3.2115591782811884E-2</v>
      </c>
      <c r="CE31">
        <f t="shared" si="55"/>
        <v>3.2115405915047399E-2</v>
      </c>
      <c r="CF31">
        <f t="shared" si="55"/>
        <v>3.2115262409819219E-2</v>
      </c>
      <c r="CG31">
        <f t="shared" si="55"/>
        <v>3.211515390522781E-2</v>
      </c>
      <c r="CH31">
        <f t="shared" si="55"/>
        <v>3.2115074070024716E-2</v>
      </c>
      <c r="CI31">
        <f t="shared" si="55"/>
        <v>3.2115017494702788E-2</v>
      </c>
      <c r="CJ31">
        <f t="shared" si="55"/>
        <v>3.2114979587848154E-2</v>
      </c>
      <c r="CK31">
        <f t="shared" si="55"/>
        <v>3.211495647896085E-2</v>
      </c>
      <c r="CL31">
        <f t="shared" si="55"/>
        <v>3.2114944928480632E-2</v>
      </c>
      <c r="CM31">
        <f t="shared" si="55"/>
        <v>3.2114942245386628E-2</v>
      </c>
      <c r="CN31">
        <f t="shared" si="55"/>
        <v>3.2114946212457175E-2</v>
      </c>
      <c r="CO31">
        <f t="shared" si="55"/>
        <v>3.2114955019064841E-2</v>
      </c>
      <c r="CP31">
        <f t="shared" si="55"/>
        <v>3.2114967201227348E-2</v>
      </c>
      <c r="CQ31">
        <f t="shared" si="55"/>
        <v>3.2114981588527845E-2</v>
      </c>
      <c r="CR31">
        <f t="shared" si="55"/>
        <v>3.2114997257447472E-2</v>
      </c>
      <c r="CS31">
        <f t="shared" si="55"/>
        <v>3.2115013490612736E-2</v>
      </c>
      <c r="CT31">
        <f t="shared" si="55"/>
        <v>3.2115029741441641E-2</v>
      </c>
      <c r="CU31">
        <f>SUMPRODUCT(CT28:CT32,$F$28:$F$32)</f>
        <v>3.2115045603672419E-2</v>
      </c>
      <c r="CV31">
        <f>SUMPRODUCT(CU28:CU32,$F$28:$F$32)</f>
        <v>3.2115060785270599E-2</v>
      </c>
      <c r="CW31">
        <f>SUMPRODUCT(CV28:CV32,$F$28:$F$32)</f>
        <v>3.2115075086231903E-2</v>
      </c>
      <c r="CX31">
        <f t="shared" ref="CX31:FI31" si="56">SUMPRODUCT(CW28:CW32,$F$28:$F$32)</f>
        <v>3.2115088379826469E-2</v>
      </c>
      <c r="CY31">
        <f t="shared" si="56"/>
        <v>3.2115100596861831E-2</v>
      </c>
      <c r="CZ31">
        <f t="shared" si="56"/>
        <v>3.2115111712576118E-2</v>
      </c>
      <c r="DA31">
        <f t="shared" si="56"/>
        <v>3.2115121735808334E-2</v>
      </c>
      <c r="DB31">
        <f t="shared" si="56"/>
        <v>3.2115130700126927E-2</v>
      </c>
      <c r="DC31">
        <f t="shared" si="56"/>
        <v>3.2115138656631556E-2</v>
      </c>
      <c r="DD31">
        <f t="shared" si="56"/>
        <v>3.2115145668175304E-2</v>
      </c>
      <c r="DE31">
        <f t="shared" si="56"/>
        <v>3.2115151804784213E-2</v>
      </c>
      <c r="DF31">
        <f t="shared" si="56"/>
        <v>3.2115157140079051E-2</v>
      </c>
      <c r="DG31">
        <f t="shared" si="56"/>
        <v>3.2115161748529755E-2</v>
      </c>
      <c r="DH31">
        <f t="shared" si="56"/>
        <v>3.2115165703395857E-2</v>
      </c>
      <c r="DI31">
        <f t="shared" si="56"/>
        <v>3.2115169075227261E-2</v>
      </c>
      <c r="DJ31">
        <f t="shared" si="56"/>
        <v>3.2115171930818087E-2</v>
      </c>
      <c r="DK31">
        <f t="shared" si="56"/>
        <v>3.2115174332522721E-2</v>
      </c>
      <c r="DL31">
        <f t="shared" si="56"/>
        <v>3.2115176337857786E-2</v>
      </c>
      <c r="DM31">
        <f t="shared" si="56"/>
        <v>3.2115177999326186E-2</v>
      </c>
      <c r="DN31">
        <f t="shared" si="56"/>
        <v>3.2115179364410391E-2</v>
      </c>
      <c r="DO31">
        <f t="shared" si="56"/>
        <v>3.211518047569159E-2</v>
      </c>
      <c r="DP31">
        <f t="shared" si="56"/>
        <v>3.2115181371059266E-2</v>
      </c>
      <c r="DQ31">
        <f t="shared" si="56"/>
        <v>3.2115182083982806E-2</v>
      </c>
      <c r="DR31">
        <f t="shared" si="56"/>
        <v>3.2115182643822453E-2</v>
      </c>
      <c r="DS31">
        <f t="shared" si="56"/>
        <v>3.2115183076161673E-2</v>
      </c>
      <c r="DT31">
        <f t="shared" si="56"/>
        <v>3.211518340314741E-2</v>
      </c>
      <c r="DU31">
        <f t="shared" si="56"/>
        <v>3.2115183643827552E-2</v>
      </c>
      <c r="DV31">
        <f t="shared" si="56"/>
        <v>3.2115183814478192E-2</v>
      </c>
      <c r="DW31">
        <f t="shared" si="56"/>
        <v>3.2115183928915041E-2</v>
      </c>
      <c r="DX31">
        <f t="shared" si="56"/>
        <v>3.2115183998785574E-2</v>
      </c>
      <c r="DY31">
        <f t="shared" si="56"/>
        <v>3.2115184033839422E-2</v>
      </c>
      <c r="DZ31">
        <f t="shared" si="56"/>
        <v>3.2115184042176136E-2</v>
      </c>
      <c r="EA31">
        <f t="shared" si="56"/>
        <v>3.2115184030469875E-2</v>
      </c>
      <c r="EB31">
        <f t="shared" si="56"/>
        <v>3.2115184004171515E-2</v>
      </c>
      <c r="EC31">
        <f t="shared" si="56"/>
        <v>3.2115183967688934E-2</v>
      </c>
      <c r="ED31">
        <f t="shared" si="56"/>
        <v>3.2115183924546625E-2</v>
      </c>
      <c r="EE31">
        <f t="shared" si="56"/>
        <v>3.2115183877526071E-2</v>
      </c>
      <c r="EF31">
        <f t="shared" si="56"/>
        <v>3.2115183828788328E-2</v>
      </c>
      <c r="EG31">
        <f t="shared" si="56"/>
        <v>3.2115183779980391E-2</v>
      </c>
      <c r="EH31">
        <f t="shared" si="56"/>
        <v>3.2115183732326837E-2</v>
      </c>
      <c r="EI31">
        <f t="shared" si="56"/>
        <v>3.2115183686708362E-2</v>
      </c>
      <c r="EJ31">
        <f t="shared" si="56"/>
        <v>3.2115183643728562E-2</v>
      </c>
      <c r="EK31">
        <f t="shared" si="56"/>
        <v>3.2115183603770359E-2</v>
      </c>
      <c r="EL31">
        <f t="shared" si="56"/>
        <v>3.2115183567043376E-2</v>
      </c>
      <c r="EM31">
        <f t="shared" si="56"/>
        <v>3.2115183533623373E-2</v>
      </c>
      <c r="EN31">
        <f t="shared" si="56"/>
        <v>3.2115183503484863E-2</v>
      </c>
      <c r="EO31">
        <f t="shared" si="56"/>
        <v>3.2115183476527795E-2</v>
      </c>
      <c r="EP31">
        <f t="shared" si="56"/>
        <v>3.2115183452599234E-2</v>
      </c>
      <c r="EQ31">
        <f t="shared" si="56"/>
        <v>3.2115183431510798E-2</v>
      </c>
      <c r="ER31">
        <f t="shared" si="56"/>
        <v>3.2115183413052376E-2</v>
      </c>
      <c r="ES31">
        <f t="shared" si="56"/>
        <v>3.2115183397002964E-2</v>
      </c>
      <c r="ET31">
        <f t="shared" si="56"/>
        <v>3.2115183383138929E-2</v>
      </c>
      <c r="EU31">
        <f t="shared" si="56"/>
        <v>3.2115183371240197E-2</v>
      </c>
      <c r="EV31">
        <f t="shared" si="56"/>
        <v>3.2115183361094791E-2</v>
      </c>
      <c r="EW31">
        <f t="shared" si="56"/>
        <v>3.2115183352501978E-2</v>
      </c>
      <c r="EX31">
        <f t="shared" si="56"/>
        <v>3.2115183345274349E-2</v>
      </c>
      <c r="EY31">
        <f t="shared" si="56"/>
        <v>3.2115183339238997E-2</v>
      </c>
      <c r="EZ31">
        <f t="shared" si="56"/>
        <v>3.211518333423808E-2</v>
      </c>
      <c r="FA31">
        <f t="shared" si="56"/>
        <v>3.2115183330128819E-2</v>
      </c>
      <c r="FB31">
        <f t="shared" si="56"/>
        <v>3.2115183326783189E-2</v>
      </c>
      <c r="FC31">
        <f t="shared" si="56"/>
        <v>3.2115183324087228E-2</v>
      </c>
      <c r="FD31">
        <f t="shared" si="56"/>
        <v>3.2115183321940272E-2</v>
      </c>
      <c r="FE31">
        <f t="shared" si="56"/>
        <v>3.2115183320254023E-2</v>
      </c>
      <c r="FF31">
        <f t="shared" si="56"/>
        <v>3.2115183318951517E-2</v>
      </c>
      <c r="FG31">
        <f t="shared" si="56"/>
        <v>3.2115183317966131E-2</v>
      </c>
      <c r="FH31">
        <f t="shared" si="56"/>
        <v>3.2115183317240545E-2</v>
      </c>
      <c r="FI31">
        <f t="shared" si="56"/>
        <v>3.2115183316725804E-2</v>
      </c>
      <c r="FJ31">
        <f t="shared" ref="FJ31:HU31" si="57">SUMPRODUCT(FI28:FI32,$F$28:$F$32)</f>
        <v>3.2115183316380337E-2</v>
      </c>
      <c r="FK31">
        <f t="shared" si="57"/>
        <v>3.2115183316169083E-2</v>
      </c>
      <c r="FL31">
        <f t="shared" si="57"/>
        <v>3.2115183316062716E-2</v>
      </c>
      <c r="FM31">
        <f t="shared" si="57"/>
        <v>3.2115183316036841E-2</v>
      </c>
      <c r="FN31">
        <f t="shared" si="57"/>
        <v>3.2115183316071369E-2</v>
      </c>
      <c r="FO31">
        <f t="shared" si="57"/>
        <v>3.2115183316149896E-2</v>
      </c>
      <c r="FP31">
        <f t="shared" si="57"/>
        <v>3.2115183316259149E-2</v>
      </c>
      <c r="FQ31">
        <f t="shared" si="57"/>
        <v>3.2115183316388511E-2</v>
      </c>
      <c r="FR31">
        <f t="shared" si="57"/>
        <v>3.2115183316529614E-2</v>
      </c>
      <c r="FS31">
        <f t="shared" si="57"/>
        <v>3.2115183316675941E-2</v>
      </c>
      <c r="FT31">
        <f t="shared" si="57"/>
        <v>3.2115183316822532E-2</v>
      </c>
      <c r="FU31">
        <f t="shared" si="57"/>
        <v>3.2115183316965695E-2</v>
      </c>
      <c r="FV31">
        <f t="shared" si="57"/>
        <v>3.2115183317102766E-2</v>
      </c>
      <c r="FW31">
        <f t="shared" si="57"/>
        <v>3.2115183317231941E-2</v>
      </c>
      <c r="FX31">
        <f t="shared" si="57"/>
        <v>3.2115183317352046E-2</v>
      </c>
      <c r="FY31">
        <f t="shared" si="57"/>
        <v>3.2115183317462458E-2</v>
      </c>
      <c r="FZ31">
        <f t="shared" si="57"/>
        <v>3.211518331756294E-2</v>
      </c>
      <c r="GA31">
        <f t="shared" si="57"/>
        <v>3.2115183317653562E-2</v>
      </c>
      <c r="GB31">
        <f t="shared" si="57"/>
        <v>3.2115183317734629E-2</v>
      </c>
      <c r="GC31">
        <f t="shared" si="57"/>
        <v>3.2115183317806585E-2</v>
      </c>
      <c r="GD31">
        <f t="shared" si="57"/>
        <v>3.2115183317870014E-2</v>
      </c>
      <c r="GE31">
        <f t="shared" si="57"/>
        <v>3.2115183317925539E-2</v>
      </c>
      <c r="GF31">
        <f t="shared" si="57"/>
        <v>3.2115183317973819E-2</v>
      </c>
      <c r="GG31">
        <f t="shared" si="57"/>
        <v>3.2115183318015529E-2</v>
      </c>
      <c r="GH31">
        <f t="shared" si="57"/>
        <v>3.2115183318051327E-2</v>
      </c>
      <c r="GI31">
        <f t="shared" si="57"/>
        <v>3.2115183318081858E-2</v>
      </c>
      <c r="GJ31">
        <f t="shared" si="57"/>
        <v>3.2115183318107712E-2</v>
      </c>
      <c r="GK31">
        <f t="shared" si="57"/>
        <v>3.2115183318129466E-2</v>
      </c>
      <c r="GL31">
        <f t="shared" si="57"/>
        <v>3.2115183318147625E-2</v>
      </c>
      <c r="GM31">
        <f t="shared" si="57"/>
        <v>3.2115183318162682E-2</v>
      </c>
      <c r="GN31">
        <f t="shared" si="57"/>
        <v>3.2115183318175047E-2</v>
      </c>
      <c r="GO31">
        <f t="shared" si="57"/>
        <v>3.2115183318185123E-2</v>
      </c>
      <c r="GP31">
        <f t="shared" si="57"/>
        <v>3.2115183318193234E-2</v>
      </c>
      <c r="GQ31">
        <f t="shared" si="57"/>
        <v>3.2115183318199708E-2</v>
      </c>
      <c r="GR31">
        <f t="shared" si="57"/>
        <v>3.2115183318204787E-2</v>
      </c>
      <c r="GS31">
        <f t="shared" si="57"/>
        <v>3.2115183318208715E-2</v>
      </c>
      <c r="GT31">
        <f t="shared" si="57"/>
        <v>3.2115183318211685E-2</v>
      </c>
      <c r="GU31">
        <f t="shared" si="57"/>
        <v>3.211518331821387E-2</v>
      </c>
      <c r="GV31">
        <f t="shared" si="57"/>
        <v>3.2115183318215425E-2</v>
      </c>
      <c r="GW31">
        <f t="shared" si="57"/>
        <v>3.2115183318216466E-2</v>
      </c>
      <c r="GX31">
        <f t="shared" si="57"/>
        <v>3.2115183318217104E-2</v>
      </c>
      <c r="GY31">
        <f t="shared" si="57"/>
        <v>3.211518331821743E-2</v>
      </c>
      <c r="GZ31">
        <f t="shared" si="57"/>
        <v>3.2115183318217506E-2</v>
      </c>
      <c r="HA31">
        <f t="shared" si="57"/>
        <v>3.2115183318217402E-2</v>
      </c>
      <c r="HB31">
        <f t="shared" si="57"/>
        <v>3.2115183318217173E-2</v>
      </c>
      <c r="HC31">
        <f t="shared" si="57"/>
        <v>3.2115183318216847E-2</v>
      </c>
      <c r="HD31">
        <f t="shared" si="57"/>
        <v>3.2115183318216459E-2</v>
      </c>
      <c r="HE31">
        <f t="shared" si="57"/>
        <v>3.2115183318216035E-2</v>
      </c>
      <c r="HF31">
        <f t="shared" si="57"/>
        <v>3.2115183318215591E-2</v>
      </c>
      <c r="HG31">
        <f t="shared" si="57"/>
        <v>3.2115183318215147E-2</v>
      </c>
      <c r="HH31">
        <f t="shared" si="57"/>
        <v>3.2115183318214717E-2</v>
      </c>
      <c r="HI31">
        <f t="shared" si="57"/>
        <v>3.2115183318214308E-2</v>
      </c>
      <c r="HJ31">
        <f t="shared" si="57"/>
        <v>3.2115183318213912E-2</v>
      </c>
      <c r="HK31">
        <f t="shared" si="57"/>
        <v>3.2115183318213558E-2</v>
      </c>
      <c r="HL31">
        <f t="shared" si="57"/>
        <v>3.2115183318213225E-2</v>
      </c>
      <c r="HM31">
        <f t="shared" si="57"/>
        <v>3.2115183318212927E-2</v>
      </c>
      <c r="HN31">
        <f t="shared" si="57"/>
        <v>3.2115183318212656E-2</v>
      </c>
      <c r="HO31">
        <f t="shared" si="57"/>
        <v>3.2115183318212413E-2</v>
      </c>
      <c r="HP31">
        <f t="shared" si="57"/>
        <v>3.2115183318212198E-2</v>
      </c>
      <c r="HQ31">
        <f t="shared" si="57"/>
        <v>3.2115183318212011E-2</v>
      </c>
      <c r="HR31">
        <f t="shared" si="57"/>
        <v>3.2115183318211844E-2</v>
      </c>
      <c r="HS31">
        <f t="shared" si="57"/>
        <v>3.2115183318211699E-2</v>
      </c>
      <c r="HT31">
        <f t="shared" si="57"/>
        <v>3.2115183318211567E-2</v>
      </c>
      <c r="HU31">
        <f t="shared" si="57"/>
        <v>3.2115183318211463E-2</v>
      </c>
      <c r="HV31">
        <f t="shared" ref="HV31:IM31" si="58">SUMPRODUCT(HU28:HU32,$F$28:$F$32)</f>
        <v>3.2115183318211372E-2</v>
      </c>
      <c r="HW31">
        <f t="shared" si="58"/>
        <v>3.2115183318211296E-2</v>
      </c>
      <c r="HX31">
        <f t="shared" si="58"/>
        <v>3.2115183318211227E-2</v>
      </c>
      <c r="HY31">
        <f t="shared" si="58"/>
        <v>3.2115183318211178E-2</v>
      </c>
      <c r="HZ31">
        <f t="shared" si="58"/>
        <v>3.211518331821113E-2</v>
      </c>
      <c r="IA31">
        <f t="shared" si="58"/>
        <v>3.2115183318211095E-2</v>
      </c>
      <c r="IB31">
        <f t="shared" si="58"/>
        <v>3.2115183318211053E-2</v>
      </c>
      <c r="IC31">
        <f t="shared" si="58"/>
        <v>3.2115183318211032E-2</v>
      </c>
      <c r="ID31">
        <f t="shared" si="58"/>
        <v>3.2115183318211012E-2</v>
      </c>
      <c r="IE31">
        <f t="shared" si="58"/>
        <v>3.2115183318211005E-2</v>
      </c>
      <c r="IF31">
        <f t="shared" si="58"/>
        <v>3.2115183318210991E-2</v>
      </c>
      <c r="IG31">
        <f t="shared" si="58"/>
        <v>3.2115183318210977E-2</v>
      </c>
      <c r="IH31">
        <f t="shared" si="58"/>
        <v>3.2115183318210963E-2</v>
      </c>
      <c r="II31">
        <f t="shared" si="58"/>
        <v>3.2115183318210963E-2</v>
      </c>
      <c r="IJ31">
        <f t="shared" si="58"/>
        <v>3.2115183318210963E-2</v>
      </c>
      <c r="IK31">
        <f t="shared" si="58"/>
        <v>3.2115183318210963E-2</v>
      </c>
      <c r="IL31">
        <f t="shared" si="58"/>
        <v>3.2115183318210963E-2</v>
      </c>
      <c r="IM31">
        <f t="shared" si="58"/>
        <v>3.2115183318210963E-2</v>
      </c>
      <c r="IN31">
        <f>SUMPRODUCT(IM28:IM32,$F$28:$F$32)</f>
        <v>3.2115183318210963E-2</v>
      </c>
      <c r="IO31">
        <f>SUMPRODUCT(IN28:IN32,$F$28:$F$32)</f>
        <v>3.2115183318210963E-2</v>
      </c>
      <c r="IP31">
        <f>SUMPRODUCT(IO28:IO32,$F$28:$F$32)</f>
        <v>3.2115183318210963E-2</v>
      </c>
      <c r="IQ31">
        <f t="shared" ref="IQ31:KG31" si="59">SUMPRODUCT(IP28:IP32,$F$28:$F$32)</f>
        <v>3.2115183318210963E-2</v>
      </c>
      <c r="IR31">
        <f t="shared" si="59"/>
        <v>3.2115183318210963E-2</v>
      </c>
      <c r="IS31">
        <f t="shared" si="59"/>
        <v>3.2115183318210963E-2</v>
      </c>
      <c r="IT31">
        <f t="shared" si="59"/>
        <v>3.211518331821097E-2</v>
      </c>
      <c r="IU31">
        <f t="shared" si="59"/>
        <v>3.2115183318210977E-2</v>
      </c>
      <c r="IV31">
        <f t="shared" si="59"/>
        <v>3.2115183318210977E-2</v>
      </c>
      <c r="IW31">
        <f t="shared" si="59"/>
        <v>3.211518331821097E-2</v>
      </c>
      <c r="IX31">
        <f t="shared" si="59"/>
        <v>3.211518331821097E-2</v>
      </c>
      <c r="IY31">
        <f t="shared" si="59"/>
        <v>3.211518331821097E-2</v>
      </c>
      <c r="IZ31">
        <f t="shared" si="59"/>
        <v>3.211518331821097E-2</v>
      </c>
      <c r="JA31">
        <f t="shared" si="59"/>
        <v>3.211518331821097E-2</v>
      </c>
      <c r="JB31">
        <f t="shared" si="59"/>
        <v>3.211518331821097E-2</v>
      </c>
      <c r="JC31">
        <f t="shared" si="59"/>
        <v>3.211518331821097E-2</v>
      </c>
      <c r="JD31">
        <f t="shared" si="59"/>
        <v>3.211518331821097E-2</v>
      </c>
      <c r="JE31">
        <f t="shared" si="59"/>
        <v>3.211518331821097E-2</v>
      </c>
      <c r="JF31">
        <f t="shared" si="59"/>
        <v>3.211518331821097E-2</v>
      </c>
      <c r="JG31">
        <f t="shared" si="59"/>
        <v>3.211518331821097E-2</v>
      </c>
      <c r="JH31">
        <f t="shared" si="59"/>
        <v>3.211518331821097E-2</v>
      </c>
      <c r="JI31">
        <f t="shared" si="59"/>
        <v>3.211518331821097E-2</v>
      </c>
      <c r="JJ31">
        <f t="shared" si="59"/>
        <v>3.211518331821097E-2</v>
      </c>
      <c r="JK31">
        <f t="shared" si="59"/>
        <v>3.211518331821097E-2</v>
      </c>
      <c r="JL31">
        <f t="shared" si="59"/>
        <v>3.211518331821097E-2</v>
      </c>
      <c r="JM31">
        <f t="shared" si="59"/>
        <v>3.211518331821097E-2</v>
      </c>
      <c r="JN31">
        <f t="shared" si="59"/>
        <v>3.211518331821097E-2</v>
      </c>
      <c r="JO31">
        <f t="shared" si="59"/>
        <v>3.211518331821097E-2</v>
      </c>
      <c r="JP31">
        <f t="shared" si="59"/>
        <v>3.211518331821097E-2</v>
      </c>
      <c r="JQ31">
        <f t="shared" si="59"/>
        <v>3.211518331821097E-2</v>
      </c>
      <c r="JR31">
        <f t="shared" si="59"/>
        <v>3.211518331821097E-2</v>
      </c>
      <c r="JS31">
        <f t="shared" si="59"/>
        <v>3.211518331821097E-2</v>
      </c>
      <c r="JT31">
        <f t="shared" si="59"/>
        <v>3.211518331821097E-2</v>
      </c>
      <c r="JU31">
        <f t="shared" si="59"/>
        <v>3.211518331821097E-2</v>
      </c>
      <c r="JV31">
        <f t="shared" si="59"/>
        <v>3.211518331821097E-2</v>
      </c>
      <c r="JW31">
        <f t="shared" si="59"/>
        <v>3.211518331821097E-2</v>
      </c>
      <c r="JX31">
        <f t="shared" si="59"/>
        <v>3.211518331821097E-2</v>
      </c>
      <c r="JY31">
        <f t="shared" si="59"/>
        <v>3.211518331821097E-2</v>
      </c>
      <c r="JZ31">
        <f t="shared" si="59"/>
        <v>3.211518331821097E-2</v>
      </c>
      <c r="KA31">
        <f t="shared" si="59"/>
        <v>3.211518331821097E-2</v>
      </c>
      <c r="KB31">
        <f t="shared" si="59"/>
        <v>3.211518331821097E-2</v>
      </c>
      <c r="KC31">
        <f t="shared" si="59"/>
        <v>3.211518331821097E-2</v>
      </c>
      <c r="KD31">
        <f t="shared" si="59"/>
        <v>3.211518331821097E-2</v>
      </c>
      <c r="KE31">
        <f t="shared" si="59"/>
        <v>3.211518331821097E-2</v>
      </c>
      <c r="KF31">
        <f t="shared" si="59"/>
        <v>3.211518331821097E-2</v>
      </c>
      <c r="KG31">
        <f t="shared" si="59"/>
        <v>3.211518331821097E-2</v>
      </c>
      <c r="KH31">
        <f>SUMPRODUCT(KG28:KG32,$F$28:$F$32)</f>
        <v>3.211518331821097E-2</v>
      </c>
      <c r="KI31">
        <f>SUMPRODUCT(KH28:KH32,$F$28:$F$32)</f>
        <v>3.211518331821097E-2</v>
      </c>
      <c r="KJ31">
        <f>SUMPRODUCT(KI28:KI32,$F$28:$F$32)</f>
        <v>3.211518331821097E-2</v>
      </c>
      <c r="KK31">
        <f t="shared" ref="KK31:LU31" si="60">SUMPRODUCT(KJ28:KJ32,$F$28:$F$32)</f>
        <v>3.211518331821097E-2</v>
      </c>
      <c r="KL31">
        <f t="shared" si="60"/>
        <v>3.211518331821097E-2</v>
      </c>
      <c r="KM31">
        <f t="shared" si="60"/>
        <v>3.211518331821097E-2</v>
      </c>
      <c r="KN31">
        <f t="shared" si="60"/>
        <v>3.211518331821097E-2</v>
      </c>
      <c r="KO31">
        <f t="shared" si="60"/>
        <v>3.211518331821097E-2</v>
      </c>
      <c r="KP31">
        <f t="shared" si="60"/>
        <v>3.211518331821097E-2</v>
      </c>
      <c r="KQ31">
        <f t="shared" si="60"/>
        <v>3.211518331821097E-2</v>
      </c>
      <c r="KR31">
        <f t="shared" si="60"/>
        <v>3.211518331821097E-2</v>
      </c>
      <c r="KS31">
        <f t="shared" si="60"/>
        <v>3.211518331821097E-2</v>
      </c>
      <c r="KT31">
        <f t="shared" si="60"/>
        <v>3.211518331821097E-2</v>
      </c>
      <c r="KU31">
        <f t="shared" si="60"/>
        <v>3.211518331821097E-2</v>
      </c>
      <c r="KV31">
        <f t="shared" si="60"/>
        <v>3.211518331821097E-2</v>
      </c>
      <c r="KW31">
        <f t="shared" si="60"/>
        <v>3.211518331821097E-2</v>
      </c>
      <c r="KX31">
        <f t="shared" si="60"/>
        <v>3.211518331821097E-2</v>
      </c>
      <c r="KY31">
        <f t="shared" si="60"/>
        <v>3.211518331821097E-2</v>
      </c>
      <c r="KZ31">
        <f t="shared" si="60"/>
        <v>3.211518331821097E-2</v>
      </c>
      <c r="LA31">
        <f t="shared" si="60"/>
        <v>3.211518331821097E-2</v>
      </c>
      <c r="LB31">
        <f t="shared" si="60"/>
        <v>3.211518331821097E-2</v>
      </c>
      <c r="LC31">
        <f t="shared" si="60"/>
        <v>3.211518331821097E-2</v>
      </c>
      <c r="LD31">
        <f t="shared" si="60"/>
        <v>3.211518331821097E-2</v>
      </c>
      <c r="LE31">
        <f t="shared" si="60"/>
        <v>3.211518331821097E-2</v>
      </c>
      <c r="LF31">
        <f t="shared" si="60"/>
        <v>3.211518331821097E-2</v>
      </c>
      <c r="LG31">
        <f t="shared" si="60"/>
        <v>3.211518331821097E-2</v>
      </c>
      <c r="LH31">
        <f t="shared" si="60"/>
        <v>3.211518331821097E-2</v>
      </c>
      <c r="LI31">
        <f t="shared" si="60"/>
        <v>3.211518331821097E-2</v>
      </c>
      <c r="LJ31">
        <f t="shared" si="60"/>
        <v>3.211518331821097E-2</v>
      </c>
      <c r="LK31">
        <f t="shared" si="60"/>
        <v>3.211518331821097E-2</v>
      </c>
      <c r="LL31">
        <f t="shared" si="60"/>
        <v>3.211518331821097E-2</v>
      </c>
      <c r="LM31">
        <f t="shared" si="60"/>
        <v>3.211518331821097E-2</v>
      </c>
      <c r="LN31">
        <f t="shared" si="60"/>
        <v>3.211518331821097E-2</v>
      </c>
      <c r="LO31">
        <f t="shared" si="60"/>
        <v>3.211518331821097E-2</v>
      </c>
      <c r="LP31">
        <f t="shared" si="60"/>
        <v>3.211518331821097E-2</v>
      </c>
      <c r="LQ31">
        <f t="shared" si="60"/>
        <v>3.211518331821097E-2</v>
      </c>
      <c r="LR31">
        <f t="shared" si="60"/>
        <v>3.211518331821097E-2</v>
      </c>
      <c r="LS31">
        <f t="shared" si="60"/>
        <v>3.211518331821097E-2</v>
      </c>
      <c r="LT31">
        <f t="shared" si="60"/>
        <v>3.211518331821097E-2</v>
      </c>
      <c r="LU31">
        <f t="shared" si="60"/>
        <v>3.211518331821097E-2</v>
      </c>
      <c r="LV31">
        <f>SUMPRODUCT(LU28:LU32,$F$28:$F$32)</f>
        <v>3.211518331821097E-2</v>
      </c>
      <c r="LW31">
        <f>SUMPRODUCT(LV28:LV32,$F$28:$F$32)</f>
        <v>3.211518331821097E-2</v>
      </c>
      <c r="LX31">
        <f>SUMPRODUCT(LW28:LW32,$F$28:$F$32)</f>
        <v>3.211518331821097E-2</v>
      </c>
      <c r="LY31">
        <f t="shared" ref="LY31:MM31" si="61">SUMPRODUCT(LX28:LX32,$F$28:$F$32)</f>
        <v>3.211518331821097E-2</v>
      </c>
      <c r="LZ31">
        <f t="shared" si="61"/>
        <v>3.211518331821097E-2</v>
      </c>
      <c r="MA31">
        <f t="shared" si="61"/>
        <v>3.211518331821097E-2</v>
      </c>
      <c r="MB31">
        <f t="shared" si="61"/>
        <v>3.211518331821097E-2</v>
      </c>
      <c r="MC31">
        <f t="shared" si="61"/>
        <v>3.211518331821097E-2</v>
      </c>
      <c r="MD31">
        <f t="shared" si="61"/>
        <v>3.211518331821097E-2</v>
      </c>
      <c r="ME31">
        <f t="shared" si="61"/>
        <v>3.211518331821097E-2</v>
      </c>
      <c r="MF31">
        <f t="shared" si="61"/>
        <v>3.211518331821097E-2</v>
      </c>
      <c r="MG31">
        <f t="shared" si="61"/>
        <v>3.211518331821097E-2</v>
      </c>
      <c r="MH31">
        <f t="shared" si="61"/>
        <v>3.211518331821097E-2</v>
      </c>
      <c r="MI31">
        <f>SUMPRODUCT(MH28:MH32,$F$28:$F$32)</f>
        <v>3.211518331821097E-2</v>
      </c>
      <c r="MJ31">
        <f t="shared" si="61"/>
        <v>3.211518331821097E-2</v>
      </c>
      <c r="MK31">
        <f t="shared" si="61"/>
        <v>3.211518331821097E-2</v>
      </c>
      <c r="ML31">
        <f t="shared" si="61"/>
        <v>3.211518331821097E-2</v>
      </c>
      <c r="MM31">
        <f t="shared" si="61"/>
        <v>3.211518331821097E-2</v>
      </c>
    </row>
    <row r="32" spans="2:351">
      <c r="B32" s="109">
        <v>5</v>
      </c>
      <c r="C32" s="110">
        <v>0</v>
      </c>
      <c r="D32" s="110">
        <v>0</v>
      </c>
      <c r="E32" s="110">
        <v>0</v>
      </c>
      <c r="F32" s="110">
        <v>0</v>
      </c>
      <c r="G32" s="110">
        <v>1</v>
      </c>
      <c r="H32" s="110">
        <v>1</v>
      </c>
      <c r="K32" s="118" t="s">
        <v>9</v>
      </c>
      <c r="L32">
        <f>Sheet4!R84</f>
        <v>0</v>
      </c>
      <c r="M32" s="135">
        <f>SUMPRODUCT(L28:L32,$G$28:$G$32)</f>
        <v>0</v>
      </c>
      <c r="N32" s="118">
        <f>SUMPRODUCT(M28:M32,$G$28:$G$32)</f>
        <v>0</v>
      </c>
      <c r="O32" s="118">
        <f>SUMPRODUCT(N28:N32,$G$28:$G$32)</f>
        <v>0</v>
      </c>
      <c r="P32" s="118">
        <f t="shared" ref="P32:BF32" si="62">SUMPRODUCT(O28:O32,$G$28:$G$32)</f>
        <v>0</v>
      </c>
      <c r="Q32" s="118">
        <f t="shared" si="62"/>
        <v>0</v>
      </c>
      <c r="R32" s="118">
        <f t="shared" si="62"/>
        <v>0</v>
      </c>
      <c r="S32" s="118">
        <f t="shared" si="62"/>
        <v>0</v>
      </c>
      <c r="T32" s="118">
        <f t="shared" si="62"/>
        <v>0</v>
      </c>
      <c r="U32" s="118">
        <f t="shared" si="62"/>
        <v>0</v>
      </c>
      <c r="V32" s="118">
        <f t="shared" si="62"/>
        <v>0</v>
      </c>
      <c r="W32" s="118">
        <f t="shared" si="62"/>
        <v>0</v>
      </c>
      <c r="X32" s="118">
        <f t="shared" si="62"/>
        <v>0</v>
      </c>
      <c r="Y32" s="118">
        <f t="shared" si="62"/>
        <v>0</v>
      </c>
      <c r="Z32" s="118">
        <f t="shared" si="62"/>
        <v>0</v>
      </c>
      <c r="AA32" s="118">
        <f t="shared" si="62"/>
        <v>0</v>
      </c>
      <c r="AB32" s="118">
        <f t="shared" si="62"/>
        <v>0</v>
      </c>
      <c r="AC32" s="118">
        <f t="shared" si="62"/>
        <v>0</v>
      </c>
      <c r="AD32" s="118">
        <f t="shared" si="62"/>
        <v>0</v>
      </c>
      <c r="AE32" s="118">
        <f t="shared" si="62"/>
        <v>0</v>
      </c>
      <c r="AF32" s="118">
        <f t="shared" si="62"/>
        <v>0</v>
      </c>
      <c r="AG32" s="118">
        <f t="shared" si="62"/>
        <v>0</v>
      </c>
      <c r="AH32" s="118">
        <f t="shared" si="62"/>
        <v>0</v>
      </c>
      <c r="AI32" s="118">
        <f t="shared" si="62"/>
        <v>0</v>
      </c>
      <c r="AJ32" s="118">
        <f t="shared" si="62"/>
        <v>0</v>
      </c>
      <c r="AK32" s="118">
        <f t="shared" si="62"/>
        <v>0</v>
      </c>
      <c r="AL32" s="118">
        <f t="shared" si="62"/>
        <v>0</v>
      </c>
      <c r="AM32" s="118">
        <f t="shared" si="62"/>
        <v>0</v>
      </c>
      <c r="AN32" s="118">
        <f t="shared" si="62"/>
        <v>0</v>
      </c>
      <c r="AO32" s="118">
        <f t="shared" si="62"/>
        <v>0</v>
      </c>
      <c r="AP32" s="118">
        <f t="shared" si="62"/>
        <v>0</v>
      </c>
      <c r="AQ32" s="118">
        <f t="shared" si="62"/>
        <v>0</v>
      </c>
      <c r="AR32" s="118">
        <f t="shared" si="62"/>
        <v>0</v>
      </c>
      <c r="AS32" s="118">
        <f t="shared" si="62"/>
        <v>0</v>
      </c>
      <c r="AT32" s="118">
        <f t="shared" si="62"/>
        <v>0</v>
      </c>
      <c r="AU32" s="118">
        <f t="shared" si="62"/>
        <v>0</v>
      </c>
      <c r="AV32" s="118">
        <f t="shared" si="62"/>
        <v>0</v>
      </c>
      <c r="AW32" s="118">
        <f t="shared" si="62"/>
        <v>0</v>
      </c>
      <c r="AX32" s="118">
        <f t="shared" si="62"/>
        <v>0</v>
      </c>
      <c r="AY32" s="118">
        <f t="shared" si="62"/>
        <v>0</v>
      </c>
      <c r="AZ32" s="118">
        <f t="shared" si="62"/>
        <v>0</v>
      </c>
      <c r="BA32" s="118">
        <f t="shared" si="62"/>
        <v>0</v>
      </c>
      <c r="BB32" s="118">
        <f t="shared" si="62"/>
        <v>0</v>
      </c>
      <c r="BC32" s="118">
        <f t="shared" si="62"/>
        <v>0</v>
      </c>
      <c r="BD32" s="118">
        <f t="shared" si="62"/>
        <v>0</v>
      </c>
      <c r="BE32" s="118">
        <f t="shared" si="62"/>
        <v>0</v>
      </c>
      <c r="BF32" s="118">
        <f t="shared" si="62"/>
        <v>0</v>
      </c>
      <c r="BG32" s="118">
        <f>SUMPRODUCT(BF28:BF32,$G$28:$G$32)</f>
        <v>0</v>
      </c>
      <c r="BH32" s="118">
        <f>SUMPRODUCT(BG28:BG32,$G$28:$G$32)</f>
        <v>0</v>
      </c>
      <c r="BI32" s="118">
        <f>SUMPRODUCT(BH28:BH32,$G$28:$G$32)</f>
        <v>0</v>
      </c>
      <c r="BJ32" s="118">
        <f t="shared" ref="BJ32:CT32" si="63">SUMPRODUCT(BI28:BI32,$G$28:$G$32)</f>
        <v>0</v>
      </c>
      <c r="BK32" s="118">
        <f t="shared" si="63"/>
        <v>0</v>
      </c>
      <c r="BL32" s="118">
        <f t="shared" si="63"/>
        <v>0</v>
      </c>
      <c r="BM32" s="118">
        <f t="shared" si="63"/>
        <v>0</v>
      </c>
      <c r="BN32" s="118">
        <f t="shared" si="63"/>
        <v>0</v>
      </c>
      <c r="BO32" s="118">
        <f t="shared" si="63"/>
        <v>0</v>
      </c>
      <c r="BP32" s="118">
        <f t="shared" si="63"/>
        <v>0</v>
      </c>
      <c r="BQ32" s="118">
        <f t="shared" si="63"/>
        <v>0</v>
      </c>
      <c r="BR32" s="118">
        <f t="shared" si="63"/>
        <v>0</v>
      </c>
      <c r="BS32" s="118">
        <f t="shared" si="63"/>
        <v>0</v>
      </c>
      <c r="BT32" s="118">
        <f t="shared" si="63"/>
        <v>0</v>
      </c>
      <c r="BU32" s="118">
        <f t="shared" si="63"/>
        <v>0</v>
      </c>
      <c r="BV32" s="118">
        <f t="shared" si="63"/>
        <v>0</v>
      </c>
      <c r="BW32" s="118">
        <f t="shared" si="63"/>
        <v>0</v>
      </c>
      <c r="BX32" s="118">
        <f t="shared" si="63"/>
        <v>0</v>
      </c>
      <c r="BY32" s="118">
        <f t="shared" si="63"/>
        <v>0</v>
      </c>
      <c r="BZ32" s="118">
        <f t="shared" si="63"/>
        <v>0</v>
      </c>
      <c r="CA32" s="118">
        <f t="shared" si="63"/>
        <v>0</v>
      </c>
      <c r="CB32" s="118">
        <f t="shared" si="63"/>
        <v>0</v>
      </c>
      <c r="CC32" s="118">
        <f t="shared" si="63"/>
        <v>0</v>
      </c>
      <c r="CD32" s="118">
        <f t="shared" si="63"/>
        <v>0</v>
      </c>
      <c r="CE32" s="118">
        <f t="shared" si="63"/>
        <v>0</v>
      </c>
      <c r="CF32" s="118">
        <f t="shared" si="63"/>
        <v>0</v>
      </c>
      <c r="CG32" s="118">
        <f t="shared" si="63"/>
        <v>0</v>
      </c>
      <c r="CH32" s="118">
        <f t="shared" si="63"/>
        <v>0</v>
      </c>
      <c r="CI32" s="118">
        <f t="shared" si="63"/>
        <v>0</v>
      </c>
      <c r="CJ32" s="118">
        <f t="shared" si="63"/>
        <v>0</v>
      </c>
      <c r="CK32" s="118">
        <f t="shared" si="63"/>
        <v>0</v>
      </c>
      <c r="CL32" s="118">
        <f t="shared" si="63"/>
        <v>0</v>
      </c>
      <c r="CM32" s="118">
        <f t="shared" si="63"/>
        <v>0</v>
      </c>
      <c r="CN32" s="118">
        <f t="shared" si="63"/>
        <v>0</v>
      </c>
      <c r="CO32" s="118">
        <f t="shared" si="63"/>
        <v>0</v>
      </c>
      <c r="CP32" s="118">
        <f t="shared" si="63"/>
        <v>0</v>
      </c>
      <c r="CQ32" s="118">
        <f t="shared" si="63"/>
        <v>0</v>
      </c>
      <c r="CR32" s="118">
        <f t="shared" si="63"/>
        <v>0</v>
      </c>
      <c r="CS32" s="118">
        <f t="shared" si="63"/>
        <v>0</v>
      </c>
      <c r="CT32" s="118">
        <f t="shared" si="63"/>
        <v>0</v>
      </c>
      <c r="CU32" s="118">
        <f>SUMPRODUCT(CT28:CT32,$G$28:$G$32)</f>
        <v>0</v>
      </c>
      <c r="CV32" s="118">
        <f>SUMPRODUCT(CU28:CU32,$G$28:$G$32)</f>
        <v>0</v>
      </c>
      <c r="CW32" s="118">
        <f>SUMPRODUCT(CV28:CV32,$G$28:$G$32)</f>
        <v>0</v>
      </c>
      <c r="CX32" s="118">
        <f t="shared" ref="CX32:FI32" si="64">SUMPRODUCT(CW28:CW32,$G$28:$G$32)</f>
        <v>0</v>
      </c>
      <c r="CY32" s="118">
        <f t="shared" si="64"/>
        <v>0</v>
      </c>
      <c r="CZ32" s="118">
        <f t="shared" si="64"/>
        <v>0</v>
      </c>
      <c r="DA32" s="118">
        <f t="shared" si="64"/>
        <v>0</v>
      </c>
      <c r="DB32" s="118">
        <f t="shared" si="64"/>
        <v>0</v>
      </c>
      <c r="DC32" s="118">
        <f t="shared" si="64"/>
        <v>0</v>
      </c>
      <c r="DD32" s="118">
        <f t="shared" si="64"/>
        <v>0</v>
      </c>
      <c r="DE32" s="118">
        <f t="shared" si="64"/>
        <v>0</v>
      </c>
      <c r="DF32" s="118">
        <f t="shared" si="64"/>
        <v>0</v>
      </c>
      <c r="DG32" s="118">
        <f t="shared" si="64"/>
        <v>0</v>
      </c>
      <c r="DH32" s="118">
        <f t="shared" si="64"/>
        <v>0</v>
      </c>
      <c r="DI32" s="118">
        <f t="shared" si="64"/>
        <v>0</v>
      </c>
      <c r="DJ32" s="118">
        <f t="shared" si="64"/>
        <v>0</v>
      </c>
      <c r="DK32" s="118">
        <f t="shared" si="64"/>
        <v>0</v>
      </c>
      <c r="DL32" s="118">
        <f t="shared" si="64"/>
        <v>0</v>
      </c>
      <c r="DM32" s="118">
        <f t="shared" si="64"/>
        <v>0</v>
      </c>
      <c r="DN32" s="118">
        <f t="shared" si="64"/>
        <v>0</v>
      </c>
      <c r="DO32" s="118">
        <f t="shared" si="64"/>
        <v>0</v>
      </c>
      <c r="DP32" s="118">
        <f t="shared" si="64"/>
        <v>0</v>
      </c>
      <c r="DQ32" s="118">
        <f t="shared" si="64"/>
        <v>0</v>
      </c>
      <c r="DR32" s="118">
        <f t="shared" si="64"/>
        <v>0</v>
      </c>
      <c r="DS32" s="118">
        <f t="shared" si="64"/>
        <v>0</v>
      </c>
      <c r="DT32" s="118">
        <f t="shared" si="64"/>
        <v>0</v>
      </c>
      <c r="DU32" s="118">
        <f t="shared" si="64"/>
        <v>0</v>
      </c>
      <c r="DV32" s="118">
        <f t="shared" si="64"/>
        <v>0</v>
      </c>
      <c r="DW32" s="118">
        <f t="shared" si="64"/>
        <v>0</v>
      </c>
      <c r="DX32" s="118">
        <f t="shared" si="64"/>
        <v>0</v>
      </c>
      <c r="DY32" s="118">
        <f t="shared" si="64"/>
        <v>0</v>
      </c>
      <c r="DZ32" s="118">
        <f t="shared" si="64"/>
        <v>0</v>
      </c>
      <c r="EA32" s="118">
        <f t="shared" si="64"/>
        <v>0</v>
      </c>
      <c r="EB32" s="118">
        <f t="shared" si="64"/>
        <v>0</v>
      </c>
      <c r="EC32" s="118">
        <f t="shared" si="64"/>
        <v>0</v>
      </c>
      <c r="ED32" s="118">
        <f t="shared" si="64"/>
        <v>0</v>
      </c>
      <c r="EE32" s="118">
        <f t="shared" si="64"/>
        <v>0</v>
      </c>
      <c r="EF32" s="118">
        <f t="shared" si="64"/>
        <v>0</v>
      </c>
      <c r="EG32" s="118">
        <f t="shared" si="64"/>
        <v>0</v>
      </c>
      <c r="EH32" s="118">
        <f t="shared" si="64"/>
        <v>0</v>
      </c>
      <c r="EI32" s="118">
        <f t="shared" si="64"/>
        <v>0</v>
      </c>
      <c r="EJ32" s="118">
        <f t="shared" si="64"/>
        <v>0</v>
      </c>
      <c r="EK32" s="118">
        <f t="shared" si="64"/>
        <v>0</v>
      </c>
      <c r="EL32" s="118">
        <f t="shared" si="64"/>
        <v>0</v>
      </c>
      <c r="EM32" s="118">
        <f t="shared" si="64"/>
        <v>0</v>
      </c>
      <c r="EN32" s="118">
        <f t="shared" si="64"/>
        <v>0</v>
      </c>
      <c r="EO32" s="118">
        <f t="shared" si="64"/>
        <v>0</v>
      </c>
      <c r="EP32" s="118">
        <f t="shared" si="64"/>
        <v>0</v>
      </c>
      <c r="EQ32" s="118">
        <f t="shared" si="64"/>
        <v>0</v>
      </c>
      <c r="ER32" s="118">
        <f t="shared" si="64"/>
        <v>0</v>
      </c>
      <c r="ES32" s="118">
        <f t="shared" si="64"/>
        <v>0</v>
      </c>
      <c r="ET32" s="118">
        <f t="shared" si="64"/>
        <v>0</v>
      </c>
      <c r="EU32" s="118">
        <f t="shared" si="64"/>
        <v>0</v>
      </c>
      <c r="EV32" s="118">
        <f t="shared" si="64"/>
        <v>0</v>
      </c>
      <c r="EW32" s="118">
        <f t="shared" si="64"/>
        <v>0</v>
      </c>
      <c r="EX32" s="118">
        <f t="shared" si="64"/>
        <v>0</v>
      </c>
      <c r="EY32" s="118">
        <f t="shared" si="64"/>
        <v>0</v>
      </c>
      <c r="EZ32" s="118">
        <f t="shared" si="64"/>
        <v>0</v>
      </c>
      <c r="FA32" s="118">
        <f t="shared" si="64"/>
        <v>0</v>
      </c>
      <c r="FB32" s="118">
        <f t="shared" si="64"/>
        <v>0</v>
      </c>
      <c r="FC32" s="118">
        <f t="shared" si="64"/>
        <v>0</v>
      </c>
      <c r="FD32" s="118">
        <f t="shared" si="64"/>
        <v>0</v>
      </c>
      <c r="FE32" s="118">
        <f t="shared" si="64"/>
        <v>0</v>
      </c>
      <c r="FF32" s="118">
        <f t="shared" si="64"/>
        <v>0</v>
      </c>
      <c r="FG32" s="118">
        <f t="shared" si="64"/>
        <v>0</v>
      </c>
      <c r="FH32" s="118">
        <f t="shared" si="64"/>
        <v>0</v>
      </c>
      <c r="FI32" s="118">
        <f t="shared" si="64"/>
        <v>0</v>
      </c>
      <c r="FJ32" s="118">
        <f t="shared" ref="FJ32:HU32" si="65">SUMPRODUCT(FI28:FI32,$G$28:$G$32)</f>
        <v>0</v>
      </c>
      <c r="FK32" s="118">
        <f t="shared" si="65"/>
        <v>0</v>
      </c>
      <c r="FL32" s="118">
        <f t="shared" si="65"/>
        <v>0</v>
      </c>
      <c r="FM32" s="118">
        <f t="shared" si="65"/>
        <v>0</v>
      </c>
      <c r="FN32" s="118">
        <f t="shared" si="65"/>
        <v>0</v>
      </c>
      <c r="FO32" s="118">
        <f t="shared" si="65"/>
        <v>0</v>
      </c>
      <c r="FP32" s="118">
        <f t="shared" si="65"/>
        <v>0</v>
      </c>
      <c r="FQ32" s="118">
        <f t="shared" si="65"/>
        <v>0</v>
      </c>
      <c r="FR32" s="118">
        <f t="shared" si="65"/>
        <v>0</v>
      </c>
      <c r="FS32" s="118">
        <f t="shared" si="65"/>
        <v>0</v>
      </c>
      <c r="FT32" s="118">
        <f t="shared" si="65"/>
        <v>0</v>
      </c>
      <c r="FU32" s="118">
        <f t="shared" si="65"/>
        <v>0</v>
      </c>
      <c r="FV32" s="118">
        <f t="shared" si="65"/>
        <v>0</v>
      </c>
      <c r="FW32" s="118">
        <f t="shared" si="65"/>
        <v>0</v>
      </c>
      <c r="FX32" s="118">
        <f t="shared" si="65"/>
        <v>0</v>
      </c>
      <c r="FY32" s="118">
        <f t="shared" si="65"/>
        <v>0</v>
      </c>
      <c r="FZ32" s="118">
        <f t="shared" si="65"/>
        <v>0</v>
      </c>
      <c r="GA32" s="118">
        <f t="shared" si="65"/>
        <v>0</v>
      </c>
      <c r="GB32" s="118">
        <f t="shared" si="65"/>
        <v>0</v>
      </c>
      <c r="GC32" s="118">
        <f t="shared" si="65"/>
        <v>0</v>
      </c>
      <c r="GD32" s="118">
        <f t="shared" si="65"/>
        <v>0</v>
      </c>
      <c r="GE32" s="118">
        <f t="shared" si="65"/>
        <v>0</v>
      </c>
      <c r="GF32" s="118">
        <f t="shared" si="65"/>
        <v>0</v>
      </c>
      <c r="GG32" s="118">
        <f t="shared" si="65"/>
        <v>0</v>
      </c>
      <c r="GH32" s="118">
        <f t="shared" si="65"/>
        <v>0</v>
      </c>
      <c r="GI32" s="118">
        <f t="shared" si="65"/>
        <v>0</v>
      </c>
      <c r="GJ32" s="118">
        <f t="shared" si="65"/>
        <v>0</v>
      </c>
      <c r="GK32" s="118">
        <f t="shared" si="65"/>
        <v>0</v>
      </c>
      <c r="GL32" s="118">
        <f t="shared" si="65"/>
        <v>0</v>
      </c>
      <c r="GM32" s="118">
        <f t="shared" si="65"/>
        <v>0</v>
      </c>
      <c r="GN32" s="118">
        <f t="shared" si="65"/>
        <v>0</v>
      </c>
      <c r="GO32" s="118">
        <f t="shared" si="65"/>
        <v>0</v>
      </c>
      <c r="GP32" s="118">
        <f t="shared" si="65"/>
        <v>0</v>
      </c>
      <c r="GQ32" s="118">
        <f t="shared" si="65"/>
        <v>0</v>
      </c>
      <c r="GR32" s="118">
        <f t="shared" si="65"/>
        <v>0</v>
      </c>
      <c r="GS32" s="118">
        <f t="shared" si="65"/>
        <v>0</v>
      </c>
      <c r="GT32" s="118">
        <f t="shared" si="65"/>
        <v>0</v>
      </c>
      <c r="GU32" s="118">
        <f t="shared" si="65"/>
        <v>0</v>
      </c>
      <c r="GV32" s="118">
        <f t="shared" si="65"/>
        <v>0</v>
      </c>
      <c r="GW32" s="118">
        <f t="shared" si="65"/>
        <v>0</v>
      </c>
      <c r="GX32" s="118">
        <f t="shared" si="65"/>
        <v>0</v>
      </c>
      <c r="GY32" s="118">
        <f t="shared" si="65"/>
        <v>0</v>
      </c>
      <c r="GZ32" s="118">
        <f t="shared" si="65"/>
        <v>0</v>
      </c>
      <c r="HA32" s="118">
        <f t="shared" si="65"/>
        <v>0</v>
      </c>
      <c r="HB32" s="118">
        <f t="shared" si="65"/>
        <v>0</v>
      </c>
      <c r="HC32" s="118">
        <f t="shared" si="65"/>
        <v>0</v>
      </c>
      <c r="HD32" s="118">
        <f t="shared" si="65"/>
        <v>0</v>
      </c>
      <c r="HE32" s="118">
        <f t="shared" si="65"/>
        <v>0</v>
      </c>
      <c r="HF32" s="118">
        <f t="shared" si="65"/>
        <v>0</v>
      </c>
      <c r="HG32" s="118">
        <f t="shared" si="65"/>
        <v>0</v>
      </c>
      <c r="HH32" s="118">
        <f t="shared" si="65"/>
        <v>0</v>
      </c>
      <c r="HI32" s="118">
        <f t="shared" si="65"/>
        <v>0</v>
      </c>
      <c r="HJ32" s="118">
        <f t="shared" si="65"/>
        <v>0</v>
      </c>
      <c r="HK32" s="118">
        <f t="shared" si="65"/>
        <v>0</v>
      </c>
      <c r="HL32" s="118">
        <f t="shared" si="65"/>
        <v>0</v>
      </c>
      <c r="HM32" s="118">
        <f t="shared" si="65"/>
        <v>0</v>
      </c>
      <c r="HN32" s="118">
        <f t="shared" si="65"/>
        <v>0</v>
      </c>
      <c r="HO32" s="118">
        <f t="shared" si="65"/>
        <v>0</v>
      </c>
      <c r="HP32" s="118">
        <f t="shared" si="65"/>
        <v>0</v>
      </c>
      <c r="HQ32" s="118">
        <f t="shared" si="65"/>
        <v>0</v>
      </c>
      <c r="HR32" s="118">
        <f t="shared" si="65"/>
        <v>0</v>
      </c>
      <c r="HS32" s="118">
        <f t="shared" si="65"/>
        <v>0</v>
      </c>
      <c r="HT32" s="118">
        <f t="shared" si="65"/>
        <v>0</v>
      </c>
      <c r="HU32" s="118">
        <f t="shared" si="65"/>
        <v>0</v>
      </c>
      <c r="HV32" s="118">
        <f t="shared" ref="HV32:IM32" si="66">SUMPRODUCT(HU28:HU32,$G$28:$G$32)</f>
        <v>0</v>
      </c>
      <c r="HW32" s="118">
        <f t="shared" si="66"/>
        <v>0</v>
      </c>
      <c r="HX32" s="118">
        <f t="shared" si="66"/>
        <v>0</v>
      </c>
      <c r="HY32" s="118">
        <f t="shared" si="66"/>
        <v>0</v>
      </c>
      <c r="HZ32" s="118">
        <f t="shared" si="66"/>
        <v>0</v>
      </c>
      <c r="IA32" s="118">
        <f t="shared" si="66"/>
        <v>0</v>
      </c>
      <c r="IB32" s="118">
        <f t="shared" si="66"/>
        <v>0</v>
      </c>
      <c r="IC32" s="118">
        <f t="shared" si="66"/>
        <v>0</v>
      </c>
      <c r="ID32" s="118">
        <f t="shared" si="66"/>
        <v>0</v>
      </c>
      <c r="IE32" s="118">
        <f t="shared" si="66"/>
        <v>0</v>
      </c>
      <c r="IF32" s="118">
        <f t="shared" si="66"/>
        <v>0</v>
      </c>
      <c r="IG32" s="118">
        <f t="shared" si="66"/>
        <v>0</v>
      </c>
      <c r="IH32" s="118">
        <f t="shared" si="66"/>
        <v>0</v>
      </c>
      <c r="II32" s="118">
        <f t="shared" si="66"/>
        <v>0</v>
      </c>
      <c r="IJ32" s="118">
        <f t="shared" si="66"/>
        <v>0</v>
      </c>
      <c r="IK32" s="118">
        <f t="shared" si="66"/>
        <v>0</v>
      </c>
      <c r="IL32" s="118">
        <f t="shared" si="66"/>
        <v>0</v>
      </c>
      <c r="IM32" s="118">
        <f t="shared" si="66"/>
        <v>0</v>
      </c>
      <c r="IN32" s="118">
        <f>SUMPRODUCT(IM28:IM32,$G$28:$G$32)</f>
        <v>0</v>
      </c>
      <c r="IO32" s="118">
        <f>SUMPRODUCT(IN28:IN32,$G$28:$G$32)</f>
        <v>0</v>
      </c>
      <c r="IP32" s="118">
        <f>SUMPRODUCT(IO28:IO32,$G$28:$G$32)</f>
        <v>0</v>
      </c>
      <c r="IQ32" s="118">
        <f t="shared" ref="IQ32:KG32" si="67">SUMPRODUCT(IP28:IP32,$G$28:$G$32)</f>
        <v>0</v>
      </c>
      <c r="IR32" s="118">
        <f t="shared" si="67"/>
        <v>0</v>
      </c>
      <c r="IS32" s="118">
        <f t="shared" si="67"/>
        <v>0</v>
      </c>
      <c r="IT32" s="118">
        <f t="shared" si="67"/>
        <v>0</v>
      </c>
      <c r="IU32" s="118">
        <f t="shared" si="67"/>
        <v>0</v>
      </c>
      <c r="IV32" s="118">
        <f t="shared" si="67"/>
        <v>0</v>
      </c>
      <c r="IW32" s="118">
        <f t="shared" si="67"/>
        <v>0</v>
      </c>
      <c r="IX32" s="118">
        <f t="shared" si="67"/>
        <v>0</v>
      </c>
      <c r="IY32" s="118">
        <f t="shared" si="67"/>
        <v>0</v>
      </c>
      <c r="IZ32" s="118">
        <f t="shared" si="67"/>
        <v>0</v>
      </c>
      <c r="JA32" s="118">
        <f t="shared" si="67"/>
        <v>0</v>
      </c>
      <c r="JB32" s="118">
        <f t="shared" si="67"/>
        <v>0</v>
      </c>
      <c r="JC32" s="118">
        <f t="shared" si="67"/>
        <v>0</v>
      </c>
      <c r="JD32" s="118">
        <f t="shared" si="67"/>
        <v>0</v>
      </c>
      <c r="JE32" s="118">
        <f t="shared" si="67"/>
        <v>0</v>
      </c>
      <c r="JF32" s="118">
        <f t="shared" si="67"/>
        <v>0</v>
      </c>
      <c r="JG32" s="118">
        <f t="shared" si="67"/>
        <v>0</v>
      </c>
      <c r="JH32" s="118">
        <f t="shared" si="67"/>
        <v>0</v>
      </c>
      <c r="JI32" s="118">
        <f t="shared" si="67"/>
        <v>0</v>
      </c>
      <c r="JJ32" s="118">
        <f t="shared" si="67"/>
        <v>0</v>
      </c>
      <c r="JK32" s="118">
        <f t="shared" si="67"/>
        <v>0</v>
      </c>
      <c r="JL32" s="118">
        <f t="shared" si="67"/>
        <v>0</v>
      </c>
      <c r="JM32" s="118">
        <f t="shared" si="67"/>
        <v>0</v>
      </c>
      <c r="JN32" s="118">
        <f t="shared" si="67"/>
        <v>0</v>
      </c>
      <c r="JO32" s="118">
        <f t="shared" si="67"/>
        <v>0</v>
      </c>
      <c r="JP32" s="118">
        <f t="shared" si="67"/>
        <v>0</v>
      </c>
      <c r="JQ32" s="118">
        <f t="shared" si="67"/>
        <v>0</v>
      </c>
      <c r="JR32" s="118">
        <f t="shared" si="67"/>
        <v>0</v>
      </c>
      <c r="JS32" s="118">
        <f t="shared" si="67"/>
        <v>0</v>
      </c>
      <c r="JT32" s="118">
        <f t="shared" si="67"/>
        <v>0</v>
      </c>
      <c r="JU32" s="118">
        <f t="shared" si="67"/>
        <v>0</v>
      </c>
      <c r="JV32" s="118">
        <f t="shared" si="67"/>
        <v>0</v>
      </c>
      <c r="JW32" s="118">
        <f t="shared" si="67"/>
        <v>0</v>
      </c>
      <c r="JX32" s="118">
        <f t="shared" si="67"/>
        <v>0</v>
      </c>
      <c r="JY32" s="118">
        <f t="shared" si="67"/>
        <v>0</v>
      </c>
      <c r="JZ32" s="118">
        <f t="shared" si="67"/>
        <v>0</v>
      </c>
      <c r="KA32" s="118">
        <f t="shared" si="67"/>
        <v>0</v>
      </c>
      <c r="KB32" s="118">
        <f t="shared" si="67"/>
        <v>0</v>
      </c>
      <c r="KC32" s="118">
        <f t="shared" si="67"/>
        <v>0</v>
      </c>
      <c r="KD32" s="118">
        <f t="shared" si="67"/>
        <v>0</v>
      </c>
      <c r="KE32" s="118">
        <f t="shared" si="67"/>
        <v>0</v>
      </c>
      <c r="KF32" s="118">
        <f t="shared" si="67"/>
        <v>0</v>
      </c>
      <c r="KG32" s="118">
        <f t="shared" si="67"/>
        <v>0</v>
      </c>
      <c r="KH32" s="118">
        <f>SUMPRODUCT(KG28:KG32,$G$28:$G$32)</f>
        <v>0</v>
      </c>
      <c r="KI32" s="118">
        <f>SUMPRODUCT(KH28:KH32,$G$28:$G$32)</f>
        <v>0</v>
      </c>
      <c r="KJ32" s="118">
        <f>SUMPRODUCT(KI28:KI32,$G$28:$G$32)</f>
        <v>0</v>
      </c>
      <c r="KK32" s="118">
        <f t="shared" ref="KK32:LU32" si="68">SUMPRODUCT(KJ28:KJ32,$G$28:$G$32)</f>
        <v>0</v>
      </c>
      <c r="KL32" s="118">
        <f t="shared" si="68"/>
        <v>0</v>
      </c>
      <c r="KM32" s="118">
        <f t="shared" si="68"/>
        <v>0</v>
      </c>
      <c r="KN32" s="118">
        <f t="shared" si="68"/>
        <v>0</v>
      </c>
      <c r="KO32" s="118">
        <f t="shared" si="68"/>
        <v>0</v>
      </c>
      <c r="KP32" s="118">
        <f t="shared" si="68"/>
        <v>0</v>
      </c>
      <c r="KQ32" s="118">
        <f t="shared" si="68"/>
        <v>0</v>
      </c>
      <c r="KR32" s="118">
        <f t="shared" si="68"/>
        <v>0</v>
      </c>
      <c r="KS32" s="118">
        <f t="shared" si="68"/>
        <v>0</v>
      </c>
      <c r="KT32" s="118">
        <f t="shared" si="68"/>
        <v>0</v>
      </c>
      <c r="KU32" s="118">
        <f t="shared" si="68"/>
        <v>0</v>
      </c>
      <c r="KV32" s="118">
        <f t="shared" si="68"/>
        <v>0</v>
      </c>
      <c r="KW32" s="118">
        <f t="shared" si="68"/>
        <v>0</v>
      </c>
      <c r="KX32" s="118">
        <f t="shared" si="68"/>
        <v>0</v>
      </c>
      <c r="KY32" s="118">
        <f t="shared" si="68"/>
        <v>0</v>
      </c>
      <c r="KZ32" s="118">
        <f t="shared" si="68"/>
        <v>0</v>
      </c>
      <c r="LA32" s="118">
        <f t="shared" si="68"/>
        <v>0</v>
      </c>
      <c r="LB32" s="118">
        <f t="shared" si="68"/>
        <v>0</v>
      </c>
      <c r="LC32" s="118">
        <f t="shared" si="68"/>
        <v>0</v>
      </c>
      <c r="LD32" s="118">
        <f t="shared" si="68"/>
        <v>0</v>
      </c>
      <c r="LE32" s="118">
        <f t="shared" si="68"/>
        <v>0</v>
      </c>
      <c r="LF32" s="118">
        <f t="shared" si="68"/>
        <v>0</v>
      </c>
      <c r="LG32" s="118">
        <f t="shared" si="68"/>
        <v>0</v>
      </c>
      <c r="LH32" s="118">
        <f t="shared" si="68"/>
        <v>0</v>
      </c>
      <c r="LI32" s="118">
        <f t="shared" si="68"/>
        <v>0</v>
      </c>
      <c r="LJ32" s="118">
        <f t="shared" si="68"/>
        <v>0</v>
      </c>
      <c r="LK32" s="118">
        <f t="shared" si="68"/>
        <v>0</v>
      </c>
      <c r="LL32" s="118">
        <f t="shared" si="68"/>
        <v>0</v>
      </c>
      <c r="LM32" s="118">
        <f t="shared" si="68"/>
        <v>0</v>
      </c>
      <c r="LN32" s="118">
        <f t="shared" si="68"/>
        <v>0</v>
      </c>
      <c r="LO32" s="118">
        <f t="shared" si="68"/>
        <v>0</v>
      </c>
      <c r="LP32" s="118">
        <f t="shared" si="68"/>
        <v>0</v>
      </c>
      <c r="LQ32" s="118">
        <f t="shared" si="68"/>
        <v>0</v>
      </c>
      <c r="LR32" s="118">
        <f t="shared" si="68"/>
        <v>0</v>
      </c>
      <c r="LS32" s="118">
        <f t="shared" si="68"/>
        <v>0</v>
      </c>
      <c r="LT32" s="118">
        <f t="shared" si="68"/>
        <v>0</v>
      </c>
      <c r="LU32" s="118">
        <f t="shared" si="68"/>
        <v>0</v>
      </c>
      <c r="LV32" s="118">
        <f>SUMPRODUCT(LU28:LU32,$G$28:$G$32)</f>
        <v>0</v>
      </c>
      <c r="LW32" s="118">
        <f>SUMPRODUCT(LV28:LV32,$G$28:$G$32)</f>
        <v>0</v>
      </c>
      <c r="LX32" s="118">
        <f>SUMPRODUCT(LW28:LW32,$G$28:$G$32)</f>
        <v>0</v>
      </c>
      <c r="LY32" s="118">
        <f t="shared" ref="LY32:MM32" si="69">SUMPRODUCT(LX28:LX32,$G$28:$G$32)</f>
        <v>0</v>
      </c>
      <c r="LZ32" s="118">
        <f t="shared" si="69"/>
        <v>0</v>
      </c>
      <c r="MA32" s="118">
        <f t="shared" si="69"/>
        <v>0</v>
      </c>
      <c r="MB32" s="118">
        <f t="shared" si="69"/>
        <v>0</v>
      </c>
      <c r="MC32" s="118">
        <f t="shared" si="69"/>
        <v>0</v>
      </c>
      <c r="MD32" s="118">
        <f t="shared" si="69"/>
        <v>0</v>
      </c>
      <c r="ME32" s="118">
        <f t="shared" si="69"/>
        <v>0</v>
      </c>
      <c r="MF32" s="118">
        <f t="shared" si="69"/>
        <v>0</v>
      </c>
      <c r="MG32" s="118">
        <f t="shared" si="69"/>
        <v>0</v>
      </c>
      <c r="MH32" s="118">
        <f t="shared" si="69"/>
        <v>0</v>
      </c>
      <c r="MI32" s="118">
        <f>SUMPRODUCT(MH28:MH32,$G$28:$G$32)</f>
        <v>0</v>
      </c>
      <c r="MJ32" s="118">
        <f t="shared" si="69"/>
        <v>0</v>
      </c>
      <c r="MK32" s="118">
        <f t="shared" si="69"/>
        <v>0</v>
      </c>
      <c r="ML32" s="118">
        <f t="shared" si="69"/>
        <v>0</v>
      </c>
      <c r="MM32" s="118">
        <f t="shared" si="69"/>
        <v>0</v>
      </c>
    </row>
    <row r="33" spans="1:351">
      <c r="B33" s="119"/>
      <c r="C33" s="120"/>
      <c r="D33" s="120"/>
      <c r="E33" s="120"/>
      <c r="F33" s="120"/>
      <c r="G33" s="120"/>
      <c r="H33" s="120"/>
      <c r="J33" s="119"/>
      <c r="K33" s="120" t="s">
        <v>115</v>
      </c>
      <c r="L33" s="120">
        <f>SUM(L28:L32)</f>
        <v>1</v>
      </c>
      <c r="M33" s="136">
        <f>SUM(M28:M32)</f>
        <v>0.99999999999999989</v>
      </c>
      <c r="N33" s="120">
        <f t="shared" ref="N33:BY33" si="70">SUM(N28:N32)</f>
        <v>1</v>
      </c>
      <c r="O33" s="120">
        <f t="shared" si="70"/>
        <v>1</v>
      </c>
      <c r="P33" s="120">
        <f t="shared" si="70"/>
        <v>0.99999999999999989</v>
      </c>
      <c r="Q33" s="120">
        <f t="shared" si="70"/>
        <v>0.99999999999999989</v>
      </c>
      <c r="R33" s="120">
        <f t="shared" si="70"/>
        <v>0.99999999999999989</v>
      </c>
      <c r="S33" s="120">
        <f t="shared" si="70"/>
        <v>1</v>
      </c>
      <c r="T33" s="120">
        <f t="shared" si="70"/>
        <v>0.99999999999999989</v>
      </c>
      <c r="U33" s="120">
        <f t="shared" si="70"/>
        <v>0.99999999999999989</v>
      </c>
      <c r="V33" s="120">
        <f t="shared" si="70"/>
        <v>1</v>
      </c>
      <c r="W33" s="120">
        <f t="shared" si="70"/>
        <v>1</v>
      </c>
      <c r="X33" s="120">
        <f t="shared" si="70"/>
        <v>1</v>
      </c>
      <c r="Y33" s="120">
        <f t="shared" si="70"/>
        <v>1</v>
      </c>
      <c r="Z33" s="120">
        <f t="shared" si="70"/>
        <v>0.99999999999999989</v>
      </c>
      <c r="AA33" s="120">
        <f t="shared" si="70"/>
        <v>1</v>
      </c>
      <c r="AB33" s="120">
        <f t="shared" si="70"/>
        <v>1</v>
      </c>
      <c r="AC33" s="120">
        <f t="shared" si="70"/>
        <v>1</v>
      </c>
      <c r="AD33" s="120">
        <f t="shared" si="70"/>
        <v>1</v>
      </c>
      <c r="AE33" s="120">
        <f t="shared" si="70"/>
        <v>0.99999999999999989</v>
      </c>
      <c r="AF33" s="120">
        <f t="shared" si="70"/>
        <v>1</v>
      </c>
      <c r="AG33" s="120">
        <f t="shared" si="70"/>
        <v>0.99999999999999989</v>
      </c>
      <c r="AH33" s="120">
        <f t="shared" si="70"/>
        <v>1</v>
      </c>
      <c r="AI33" s="120">
        <f t="shared" si="70"/>
        <v>0.99999999999999989</v>
      </c>
      <c r="AJ33" s="120">
        <f t="shared" si="70"/>
        <v>1</v>
      </c>
      <c r="AK33" s="120">
        <f t="shared" si="70"/>
        <v>1</v>
      </c>
      <c r="AL33" s="120">
        <f t="shared" si="70"/>
        <v>1.0000000000000002</v>
      </c>
      <c r="AM33" s="120">
        <f t="shared" si="70"/>
        <v>1.0000000000000002</v>
      </c>
      <c r="AN33" s="120">
        <f t="shared" si="70"/>
        <v>1.0000000000000002</v>
      </c>
      <c r="AO33" s="120">
        <f t="shared" si="70"/>
        <v>1.0000000000000002</v>
      </c>
      <c r="AP33" s="120">
        <f t="shared" si="70"/>
        <v>1</v>
      </c>
      <c r="AQ33" s="120">
        <f t="shared" si="70"/>
        <v>1.0000000000000002</v>
      </c>
      <c r="AR33" s="120">
        <f t="shared" si="70"/>
        <v>1.0000000000000002</v>
      </c>
      <c r="AS33" s="120">
        <f t="shared" si="70"/>
        <v>1.0000000000000002</v>
      </c>
      <c r="AT33" s="120">
        <f t="shared" si="70"/>
        <v>1.0000000000000002</v>
      </c>
      <c r="AU33" s="120">
        <f t="shared" si="70"/>
        <v>1.0000000000000002</v>
      </c>
      <c r="AV33" s="120">
        <f t="shared" si="70"/>
        <v>1.0000000000000002</v>
      </c>
      <c r="AW33" s="120">
        <f t="shared" si="70"/>
        <v>1.0000000000000002</v>
      </c>
      <c r="AX33" s="120">
        <f t="shared" si="70"/>
        <v>1.0000000000000002</v>
      </c>
      <c r="AY33" s="120">
        <f t="shared" si="70"/>
        <v>1.0000000000000002</v>
      </c>
      <c r="AZ33" s="120">
        <f t="shared" si="70"/>
        <v>1.0000000000000002</v>
      </c>
      <c r="BA33" s="120">
        <f t="shared" si="70"/>
        <v>1</v>
      </c>
      <c r="BB33" s="120">
        <f t="shared" si="70"/>
        <v>1.0000000000000002</v>
      </c>
      <c r="BC33" s="120">
        <f t="shared" si="70"/>
        <v>1.0000000000000002</v>
      </c>
      <c r="BD33" s="120">
        <f t="shared" si="70"/>
        <v>1.0000000000000002</v>
      </c>
      <c r="BE33" s="120">
        <f t="shared" si="70"/>
        <v>1.0000000000000002</v>
      </c>
      <c r="BF33" s="120">
        <f t="shared" si="70"/>
        <v>1.0000000000000002</v>
      </c>
      <c r="BG33" s="120">
        <f t="shared" si="70"/>
        <v>1.0000000000000002</v>
      </c>
      <c r="BH33" s="120">
        <f t="shared" si="70"/>
        <v>1.0000000000000002</v>
      </c>
      <c r="BI33" s="120">
        <f t="shared" si="70"/>
        <v>1.0000000000000002</v>
      </c>
      <c r="BJ33" s="120">
        <f t="shared" si="70"/>
        <v>1.0000000000000002</v>
      </c>
      <c r="BK33" s="120">
        <f t="shared" si="70"/>
        <v>1.0000000000000002</v>
      </c>
      <c r="BL33" s="120">
        <f t="shared" si="70"/>
        <v>1.0000000000000002</v>
      </c>
      <c r="BM33" s="120">
        <f t="shared" si="70"/>
        <v>1.0000000000000002</v>
      </c>
      <c r="BN33" s="120">
        <f t="shared" si="70"/>
        <v>1.0000000000000002</v>
      </c>
      <c r="BO33" s="120">
        <f t="shared" si="70"/>
        <v>1.0000000000000002</v>
      </c>
      <c r="BP33" s="120">
        <f t="shared" si="70"/>
        <v>1</v>
      </c>
      <c r="BQ33" s="120">
        <f t="shared" si="70"/>
        <v>1</v>
      </c>
      <c r="BR33" s="120">
        <f t="shared" si="70"/>
        <v>0.99999999999999989</v>
      </c>
      <c r="BS33" s="120">
        <f t="shared" si="70"/>
        <v>1</v>
      </c>
      <c r="BT33" s="120">
        <f t="shared" si="70"/>
        <v>1</v>
      </c>
      <c r="BU33" s="120">
        <f t="shared" si="70"/>
        <v>1</v>
      </c>
      <c r="BV33" s="120">
        <f t="shared" si="70"/>
        <v>1</v>
      </c>
      <c r="BW33" s="120">
        <f t="shared" si="70"/>
        <v>1</v>
      </c>
      <c r="BX33" s="120">
        <f t="shared" si="70"/>
        <v>1</v>
      </c>
      <c r="BY33" s="120">
        <f t="shared" si="70"/>
        <v>1</v>
      </c>
      <c r="BZ33" s="120">
        <f t="shared" ref="BZ33:EK33" si="71">SUM(BZ28:BZ32)</f>
        <v>1</v>
      </c>
      <c r="CA33" s="120">
        <f t="shared" si="71"/>
        <v>1.0000000000000002</v>
      </c>
      <c r="CB33" s="120">
        <f t="shared" si="71"/>
        <v>1</v>
      </c>
      <c r="CC33" s="120">
        <f t="shared" si="71"/>
        <v>1</v>
      </c>
      <c r="CD33" s="120">
        <f t="shared" si="71"/>
        <v>1.0000000000000002</v>
      </c>
      <c r="CE33" s="120">
        <f t="shared" si="71"/>
        <v>1.0000000000000002</v>
      </c>
      <c r="CF33" s="120">
        <f t="shared" si="71"/>
        <v>1.0000000000000002</v>
      </c>
      <c r="CG33" s="120">
        <f t="shared" si="71"/>
        <v>1.0000000000000002</v>
      </c>
      <c r="CH33" s="120">
        <f t="shared" si="71"/>
        <v>1.0000000000000002</v>
      </c>
      <c r="CI33" s="120">
        <f t="shared" si="71"/>
        <v>1</v>
      </c>
      <c r="CJ33" s="120">
        <f t="shared" si="71"/>
        <v>1</v>
      </c>
      <c r="CK33" s="120">
        <f t="shared" si="71"/>
        <v>1</v>
      </c>
      <c r="CL33" s="120">
        <f t="shared" si="71"/>
        <v>1</v>
      </c>
      <c r="CM33" s="120">
        <f t="shared" si="71"/>
        <v>1</v>
      </c>
      <c r="CN33" s="120">
        <f t="shared" si="71"/>
        <v>1.0000000000000002</v>
      </c>
      <c r="CO33" s="120">
        <f t="shared" si="71"/>
        <v>0.99999999999999989</v>
      </c>
      <c r="CP33" s="120">
        <f t="shared" si="71"/>
        <v>1</v>
      </c>
      <c r="CQ33" s="120">
        <f t="shared" si="71"/>
        <v>1</v>
      </c>
      <c r="CR33" s="120">
        <f t="shared" si="71"/>
        <v>1</v>
      </c>
      <c r="CS33" s="120">
        <f t="shared" si="71"/>
        <v>1</v>
      </c>
      <c r="CT33" s="120">
        <f t="shared" si="71"/>
        <v>1</v>
      </c>
      <c r="CU33" s="120">
        <f t="shared" si="71"/>
        <v>1</v>
      </c>
      <c r="CV33" s="120">
        <f t="shared" si="71"/>
        <v>1</v>
      </c>
      <c r="CW33" s="120">
        <f t="shared" si="71"/>
        <v>1</v>
      </c>
      <c r="CX33" s="120">
        <f t="shared" si="71"/>
        <v>1</v>
      </c>
      <c r="CY33" s="120">
        <f t="shared" si="71"/>
        <v>1</v>
      </c>
      <c r="CZ33" s="120">
        <f t="shared" si="71"/>
        <v>0.99999999999999989</v>
      </c>
      <c r="DA33" s="120">
        <f t="shared" si="71"/>
        <v>0.99999999999999989</v>
      </c>
      <c r="DB33" s="120">
        <f t="shared" si="71"/>
        <v>1</v>
      </c>
      <c r="DC33" s="120">
        <f t="shared" si="71"/>
        <v>0.99999999999999989</v>
      </c>
      <c r="DD33" s="120">
        <f t="shared" si="71"/>
        <v>0.99999999999999989</v>
      </c>
      <c r="DE33" s="120">
        <f t="shared" si="71"/>
        <v>1</v>
      </c>
      <c r="DF33" s="120">
        <f t="shared" si="71"/>
        <v>1</v>
      </c>
      <c r="DG33" s="120">
        <f t="shared" si="71"/>
        <v>1</v>
      </c>
      <c r="DH33" s="120">
        <f t="shared" si="71"/>
        <v>0.99999999999999989</v>
      </c>
      <c r="DI33" s="120">
        <f t="shared" si="71"/>
        <v>0.99999999999999989</v>
      </c>
      <c r="DJ33" s="120">
        <f t="shared" si="71"/>
        <v>1</v>
      </c>
      <c r="DK33" s="120">
        <f t="shared" si="71"/>
        <v>1</v>
      </c>
      <c r="DL33" s="120">
        <f t="shared" si="71"/>
        <v>0.99999999999999989</v>
      </c>
      <c r="DM33" s="120">
        <f t="shared" si="71"/>
        <v>0.99999999999999989</v>
      </c>
      <c r="DN33" s="120">
        <f t="shared" si="71"/>
        <v>1</v>
      </c>
      <c r="DO33" s="120">
        <f t="shared" si="71"/>
        <v>1</v>
      </c>
      <c r="DP33" s="120">
        <f t="shared" si="71"/>
        <v>1</v>
      </c>
      <c r="DQ33" s="120">
        <f t="shared" si="71"/>
        <v>1</v>
      </c>
      <c r="DR33" s="120">
        <f t="shared" si="71"/>
        <v>1</v>
      </c>
      <c r="DS33" s="120">
        <f t="shared" si="71"/>
        <v>1</v>
      </c>
      <c r="DT33" s="120">
        <f t="shared" si="71"/>
        <v>1</v>
      </c>
      <c r="DU33" s="120">
        <f t="shared" si="71"/>
        <v>1</v>
      </c>
      <c r="DV33" s="120">
        <f t="shared" si="71"/>
        <v>1</v>
      </c>
      <c r="DW33" s="120">
        <f t="shared" si="71"/>
        <v>0.99999999999999989</v>
      </c>
      <c r="DX33" s="120">
        <f t="shared" si="71"/>
        <v>0.99999999999999978</v>
      </c>
      <c r="DY33" s="120">
        <f t="shared" si="71"/>
        <v>0.99999999999999978</v>
      </c>
      <c r="DZ33" s="120">
        <f t="shared" si="71"/>
        <v>0.99999999999999989</v>
      </c>
      <c r="EA33" s="120">
        <f t="shared" si="71"/>
        <v>1</v>
      </c>
      <c r="EB33" s="120">
        <f t="shared" si="71"/>
        <v>1</v>
      </c>
      <c r="EC33" s="120">
        <f t="shared" si="71"/>
        <v>0.99999999999999989</v>
      </c>
      <c r="ED33" s="120">
        <f t="shared" si="71"/>
        <v>1</v>
      </c>
      <c r="EE33" s="120">
        <f t="shared" si="71"/>
        <v>0.99999999999999989</v>
      </c>
      <c r="EF33" s="120">
        <f t="shared" si="71"/>
        <v>1</v>
      </c>
      <c r="EG33" s="120">
        <f t="shared" si="71"/>
        <v>0.99999999999999989</v>
      </c>
      <c r="EH33" s="120">
        <f t="shared" si="71"/>
        <v>1</v>
      </c>
      <c r="EI33" s="120">
        <f t="shared" si="71"/>
        <v>1</v>
      </c>
      <c r="EJ33" s="120">
        <f t="shared" si="71"/>
        <v>1</v>
      </c>
      <c r="EK33" s="120">
        <f t="shared" si="71"/>
        <v>1</v>
      </c>
      <c r="EL33" s="120">
        <f t="shared" ref="EL33:GW33" si="72">SUM(EL28:EL32)</f>
        <v>1</v>
      </c>
      <c r="EM33" s="120">
        <f t="shared" si="72"/>
        <v>1</v>
      </c>
      <c r="EN33" s="120">
        <f t="shared" si="72"/>
        <v>0.99999999999999989</v>
      </c>
      <c r="EO33" s="120">
        <f t="shared" si="72"/>
        <v>0.99999999999999989</v>
      </c>
      <c r="EP33" s="120">
        <f t="shared" si="72"/>
        <v>1</v>
      </c>
      <c r="EQ33" s="120">
        <f t="shared" si="72"/>
        <v>0.99999999999999989</v>
      </c>
      <c r="ER33" s="120">
        <f t="shared" si="72"/>
        <v>1</v>
      </c>
      <c r="ES33" s="120">
        <f t="shared" si="72"/>
        <v>0.99999999999999989</v>
      </c>
      <c r="ET33" s="120">
        <f t="shared" si="72"/>
        <v>0.99999999999999989</v>
      </c>
      <c r="EU33" s="120">
        <f t="shared" si="72"/>
        <v>1</v>
      </c>
      <c r="EV33" s="120">
        <f t="shared" si="72"/>
        <v>0.99999999999999989</v>
      </c>
      <c r="EW33" s="120">
        <f t="shared" si="72"/>
        <v>1</v>
      </c>
      <c r="EX33" s="120">
        <f t="shared" si="72"/>
        <v>0.99999999999999989</v>
      </c>
      <c r="EY33" s="120">
        <f t="shared" si="72"/>
        <v>1</v>
      </c>
      <c r="EZ33" s="120">
        <f t="shared" si="72"/>
        <v>1</v>
      </c>
      <c r="FA33" s="120">
        <f t="shared" si="72"/>
        <v>1</v>
      </c>
      <c r="FB33" s="120">
        <f t="shared" si="72"/>
        <v>1</v>
      </c>
      <c r="FC33" s="120">
        <f t="shared" si="72"/>
        <v>0.99999999999999989</v>
      </c>
      <c r="FD33" s="120">
        <f t="shared" si="72"/>
        <v>1</v>
      </c>
      <c r="FE33" s="120">
        <f t="shared" si="72"/>
        <v>0.99999999999999978</v>
      </c>
      <c r="FF33" s="120">
        <f t="shared" si="72"/>
        <v>0.99999999999999989</v>
      </c>
      <c r="FG33" s="120">
        <f t="shared" si="72"/>
        <v>0.99999999999999989</v>
      </c>
      <c r="FH33" s="120">
        <f t="shared" si="72"/>
        <v>0.99999999999999989</v>
      </c>
      <c r="FI33" s="120">
        <f t="shared" si="72"/>
        <v>1</v>
      </c>
      <c r="FJ33" s="120">
        <f t="shared" si="72"/>
        <v>0.99999999999999989</v>
      </c>
      <c r="FK33" s="120">
        <f t="shared" si="72"/>
        <v>1</v>
      </c>
      <c r="FL33" s="120">
        <f t="shared" si="72"/>
        <v>0.99999999999999989</v>
      </c>
      <c r="FM33" s="120">
        <f t="shared" si="72"/>
        <v>0.99999999999999989</v>
      </c>
      <c r="FN33" s="120">
        <f t="shared" si="72"/>
        <v>0.99999999999999978</v>
      </c>
      <c r="FO33" s="120">
        <f t="shared" si="72"/>
        <v>0.99999999999999989</v>
      </c>
      <c r="FP33" s="120">
        <f t="shared" si="72"/>
        <v>0.99999999999999989</v>
      </c>
      <c r="FQ33" s="120">
        <f t="shared" si="72"/>
        <v>0.99999999999999989</v>
      </c>
      <c r="FR33" s="120">
        <f t="shared" si="72"/>
        <v>0.99999999999999989</v>
      </c>
      <c r="FS33" s="120">
        <f t="shared" si="72"/>
        <v>0.99999999999999978</v>
      </c>
      <c r="FT33" s="120">
        <f t="shared" si="72"/>
        <v>0.99999999999999989</v>
      </c>
      <c r="FU33" s="120">
        <f t="shared" si="72"/>
        <v>0.99999999999999989</v>
      </c>
      <c r="FV33" s="120">
        <f t="shared" si="72"/>
        <v>0.99999999999999978</v>
      </c>
      <c r="FW33" s="120">
        <f t="shared" si="72"/>
        <v>0.99999999999999978</v>
      </c>
      <c r="FX33" s="120">
        <f t="shared" si="72"/>
        <v>0.99999999999999978</v>
      </c>
      <c r="FY33" s="120">
        <f t="shared" si="72"/>
        <v>0.99999999999999978</v>
      </c>
      <c r="FZ33" s="120">
        <f t="shared" si="72"/>
        <v>0.99999999999999978</v>
      </c>
      <c r="GA33" s="120">
        <f t="shared" si="72"/>
        <v>0.99999999999999978</v>
      </c>
      <c r="GB33" s="120">
        <f t="shared" si="72"/>
        <v>0.99999999999999978</v>
      </c>
      <c r="GC33" s="120">
        <f t="shared" si="72"/>
        <v>0.99999999999999989</v>
      </c>
      <c r="GD33" s="120">
        <f t="shared" si="72"/>
        <v>0.99999999999999989</v>
      </c>
      <c r="GE33" s="120">
        <f t="shared" si="72"/>
        <v>0.99999999999999989</v>
      </c>
      <c r="GF33" s="120">
        <f t="shared" si="72"/>
        <v>1</v>
      </c>
      <c r="GG33" s="120">
        <f t="shared" si="72"/>
        <v>1</v>
      </c>
      <c r="GH33" s="120">
        <f t="shared" si="72"/>
        <v>1</v>
      </c>
      <c r="GI33" s="120">
        <f t="shared" si="72"/>
        <v>1.0000000000000002</v>
      </c>
      <c r="GJ33" s="120">
        <f t="shared" si="72"/>
        <v>1</v>
      </c>
      <c r="GK33" s="120">
        <f t="shared" si="72"/>
        <v>1</v>
      </c>
      <c r="GL33" s="120">
        <f t="shared" si="72"/>
        <v>1</v>
      </c>
      <c r="GM33" s="120">
        <f t="shared" si="72"/>
        <v>1</v>
      </c>
      <c r="GN33" s="120">
        <f t="shared" si="72"/>
        <v>1</v>
      </c>
      <c r="GO33" s="120">
        <f t="shared" si="72"/>
        <v>1</v>
      </c>
      <c r="GP33" s="120">
        <f t="shared" si="72"/>
        <v>1</v>
      </c>
      <c r="GQ33" s="120">
        <f t="shared" si="72"/>
        <v>1</v>
      </c>
      <c r="GR33" s="120">
        <f t="shared" si="72"/>
        <v>1.0000000000000002</v>
      </c>
      <c r="GS33" s="120">
        <f t="shared" si="72"/>
        <v>1.0000000000000002</v>
      </c>
      <c r="GT33" s="120">
        <f t="shared" si="72"/>
        <v>1.0000000000000002</v>
      </c>
      <c r="GU33" s="120">
        <f t="shared" si="72"/>
        <v>1.0000000000000002</v>
      </c>
      <c r="GV33" s="120">
        <f t="shared" si="72"/>
        <v>1.0000000000000002</v>
      </c>
      <c r="GW33" s="120">
        <f t="shared" si="72"/>
        <v>1.0000000000000002</v>
      </c>
      <c r="GX33" s="120">
        <f t="shared" ref="GX33:JI33" si="73">SUM(GX28:GX32)</f>
        <v>1.0000000000000002</v>
      </c>
      <c r="GY33" s="120">
        <f t="shared" si="73"/>
        <v>1.0000000000000002</v>
      </c>
      <c r="GZ33" s="120">
        <f t="shared" si="73"/>
        <v>1.0000000000000002</v>
      </c>
      <c r="HA33" s="120">
        <f t="shared" si="73"/>
        <v>1.0000000000000002</v>
      </c>
      <c r="HB33" s="120">
        <f t="shared" si="73"/>
        <v>1.0000000000000002</v>
      </c>
      <c r="HC33" s="120">
        <f t="shared" si="73"/>
        <v>1.0000000000000004</v>
      </c>
      <c r="HD33" s="120">
        <f t="shared" si="73"/>
        <v>1.0000000000000002</v>
      </c>
      <c r="HE33" s="120">
        <f t="shared" si="73"/>
        <v>1.0000000000000002</v>
      </c>
      <c r="HF33" s="120">
        <f t="shared" si="73"/>
        <v>1.0000000000000002</v>
      </c>
      <c r="HG33" s="120">
        <f t="shared" si="73"/>
        <v>1.0000000000000002</v>
      </c>
      <c r="HH33" s="120">
        <f t="shared" si="73"/>
        <v>1.0000000000000002</v>
      </c>
      <c r="HI33" s="120">
        <f t="shared" si="73"/>
        <v>1</v>
      </c>
      <c r="HJ33" s="120">
        <f t="shared" si="73"/>
        <v>1</v>
      </c>
      <c r="HK33" s="120">
        <f t="shared" si="73"/>
        <v>1.0000000000000002</v>
      </c>
      <c r="HL33" s="120">
        <f t="shared" si="73"/>
        <v>1.0000000000000002</v>
      </c>
      <c r="HM33" s="120">
        <f t="shared" si="73"/>
        <v>1.0000000000000002</v>
      </c>
      <c r="HN33" s="120">
        <f t="shared" si="73"/>
        <v>1.0000000000000002</v>
      </c>
      <c r="HO33" s="120">
        <f t="shared" si="73"/>
        <v>1.0000000000000002</v>
      </c>
      <c r="HP33" s="120">
        <f t="shared" si="73"/>
        <v>1.0000000000000002</v>
      </c>
      <c r="HQ33" s="120">
        <f t="shared" si="73"/>
        <v>1.0000000000000002</v>
      </c>
      <c r="HR33" s="120">
        <f t="shared" si="73"/>
        <v>1.0000000000000004</v>
      </c>
      <c r="HS33" s="120">
        <f t="shared" si="73"/>
        <v>1.0000000000000002</v>
      </c>
      <c r="HT33" s="120">
        <f t="shared" si="73"/>
        <v>1.0000000000000002</v>
      </c>
      <c r="HU33" s="120">
        <f t="shared" si="73"/>
        <v>1.0000000000000002</v>
      </c>
      <c r="HV33" s="120">
        <f t="shared" si="73"/>
        <v>1.0000000000000002</v>
      </c>
      <c r="HW33" s="120">
        <f t="shared" si="73"/>
        <v>1.0000000000000004</v>
      </c>
      <c r="HX33" s="120">
        <f t="shared" si="73"/>
        <v>1.0000000000000002</v>
      </c>
      <c r="HY33" s="120">
        <f t="shared" si="73"/>
        <v>1.0000000000000004</v>
      </c>
      <c r="HZ33" s="120">
        <f t="shared" si="73"/>
        <v>1.0000000000000002</v>
      </c>
      <c r="IA33" s="120">
        <f t="shared" si="73"/>
        <v>1.0000000000000002</v>
      </c>
      <c r="IB33" s="120">
        <f t="shared" si="73"/>
        <v>1.0000000000000002</v>
      </c>
      <c r="IC33" s="120">
        <f t="shared" si="73"/>
        <v>1.0000000000000002</v>
      </c>
      <c r="ID33" s="120">
        <f t="shared" si="73"/>
        <v>1.0000000000000002</v>
      </c>
      <c r="IE33" s="120">
        <f t="shared" si="73"/>
        <v>1.0000000000000002</v>
      </c>
      <c r="IF33" s="120">
        <f t="shared" si="73"/>
        <v>1.0000000000000002</v>
      </c>
      <c r="IG33" s="120">
        <f t="shared" si="73"/>
        <v>1.0000000000000002</v>
      </c>
      <c r="IH33" s="120">
        <f t="shared" si="73"/>
        <v>1.0000000000000002</v>
      </c>
      <c r="II33" s="120">
        <f t="shared" si="73"/>
        <v>1.0000000000000002</v>
      </c>
      <c r="IJ33" s="120">
        <f t="shared" si="73"/>
        <v>1.0000000000000002</v>
      </c>
      <c r="IK33" s="120">
        <f t="shared" si="73"/>
        <v>1.0000000000000002</v>
      </c>
      <c r="IL33" s="120">
        <f t="shared" si="73"/>
        <v>1.0000000000000002</v>
      </c>
      <c r="IM33" s="120">
        <f t="shared" si="73"/>
        <v>1.0000000000000002</v>
      </c>
      <c r="IN33" s="120">
        <f t="shared" si="73"/>
        <v>1.0000000000000002</v>
      </c>
      <c r="IO33" s="120">
        <f t="shared" si="73"/>
        <v>1.0000000000000002</v>
      </c>
      <c r="IP33" s="120">
        <f t="shared" si="73"/>
        <v>1.0000000000000002</v>
      </c>
      <c r="IQ33" s="120">
        <f t="shared" si="73"/>
        <v>1.0000000000000002</v>
      </c>
      <c r="IR33" s="120">
        <f t="shared" si="73"/>
        <v>1.0000000000000002</v>
      </c>
      <c r="IS33" s="120">
        <f t="shared" si="73"/>
        <v>1.0000000000000002</v>
      </c>
      <c r="IT33" s="120">
        <f t="shared" si="73"/>
        <v>1.0000000000000002</v>
      </c>
      <c r="IU33" s="120">
        <f t="shared" si="73"/>
        <v>1.0000000000000002</v>
      </c>
      <c r="IV33" s="120">
        <f t="shared" si="73"/>
        <v>1.0000000000000002</v>
      </c>
      <c r="IW33" s="120">
        <f t="shared" si="73"/>
        <v>1.0000000000000002</v>
      </c>
      <c r="IX33" s="120">
        <f t="shared" si="73"/>
        <v>1.0000000000000002</v>
      </c>
      <c r="IY33" s="120">
        <f t="shared" si="73"/>
        <v>1.0000000000000002</v>
      </c>
      <c r="IZ33" s="120">
        <f t="shared" si="73"/>
        <v>1.0000000000000002</v>
      </c>
      <c r="JA33" s="120">
        <f t="shared" si="73"/>
        <v>1.0000000000000002</v>
      </c>
      <c r="JB33" s="120">
        <f t="shared" si="73"/>
        <v>1.0000000000000002</v>
      </c>
      <c r="JC33" s="120">
        <f t="shared" si="73"/>
        <v>1.0000000000000002</v>
      </c>
      <c r="JD33" s="120">
        <f t="shared" si="73"/>
        <v>1.0000000000000002</v>
      </c>
      <c r="JE33" s="120">
        <f t="shared" si="73"/>
        <v>1.0000000000000002</v>
      </c>
      <c r="JF33" s="120">
        <f t="shared" si="73"/>
        <v>1.0000000000000002</v>
      </c>
      <c r="JG33" s="120">
        <f t="shared" si="73"/>
        <v>1.0000000000000002</v>
      </c>
      <c r="JH33" s="120">
        <f t="shared" si="73"/>
        <v>1.0000000000000002</v>
      </c>
      <c r="JI33" s="120">
        <f t="shared" si="73"/>
        <v>1.0000000000000002</v>
      </c>
      <c r="JJ33" s="120">
        <f t="shared" ref="JJ33:LU33" si="74">SUM(JJ28:JJ32)</f>
        <v>1.0000000000000002</v>
      </c>
      <c r="JK33" s="120">
        <f t="shared" si="74"/>
        <v>1.0000000000000002</v>
      </c>
      <c r="JL33" s="120">
        <f t="shared" si="74"/>
        <v>1.0000000000000002</v>
      </c>
      <c r="JM33" s="120">
        <f t="shared" si="74"/>
        <v>1.0000000000000002</v>
      </c>
      <c r="JN33" s="120">
        <f t="shared" si="74"/>
        <v>1.0000000000000002</v>
      </c>
      <c r="JO33" s="120">
        <f t="shared" si="74"/>
        <v>1.0000000000000002</v>
      </c>
      <c r="JP33" s="120">
        <f t="shared" si="74"/>
        <v>1.0000000000000002</v>
      </c>
      <c r="JQ33" s="120">
        <f t="shared" si="74"/>
        <v>1.0000000000000002</v>
      </c>
      <c r="JR33" s="120">
        <f t="shared" si="74"/>
        <v>1.0000000000000002</v>
      </c>
      <c r="JS33" s="120">
        <f t="shared" si="74"/>
        <v>1.0000000000000002</v>
      </c>
      <c r="JT33" s="120">
        <f t="shared" si="74"/>
        <v>1.0000000000000002</v>
      </c>
      <c r="JU33" s="120">
        <f t="shared" si="74"/>
        <v>1.0000000000000002</v>
      </c>
      <c r="JV33" s="120">
        <f t="shared" si="74"/>
        <v>1.0000000000000002</v>
      </c>
      <c r="JW33" s="120">
        <f t="shared" si="74"/>
        <v>1.0000000000000002</v>
      </c>
      <c r="JX33" s="120">
        <f t="shared" si="74"/>
        <v>1.0000000000000002</v>
      </c>
      <c r="JY33" s="120">
        <f t="shared" si="74"/>
        <v>1.0000000000000002</v>
      </c>
      <c r="JZ33" s="120">
        <f t="shared" si="74"/>
        <v>1.0000000000000002</v>
      </c>
      <c r="KA33" s="120">
        <f t="shared" si="74"/>
        <v>1.0000000000000002</v>
      </c>
      <c r="KB33" s="120">
        <f t="shared" si="74"/>
        <v>1.0000000000000002</v>
      </c>
      <c r="KC33" s="120">
        <f t="shared" si="74"/>
        <v>1.0000000000000002</v>
      </c>
      <c r="KD33" s="120">
        <f t="shared" si="74"/>
        <v>1.0000000000000002</v>
      </c>
      <c r="KE33" s="120">
        <f t="shared" si="74"/>
        <v>1.0000000000000002</v>
      </c>
      <c r="KF33" s="120">
        <f t="shared" si="74"/>
        <v>1.0000000000000002</v>
      </c>
      <c r="KG33" s="120">
        <f t="shared" si="74"/>
        <v>1.0000000000000002</v>
      </c>
      <c r="KH33" s="120">
        <f t="shared" si="74"/>
        <v>1.0000000000000002</v>
      </c>
      <c r="KI33" s="120">
        <f t="shared" si="74"/>
        <v>1.0000000000000002</v>
      </c>
      <c r="KJ33" s="120">
        <f t="shared" si="74"/>
        <v>1.0000000000000002</v>
      </c>
      <c r="KK33" s="120">
        <f t="shared" si="74"/>
        <v>1.0000000000000002</v>
      </c>
      <c r="KL33" s="120">
        <f t="shared" si="74"/>
        <v>1.0000000000000002</v>
      </c>
      <c r="KM33" s="120">
        <f t="shared" si="74"/>
        <v>1.0000000000000002</v>
      </c>
      <c r="KN33" s="120">
        <f t="shared" si="74"/>
        <v>1.0000000000000002</v>
      </c>
      <c r="KO33" s="120">
        <f t="shared" si="74"/>
        <v>1.0000000000000002</v>
      </c>
      <c r="KP33" s="120">
        <f t="shared" si="74"/>
        <v>1.0000000000000002</v>
      </c>
      <c r="KQ33" s="120">
        <f t="shared" si="74"/>
        <v>1.0000000000000002</v>
      </c>
      <c r="KR33" s="120">
        <f t="shared" si="74"/>
        <v>1.0000000000000002</v>
      </c>
      <c r="KS33" s="120">
        <f t="shared" si="74"/>
        <v>1.0000000000000002</v>
      </c>
      <c r="KT33" s="120">
        <f t="shared" si="74"/>
        <v>1.0000000000000002</v>
      </c>
      <c r="KU33" s="120">
        <f t="shared" si="74"/>
        <v>1.0000000000000002</v>
      </c>
      <c r="KV33" s="120">
        <f t="shared" si="74"/>
        <v>1.0000000000000002</v>
      </c>
      <c r="KW33" s="120">
        <f t="shared" si="74"/>
        <v>1.0000000000000002</v>
      </c>
      <c r="KX33" s="120">
        <f t="shared" si="74"/>
        <v>1.0000000000000002</v>
      </c>
      <c r="KY33" s="120">
        <f t="shared" si="74"/>
        <v>1.0000000000000002</v>
      </c>
      <c r="KZ33" s="120">
        <f t="shared" si="74"/>
        <v>1.0000000000000002</v>
      </c>
      <c r="LA33" s="120">
        <f t="shared" si="74"/>
        <v>1.0000000000000002</v>
      </c>
      <c r="LB33" s="120">
        <f t="shared" si="74"/>
        <v>1.0000000000000002</v>
      </c>
      <c r="LC33" s="120">
        <f t="shared" si="74"/>
        <v>1.0000000000000002</v>
      </c>
      <c r="LD33" s="120">
        <f t="shared" si="74"/>
        <v>1.0000000000000002</v>
      </c>
      <c r="LE33" s="120">
        <f t="shared" si="74"/>
        <v>1.0000000000000002</v>
      </c>
      <c r="LF33" s="120">
        <f t="shared" si="74"/>
        <v>1.0000000000000002</v>
      </c>
      <c r="LG33" s="120">
        <f t="shared" si="74"/>
        <v>1.0000000000000002</v>
      </c>
      <c r="LH33" s="120">
        <f t="shared" si="74"/>
        <v>1.0000000000000002</v>
      </c>
      <c r="LI33" s="120">
        <f t="shared" si="74"/>
        <v>1.0000000000000002</v>
      </c>
      <c r="LJ33" s="120">
        <f t="shared" si="74"/>
        <v>1.0000000000000002</v>
      </c>
      <c r="LK33" s="120">
        <f t="shared" si="74"/>
        <v>1.0000000000000002</v>
      </c>
      <c r="LL33" s="120">
        <f t="shared" si="74"/>
        <v>1.0000000000000002</v>
      </c>
      <c r="LM33" s="120">
        <f t="shared" si="74"/>
        <v>1.0000000000000002</v>
      </c>
      <c r="LN33" s="120">
        <f t="shared" si="74"/>
        <v>1.0000000000000002</v>
      </c>
      <c r="LO33" s="120">
        <f t="shared" si="74"/>
        <v>1.0000000000000002</v>
      </c>
      <c r="LP33" s="120">
        <f t="shared" si="74"/>
        <v>1.0000000000000002</v>
      </c>
      <c r="LQ33" s="120">
        <f t="shared" si="74"/>
        <v>1.0000000000000002</v>
      </c>
      <c r="LR33" s="120">
        <f t="shared" si="74"/>
        <v>1.0000000000000002</v>
      </c>
      <c r="LS33" s="120">
        <f t="shared" si="74"/>
        <v>1.0000000000000002</v>
      </c>
      <c r="LT33" s="120">
        <f t="shared" si="74"/>
        <v>1.0000000000000002</v>
      </c>
      <c r="LU33" s="120">
        <f t="shared" si="74"/>
        <v>1.0000000000000002</v>
      </c>
      <c r="LV33" s="120">
        <f t="shared" ref="LV33:MM33" si="75">SUM(LV28:LV32)</f>
        <v>1.0000000000000002</v>
      </c>
      <c r="LW33" s="120">
        <f t="shared" si="75"/>
        <v>1.0000000000000002</v>
      </c>
      <c r="LX33" s="120">
        <f t="shared" si="75"/>
        <v>1.0000000000000002</v>
      </c>
      <c r="LY33" s="120">
        <f t="shared" si="75"/>
        <v>1.0000000000000002</v>
      </c>
      <c r="LZ33" s="120">
        <f t="shared" si="75"/>
        <v>1.0000000000000002</v>
      </c>
      <c r="MA33" s="120">
        <f t="shared" si="75"/>
        <v>1.0000000000000002</v>
      </c>
      <c r="MB33" s="120">
        <f t="shared" si="75"/>
        <v>1.0000000000000002</v>
      </c>
      <c r="MC33" s="120">
        <f t="shared" si="75"/>
        <v>1.0000000000000002</v>
      </c>
      <c r="MD33" s="120">
        <f t="shared" si="75"/>
        <v>1.0000000000000002</v>
      </c>
      <c r="ME33" s="120">
        <f t="shared" si="75"/>
        <v>1.0000000000000002</v>
      </c>
      <c r="MF33" s="120">
        <f t="shared" si="75"/>
        <v>1.0000000000000002</v>
      </c>
      <c r="MG33" s="120">
        <f t="shared" si="75"/>
        <v>1.0000000000000002</v>
      </c>
      <c r="MH33" s="120">
        <f t="shared" si="75"/>
        <v>1.0000000000000002</v>
      </c>
      <c r="MI33" s="120">
        <f t="shared" si="75"/>
        <v>1.0000000000000002</v>
      </c>
      <c r="MJ33" s="120">
        <f t="shared" si="75"/>
        <v>1.0000000000000002</v>
      </c>
      <c r="MK33" s="120">
        <f t="shared" si="75"/>
        <v>1.0000000000000002</v>
      </c>
      <c r="ML33" s="120">
        <f t="shared" si="75"/>
        <v>1.0000000000000002</v>
      </c>
      <c r="MM33" s="120">
        <f t="shared" si="75"/>
        <v>1.0000000000000002</v>
      </c>
    </row>
    <row r="34" spans="1:351" s="116" customFormat="1">
      <c r="B34" s="121"/>
      <c r="C34" s="122"/>
      <c r="D34" s="122"/>
      <c r="E34" s="122"/>
      <c r="F34" s="122"/>
      <c r="G34" s="122"/>
      <c r="H34" s="122"/>
      <c r="J34" s="121"/>
      <c r="K34" s="122"/>
      <c r="L34" s="122"/>
      <c r="M34" s="136"/>
      <c r="N34" s="122"/>
      <c r="O34" s="122"/>
    </row>
    <row r="35" spans="1:351">
      <c r="B35" s="117" t="s">
        <v>112</v>
      </c>
      <c r="J35" s="119"/>
      <c r="K35" s="120"/>
      <c r="L35" s="120"/>
      <c r="M35" s="136"/>
      <c r="N35" s="120"/>
      <c r="O35" s="120"/>
    </row>
    <row r="36" spans="1:351">
      <c r="B36" s="103" t="s">
        <v>95</v>
      </c>
      <c r="C36" s="104" t="s">
        <v>96</v>
      </c>
      <c r="D36" s="105"/>
      <c r="E36" s="105"/>
      <c r="F36" s="105"/>
      <c r="G36" s="105"/>
      <c r="H36" s="106"/>
      <c r="J36" s="119"/>
      <c r="K36" s="120"/>
      <c r="L36" t="s">
        <v>114</v>
      </c>
      <c r="M36" s="97"/>
      <c r="N36" s="120"/>
      <c r="O36" s="120"/>
    </row>
    <row r="37" spans="1:351">
      <c r="B37" s="107"/>
      <c r="C37" s="108">
        <v>1</v>
      </c>
      <c r="D37" s="108">
        <v>2</v>
      </c>
      <c r="E37" s="108">
        <v>3</v>
      </c>
      <c r="F37" s="108">
        <v>4</v>
      </c>
      <c r="G37" s="108">
        <v>5</v>
      </c>
      <c r="H37" s="108" t="s">
        <v>97</v>
      </c>
      <c r="J37" s="119"/>
      <c r="K37" s="123"/>
      <c r="L37" s="118">
        <v>1</v>
      </c>
      <c r="M37" s="135">
        <v>2</v>
      </c>
      <c r="N37" s="118">
        <v>3</v>
      </c>
      <c r="O37" s="118">
        <v>4</v>
      </c>
      <c r="P37" s="118">
        <v>5</v>
      </c>
      <c r="Q37" s="118">
        <v>6</v>
      </c>
      <c r="R37" s="118">
        <v>7</v>
      </c>
      <c r="S37" s="118">
        <v>8</v>
      </c>
      <c r="T37" s="118">
        <v>9</v>
      </c>
      <c r="U37" s="118">
        <v>10</v>
      </c>
      <c r="V37" s="118">
        <v>11</v>
      </c>
      <c r="W37" s="118">
        <v>12</v>
      </c>
      <c r="X37" s="118">
        <v>13</v>
      </c>
      <c r="Y37" s="118">
        <v>14</v>
      </c>
      <c r="Z37" s="118">
        <v>15</v>
      </c>
      <c r="AA37" s="118">
        <v>16</v>
      </c>
      <c r="AB37" s="118">
        <v>17</v>
      </c>
      <c r="AC37" s="118">
        <v>18</v>
      </c>
      <c r="AD37" s="118">
        <v>19</v>
      </c>
      <c r="AE37" s="118">
        <v>20</v>
      </c>
      <c r="AF37" s="118">
        <v>21</v>
      </c>
      <c r="AG37" s="118">
        <v>22</v>
      </c>
      <c r="AH37" s="118">
        <v>23</v>
      </c>
      <c r="AI37" s="118">
        <v>24</v>
      </c>
      <c r="AJ37" s="118">
        <v>25</v>
      </c>
      <c r="AK37" s="118">
        <v>26</v>
      </c>
      <c r="AL37" s="118">
        <v>27</v>
      </c>
      <c r="AM37" s="118">
        <v>28</v>
      </c>
      <c r="AN37" s="118">
        <v>29</v>
      </c>
      <c r="AO37" s="118">
        <v>30</v>
      </c>
      <c r="AP37" s="118">
        <v>31</v>
      </c>
      <c r="AQ37" s="118">
        <v>32</v>
      </c>
      <c r="AR37" s="118">
        <v>33</v>
      </c>
      <c r="AS37" s="118">
        <v>34</v>
      </c>
      <c r="AT37" s="118">
        <v>35</v>
      </c>
      <c r="AU37" s="118">
        <v>36</v>
      </c>
      <c r="AV37" s="118">
        <v>37</v>
      </c>
      <c r="AW37" s="118">
        <v>38</v>
      </c>
      <c r="AX37" s="118">
        <v>39</v>
      </c>
      <c r="AY37" s="118">
        <v>40</v>
      </c>
      <c r="AZ37" s="118">
        <v>41</v>
      </c>
      <c r="BA37" s="118">
        <v>42</v>
      </c>
      <c r="BB37" s="118">
        <v>43</v>
      </c>
      <c r="BC37" s="118">
        <v>44</v>
      </c>
      <c r="BD37" s="118">
        <v>45</v>
      </c>
      <c r="BE37" s="118">
        <v>46</v>
      </c>
      <c r="BF37" s="118">
        <v>47</v>
      </c>
      <c r="BG37" s="118">
        <v>48</v>
      </c>
      <c r="BH37" s="118">
        <v>49</v>
      </c>
      <c r="BI37" s="118">
        <v>50</v>
      </c>
      <c r="BJ37" s="118">
        <v>51</v>
      </c>
      <c r="BK37" s="118">
        <v>52</v>
      </c>
      <c r="BL37" s="118">
        <v>53</v>
      </c>
      <c r="BM37" s="118">
        <v>54</v>
      </c>
      <c r="BN37" s="118">
        <v>55</v>
      </c>
      <c r="BO37" s="118">
        <v>56</v>
      </c>
      <c r="BP37" s="118">
        <v>57</v>
      </c>
      <c r="BQ37" s="118">
        <v>58</v>
      </c>
      <c r="BR37" s="118">
        <v>59</v>
      </c>
      <c r="BS37" s="118">
        <v>60</v>
      </c>
      <c r="BT37" s="118">
        <v>61</v>
      </c>
      <c r="BU37" s="118">
        <v>62</v>
      </c>
      <c r="BV37" s="118">
        <v>63</v>
      </c>
      <c r="BW37" s="118">
        <v>64</v>
      </c>
      <c r="BX37" s="118">
        <v>65</v>
      </c>
      <c r="BY37" s="118">
        <v>66</v>
      </c>
      <c r="BZ37" s="118">
        <v>67</v>
      </c>
      <c r="CA37" s="118">
        <v>68</v>
      </c>
      <c r="CB37" s="118">
        <v>69</v>
      </c>
      <c r="CC37" s="118">
        <v>70</v>
      </c>
      <c r="CD37" s="118">
        <v>71</v>
      </c>
      <c r="CE37" s="118">
        <v>72</v>
      </c>
      <c r="CF37" s="118">
        <v>73</v>
      </c>
      <c r="CG37" s="118">
        <v>74</v>
      </c>
      <c r="CH37" s="118">
        <v>75</v>
      </c>
      <c r="CI37" s="118">
        <v>76</v>
      </c>
      <c r="CJ37" s="118">
        <v>77</v>
      </c>
      <c r="CK37" s="118">
        <v>78</v>
      </c>
      <c r="CL37" s="118">
        <v>79</v>
      </c>
      <c r="CM37" s="118">
        <v>80</v>
      </c>
      <c r="CN37" s="118">
        <v>81</v>
      </c>
      <c r="CO37" s="118">
        <v>82</v>
      </c>
      <c r="CP37" s="118">
        <v>83</v>
      </c>
      <c r="CQ37" s="118">
        <v>84</v>
      </c>
      <c r="CR37" s="118">
        <v>85</v>
      </c>
      <c r="CS37" s="118">
        <v>86</v>
      </c>
      <c r="CT37" s="118">
        <v>87</v>
      </c>
      <c r="CU37" s="118">
        <v>88</v>
      </c>
      <c r="CV37" s="118">
        <v>89</v>
      </c>
      <c r="CW37" s="118">
        <v>90</v>
      </c>
      <c r="CX37" s="118">
        <v>91</v>
      </c>
      <c r="CY37" s="118">
        <v>92</v>
      </c>
      <c r="CZ37" s="118">
        <v>93</v>
      </c>
      <c r="DA37" s="118">
        <v>94</v>
      </c>
      <c r="DB37" s="118">
        <v>95</v>
      </c>
      <c r="DC37" s="118">
        <v>96</v>
      </c>
      <c r="DD37" s="118">
        <v>97</v>
      </c>
      <c r="DE37" s="118">
        <v>98</v>
      </c>
      <c r="DF37" s="118">
        <v>99</v>
      </c>
      <c r="DG37" s="118">
        <v>100</v>
      </c>
      <c r="DH37" s="118">
        <v>101</v>
      </c>
      <c r="DI37" s="118">
        <v>102</v>
      </c>
      <c r="DJ37" s="118">
        <v>103</v>
      </c>
      <c r="DK37" s="118">
        <v>104</v>
      </c>
      <c r="DL37" s="118">
        <v>105</v>
      </c>
      <c r="DM37" s="118">
        <v>106</v>
      </c>
      <c r="DN37" s="118">
        <v>107</v>
      </c>
      <c r="DO37" s="118">
        <v>108</v>
      </c>
      <c r="DP37" s="118">
        <v>109</v>
      </c>
      <c r="DQ37" s="118">
        <v>110</v>
      </c>
      <c r="DR37" s="118">
        <v>111</v>
      </c>
      <c r="DS37" s="118">
        <v>112</v>
      </c>
      <c r="DT37" s="118">
        <v>113</v>
      </c>
      <c r="DU37" s="118">
        <v>114</v>
      </c>
      <c r="DV37" s="118">
        <v>115</v>
      </c>
      <c r="DW37" s="118">
        <v>116</v>
      </c>
      <c r="DX37" s="118">
        <v>117</v>
      </c>
      <c r="DY37" s="118">
        <v>118</v>
      </c>
      <c r="DZ37" s="118">
        <v>119</v>
      </c>
      <c r="EA37" s="118">
        <v>120</v>
      </c>
      <c r="EB37" s="118">
        <v>121</v>
      </c>
      <c r="EC37" s="118">
        <v>122</v>
      </c>
      <c r="ED37" s="118">
        <v>123</v>
      </c>
      <c r="EE37" s="118">
        <v>124</v>
      </c>
      <c r="EF37" s="118">
        <v>125</v>
      </c>
      <c r="EG37" s="118">
        <v>126</v>
      </c>
      <c r="EH37" s="118">
        <v>127</v>
      </c>
      <c r="EI37" s="118">
        <v>128</v>
      </c>
      <c r="EJ37" s="118">
        <v>129</v>
      </c>
      <c r="EK37" s="118">
        <v>130</v>
      </c>
      <c r="EL37" s="118">
        <v>131</v>
      </c>
      <c r="EM37" s="118">
        <v>132</v>
      </c>
      <c r="EN37" s="118">
        <v>133</v>
      </c>
      <c r="EO37" s="118">
        <v>134</v>
      </c>
      <c r="EP37" s="118">
        <v>135</v>
      </c>
      <c r="EQ37" s="118">
        <v>136</v>
      </c>
      <c r="ER37" s="118">
        <v>137</v>
      </c>
      <c r="ES37" s="118">
        <v>138</v>
      </c>
      <c r="ET37" s="118">
        <v>139</v>
      </c>
      <c r="EU37" s="118">
        <v>140</v>
      </c>
      <c r="EV37" s="118">
        <v>141</v>
      </c>
      <c r="EW37" s="118">
        <v>142</v>
      </c>
      <c r="EX37" s="118">
        <v>143</v>
      </c>
      <c r="EY37" s="118">
        <v>144</v>
      </c>
      <c r="EZ37" s="118">
        <v>145</v>
      </c>
      <c r="FA37" s="118">
        <v>146</v>
      </c>
      <c r="FB37" s="118">
        <v>147</v>
      </c>
      <c r="FC37" s="118">
        <v>148</v>
      </c>
      <c r="FD37" s="118">
        <v>149</v>
      </c>
      <c r="FE37" s="118">
        <v>150</v>
      </c>
      <c r="FF37" s="118">
        <v>151</v>
      </c>
      <c r="FG37" s="118">
        <v>152</v>
      </c>
      <c r="FH37" s="118">
        <v>153</v>
      </c>
      <c r="FI37" s="118">
        <v>154</v>
      </c>
      <c r="FJ37" s="118">
        <v>155</v>
      </c>
      <c r="FK37" s="118">
        <v>156</v>
      </c>
      <c r="FL37" s="118">
        <v>157</v>
      </c>
      <c r="FM37" s="118">
        <v>158</v>
      </c>
      <c r="FN37" s="118">
        <v>159</v>
      </c>
      <c r="FO37" s="118">
        <v>160</v>
      </c>
      <c r="FP37" s="118">
        <v>161</v>
      </c>
      <c r="FQ37" s="118">
        <v>162</v>
      </c>
      <c r="FR37" s="118">
        <v>163</v>
      </c>
      <c r="FS37" s="118">
        <v>164</v>
      </c>
      <c r="FT37" s="118">
        <v>165</v>
      </c>
      <c r="FU37" s="118">
        <v>166</v>
      </c>
      <c r="FV37" s="118">
        <v>167</v>
      </c>
      <c r="FW37" s="118">
        <v>168</v>
      </c>
      <c r="FX37" s="118">
        <v>169</v>
      </c>
      <c r="FY37" s="118">
        <v>170</v>
      </c>
      <c r="FZ37" s="118">
        <v>171</v>
      </c>
      <c r="GA37" s="118">
        <v>172</v>
      </c>
      <c r="GB37" s="118">
        <v>173</v>
      </c>
      <c r="GC37" s="118">
        <v>174</v>
      </c>
      <c r="GD37" s="118">
        <v>175</v>
      </c>
      <c r="GE37" s="118">
        <v>176</v>
      </c>
      <c r="GF37" s="118">
        <v>177</v>
      </c>
      <c r="GG37" s="118">
        <v>178</v>
      </c>
      <c r="GH37" s="118">
        <v>179</v>
      </c>
      <c r="GI37" s="118">
        <v>180</v>
      </c>
      <c r="GJ37" s="118">
        <v>181</v>
      </c>
      <c r="GK37" s="118">
        <v>182</v>
      </c>
      <c r="GL37" s="118">
        <v>183</v>
      </c>
      <c r="GM37" s="118">
        <v>184</v>
      </c>
      <c r="GN37" s="118">
        <v>185</v>
      </c>
      <c r="GO37" s="118">
        <v>186</v>
      </c>
      <c r="GP37" s="118">
        <v>187</v>
      </c>
      <c r="GQ37" s="118">
        <v>188</v>
      </c>
      <c r="GR37" s="118">
        <v>189</v>
      </c>
      <c r="GS37" s="118">
        <v>190</v>
      </c>
      <c r="GT37" s="118">
        <v>191</v>
      </c>
      <c r="GU37" s="118">
        <v>192</v>
      </c>
      <c r="GV37" s="118">
        <v>193</v>
      </c>
      <c r="GW37" s="118">
        <v>194</v>
      </c>
      <c r="GX37" s="118">
        <v>195</v>
      </c>
      <c r="GY37" s="118">
        <v>196</v>
      </c>
      <c r="GZ37" s="118">
        <v>197</v>
      </c>
      <c r="HA37" s="118">
        <v>198</v>
      </c>
      <c r="HB37" s="118">
        <v>199</v>
      </c>
      <c r="HC37" s="118">
        <v>200</v>
      </c>
      <c r="HD37" s="118">
        <v>201</v>
      </c>
      <c r="HE37" s="118">
        <v>202</v>
      </c>
      <c r="HF37" s="118">
        <v>203</v>
      </c>
      <c r="HG37" s="118">
        <v>204</v>
      </c>
      <c r="HH37" s="118">
        <v>205</v>
      </c>
      <c r="HI37" s="118">
        <v>206</v>
      </c>
      <c r="HJ37" s="118">
        <v>207</v>
      </c>
      <c r="HK37" s="118">
        <v>208</v>
      </c>
      <c r="HL37" s="118">
        <v>209</v>
      </c>
      <c r="HM37" s="118">
        <v>210</v>
      </c>
      <c r="HN37" s="118">
        <v>211</v>
      </c>
      <c r="HO37" s="118">
        <v>212</v>
      </c>
      <c r="HP37" s="118">
        <v>213</v>
      </c>
      <c r="HQ37" s="118">
        <v>214</v>
      </c>
      <c r="HR37" s="118">
        <v>215</v>
      </c>
      <c r="HS37" s="118">
        <v>216</v>
      </c>
      <c r="HT37" s="118">
        <v>217</v>
      </c>
      <c r="HU37" s="118">
        <v>218</v>
      </c>
      <c r="HV37" s="118">
        <v>219</v>
      </c>
      <c r="HW37" s="118">
        <v>220</v>
      </c>
      <c r="HX37" s="118">
        <v>221</v>
      </c>
      <c r="HY37" s="118">
        <v>222</v>
      </c>
      <c r="HZ37" s="118">
        <v>223</v>
      </c>
      <c r="IA37" s="118">
        <v>224</v>
      </c>
      <c r="IB37" s="118">
        <v>225</v>
      </c>
      <c r="IC37" s="118">
        <v>226</v>
      </c>
      <c r="ID37" s="118">
        <v>227</v>
      </c>
      <c r="IE37" s="118">
        <v>228</v>
      </c>
      <c r="IF37" s="118">
        <v>229</v>
      </c>
      <c r="IG37" s="118">
        <v>230</v>
      </c>
      <c r="IH37" s="118">
        <v>231</v>
      </c>
      <c r="II37" s="118">
        <v>232</v>
      </c>
      <c r="IJ37" s="118">
        <v>233</v>
      </c>
      <c r="IK37" s="118">
        <v>234</v>
      </c>
      <c r="IL37" s="118">
        <v>235</v>
      </c>
      <c r="IM37" s="118">
        <v>236</v>
      </c>
      <c r="IN37" s="118">
        <v>237</v>
      </c>
      <c r="IO37" s="118">
        <v>238</v>
      </c>
      <c r="IP37" s="118">
        <v>239</v>
      </c>
      <c r="IQ37" s="118">
        <v>240</v>
      </c>
      <c r="IR37" s="118">
        <v>241</v>
      </c>
      <c r="IS37" s="118">
        <v>242</v>
      </c>
      <c r="IT37" s="118">
        <v>243</v>
      </c>
      <c r="IU37" s="118">
        <v>244</v>
      </c>
      <c r="IV37" s="118">
        <v>245</v>
      </c>
      <c r="IW37" s="118">
        <v>246</v>
      </c>
      <c r="IX37" s="118">
        <v>247</v>
      </c>
      <c r="IY37" s="118">
        <v>248</v>
      </c>
      <c r="IZ37" s="118">
        <v>249</v>
      </c>
      <c r="JA37" s="118">
        <v>250</v>
      </c>
      <c r="JB37" s="118">
        <v>251</v>
      </c>
      <c r="JC37" s="118">
        <v>252</v>
      </c>
      <c r="JD37" s="118">
        <v>253</v>
      </c>
      <c r="JE37" s="118">
        <v>254</v>
      </c>
      <c r="JF37" s="118">
        <v>255</v>
      </c>
      <c r="JG37" s="118">
        <v>256</v>
      </c>
      <c r="JH37" s="118">
        <v>257</v>
      </c>
      <c r="JI37" s="118">
        <v>258</v>
      </c>
      <c r="JJ37" s="118">
        <v>259</v>
      </c>
      <c r="JK37" s="118">
        <v>260</v>
      </c>
      <c r="JL37" s="118">
        <v>261</v>
      </c>
      <c r="JM37" s="118">
        <v>262</v>
      </c>
      <c r="JN37" s="118">
        <v>263</v>
      </c>
      <c r="JO37" s="118">
        <v>264</v>
      </c>
      <c r="JP37" s="118">
        <v>265</v>
      </c>
      <c r="JQ37" s="118">
        <v>266</v>
      </c>
      <c r="JR37" s="118">
        <v>267</v>
      </c>
      <c r="JS37" s="118">
        <v>268</v>
      </c>
      <c r="JT37" s="118">
        <v>269</v>
      </c>
      <c r="JU37" s="118">
        <v>270</v>
      </c>
      <c r="JV37" s="118">
        <v>271</v>
      </c>
      <c r="JW37" s="118">
        <v>272</v>
      </c>
      <c r="JX37" s="118">
        <v>273</v>
      </c>
      <c r="JY37" s="118">
        <v>274</v>
      </c>
      <c r="JZ37" s="118">
        <v>275</v>
      </c>
      <c r="KA37" s="118">
        <v>276</v>
      </c>
      <c r="KB37" s="118">
        <v>277</v>
      </c>
      <c r="KC37" s="118">
        <v>278</v>
      </c>
      <c r="KD37" s="118">
        <v>279</v>
      </c>
      <c r="KE37" s="118">
        <v>280</v>
      </c>
      <c r="KF37" s="118">
        <v>281</v>
      </c>
      <c r="KG37" s="118">
        <v>282</v>
      </c>
      <c r="KH37" s="118">
        <v>283</v>
      </c>
      <c r="KI37" s="118">
        <v>284</v>
      </c>
      <c r="KJ37" s="118">
        <v>285</v>
      </c>
      <c r="KK37" s="118">
        <v>286</v>
      </c>
      <c r="KL37" s="118">
        <v>287</v>
      </c>
      <c r="KM37" s="118">
        <v>288</v>
      </c>
      <c r="KN37" s="118">
        <v>289</v>
      </c>
      <c r="KO37" s="118">
        <v>290</v>
      </c>
      <c r="KP37" s="118">
        <v>291</v>
      </c>
      <c r="KQ37" s="118">
        <v>292</v>
      </c>
      <c r="KR37" s="118">
        <v>293</v>
      </c>
      <c r="KS37" s="118">
        <v>294</v>
      </c>
      <c r="KT37" s="118">
        <v>295</v>
      </c>
      <c r="KU37" s="118">
        <v>296</v>
      </c>
      <c r="KV37" s="118">
        <v>297</v>
      </c>
      <c r="KW37" s="118">
        <v>298</v>
      </c>
      <c r="KX37" s="118">
        <v>299</v>
      </c>
      <c r="KY37" s="118">
        <v>300</v>
      </c>
      <c r="KZ37" s="118">
        <v>301</v>
      </c>
      <c r="LA37" s="118">
        <v>302</v>
      </c>
      <c r="LB37" s="118">
        <v>303</v>
      </c>
      <c r="LC37" s="118">
        <v>304</v>
      </c>
      <c r="LD37" s="118">
        <v>305</v>
      </c>
      <c r="LE37" s="118">
        <v>306</v>
      </c>
      <c r="LF37" s="118">
        <v>307</v>
      </c>
      <c r="LG37" s="118">
        <v>308</v>
      </c>
      <c r="LH37" s="118">
        <v>309</v>
      </c>
      <c r="LI37" s="118">
        <v>310</v>
      </c>
      <c r="LJ37" s="118">
        <v>311</v>
      </c>
      <c r="LK37" s="118">
        <v>312</v>
      </c>
      <c r="LL37" s="118">
        <v>313</v>
      </c>
      <c r="LM37" s="118">
        <v>314</v>
      </c>
      <c r="LN37" s="118">
        <v>315</v>
      </c>
      <c r="LO37" s="118">
        <v>316</v>
      </c>
      <c r="LP37" s="118">
        <v>317</v>
      </c>
      <c r="LQ37" s="118">
        <v>318</v>
      </c>
      <c r="LR37" s="118">
        <v>319</v>
      </c>
      <c r="LS37" s="118">
        <v>320</v>
      </c>
      <c r="LT37" s="118">
        <v>321</v>
      </c>
      <c r="LU37" s="118">
        <v>322</v>
      </c>
      <c r="LV37" s="118">
        <v>323</v>
      </c>
      <c r="LW37" s="118">
        <v>324</v>
      </c>
      <c r="LX37" s="118">
        <v>325</v>
      </c>
      <c r="LY37" s="118">
        <v>326</v>
      </c>
      <c r="LZ37" s="118">
        <v>327</v>
      </c>
      <c r="MA37" s="118">
        <v>328</v>
      </c>
      <c r="MB37" s="118">
        <v>329</v>
      </c>
      <c r="MC37" s="118">
        <v>330</v>
      </c>
      <c r="MD37" s="118">
        <v>331</v>
      </c>
      <c r="ME37" s="118">
        <v>332</v>
      </c>
      <c r="MF37" s="118">
        <v>333</v>
      </c>
      <c r="MG37" s="118">
        <v>334</v>
      </c>
      <c r="MH37" s="118">
        <v>335</v>
      </c>
      <c r="MI37" s="118">
        <v>336</v>
      </c>
      <c r="MJ37" s="118">
        <v>337</v>
      </c>
      <c r="MK37" s="118">
        <v>338</v>
      </c>
      <c r="ML37" s="118">
        <v>339</v>
      </c>
      <c r="MM37" s="118">
        <v>340</v>
      </c>
    </row>
    <row r="38" spans="1:351">
      <c r="B38" s="109">
        <v>1</v>
      </c>
      <c r="C38" s="110">
        <v>0.92400000000000004</v>
      </c>
      <c r="D38" s="110">
        <v>7.5999999999999956E-2</v>
      </c>
      <c r="E38" s="110">
        <v>0</v>
      </c>
      <c r="F38" s="110">
        <v>0</v>
      </c>
      <c r="G38" s="110">
        <v>0</v>
      </c>
      <c r="H38" s="110">
        <v>1</v>
      </c>
      <c r="J38" s="119"/>
      <c r="K38" t="s">
        <v>5</v>
      </c>
      <c r="L38">
        <f>L28</f>
        <v>0.85</v>
      </c>
      <c r="M38" s="97">
        <f>SUMPRODUCT(L38:L42,$C$38:$C$42)</f>
        <v>0.78539999999999999</v>
      </c>
      <c r="N38">
        <f t="shared" ref="N38:BY38" si="76">SUMPRODUCT(M38:M42,$C$38:$C$42)</f>
        <v>0.72570960000000007</v>
      </c>
      <c r="O38">
        <f t="shared" si="76"/>
        <v>0.6713592329000001</v>
      </c>
      <c r="P38">
        <f t="shared" si="76"/>
        <v>0.62189243176210018</v>
      </c>
      <c r="Q38">
        <f t="shared" si="76"/>
        <v>0.57697310158991499</v>
      </c>
      <c r="R38">
        <f t="shared" si="76"/>
        <v>0.53633920948151925</v>
      </c>
      <c r="S38">
        <f t="shared" si="76"/>
        <v>0.49977029720480459</v>
      </c>
      <c r="T38">
        <f t="shared" si="76"/>
        <v>0.46706555953607021</v>
      </c>
      <c r="U38">
        <f t="shared" si="76"/>
        <v>0.43802979062139918</v>
      </c>
      <c r="V38">
        <f t="shared" si="76"/>
        <v>0.41246510055164398</v>
      </c>
      <c r="W38">
        <f t="shared" si="76"/>
        <v>0.39016677845886311</v>
      </c>
      <c r="X38">
        <f t="shared" si="76"/>
        <v>0.37092205310465082</v>
      </c>
      <c r="Y38">
        <f t="shared" si="76"/>
        <v>0.35451079783655204</v>
      </c>
      <c r="Z38">
        <f t="shared" si="76"/>
        <v>0.34070746020111276</v>
      </c>
      <c r="AA38">
        <f t="shared" si="76"/>
        <v>0.32928368023147314</v>
      </c>
      <c r="AB38">
        <f t="shared" si="76"/>
        <v>0.32001120559154206</v>
      </c>
      <c r="AC38">
        <f t="shared" si="76"/>
        <v>0.31266482437225784</v>
      </c>
      <c r="AD38">
        <f t="shared" si="76"/>
        <v>0.30702512376662283</v>
      </c>
      <c r="AE38">
        <f t="shared" si="76"/>
        <v>0.30288095017576838</v>
      </c>
      <c r="AF38">
        <f t="shared" si="76"/>
        <v>0.30003149757841258</v>
      </c>
      <c r="AG38">
        <f t="shared" si="76"/>
        <v>0.29828798948817453</v>
      </c>
      <c r="AH38">
        <f t="shared" si="76"/>
        <v>0.29747494814852221</v>
      </c>
      <c r="AI38">
        <f t="shared" si="76"/>
        <v>0.29743106488838961</v>
      </c>
      <c r="AJ38">
        <f t="shared" si="76"/>
        <v>0.2980096994924547</v>
      </c>
      <c r="AK38">
        <f t="shared" si="76"/>
        <v>0.29907904541306862</v>
      </c>
      <c r="AL38">
        <f t="shared" si="76"/>
        <v>0.30052200278747798</v>
      </c>
      <c r="AM38">
        <f t="shared" si="76"/>
        <v>0.30223580343275047</v>
      </c>
      <c r="AN38">
        <f t="shared" si="76"/>
        <v>0.30413143200642179</v>
      </c>
      <c r="AO38">
        <f t="shared" si="76"/>
        <v>0.30613288593586335</v>
      </c>
      <c r="AP38">
        <f t="shared" si="76"/>
        <v>0.30817631400946205</v>
      </c>
      <c r="AQ38">
        <f t="shared" si="76"/>
        <v>0.31020907006742604</v>
      </c>
      <c r="AR38">
        <f t="shared" si="76"/>
        <v>0.31218871432950679</v>
      </c>
      <c r="AS38">
        <f t="shared" si="76"/>
        <v>0.31408199078569787</v>
      </c>
      <c r="AT38">
        <f t="shared" si="76"/>
        <v>0.31586380493442601</v>
      </c>
      <c r="AU38">
        <f t="shared" si="76"/>
        <v>0.31751622211667468</v>
      </c>
      <c r="AV38">
        <f t="shared" si="76"/>
        <v>0.31902750286300119</v>
      </c>
      <c r="AW38">
        <f t="shared" si="76"/>
        <v>0.32039118811272316</v>
      </c>
      <c r="AX38">
        <f t="shared" si="76"/>
        <v>0.32160524392556034</v>
      </c>
      <c r="AY38">
        <f t="shared" si="76"/>
        <v>0.3226712724111242</v>
      </c>
      <c r="AZ38">
        <f t="shared" si="76"/>
        <v>0.32359379306076308</v>
      </c>
      <c r="BA38">
        <f t="shared" si="76"/>
        <v>0.32437959647725384</v>
      </c>
      <c r="BB38">
        <f t="shared" si="76"/>
        <v>0.3250371706493323</v>
      </c>
      <c r="BC38">
        <f t="shared" si="76"/>
        <v>0.32557619839193691</v>
      </c>
      <c r="BD38">
        <f t="shared" si="76"/>
        <v>0.32600712334637583</v>
      </c>
      <c r="BE38">
        <f t="shared" si="76"/>
        <v>0.32634078098135794</v>
      </c>
      <c r="BF38">
        <f t="shared" si="76"/>
        <v>0.32658809032811825</v>
      </c>
      <c r="BG38">
        <f t="shared" si="76"/>
        <v>0.32675980169220564</v>
      </c>
      <c r="BH38">
        <f t="shared" si="76"/>
        <v>0.32686629528255684</v>
      </c>
      <c r="BI38">
        <f t="shared" si="76"/>
        <v>0.32691742555779368</v>
      </c>
      <c r="BJ38">
        <f t="shared" si="76"/>
        <v>0.32692240608416007</v>
      </c>
      <c r="BK38">
        <f t="shared" si="76"/>
        <v>0.32688972980480735</v>
      </c>
      <c r="BL38">
        <f t="shared" si="76"/>
        <v>0.32682711981387791</v>
      </c>
      <c r="BM38">
        <f t="shared" si="76"/>
        <v>0.32674150599079455</v>
      </c>
      <c r="BN38">
        <f t="shared" si="76"/>
        <v>0.32663902316231042</v>
      </c>
      <c r="BO38">
        <f t="shared" si="76"/>
        <v>0.32652502680638062</v>
      </c>
      <c r="BP38">
        <f t="shared" si="76"/>
        <v>0.32640412267911095</v>
      </c>
      <c r="BQ38">
        <f t="shared" si="76"/>
        <v>0.32628020712229344</v>
      </c>
      <c r="BR38">
        <f t="shared" si="76"/>
        <v>0.32615651518467836</v>
      </c>
      <c r="BS38">
        <f t="shared" si="76"/>
        <v>0.32603567405725559</v>
      </c>
      <c r="BT38">
        <f t="shared" si="76"/>
        <v>0.32591975967516928</v>
      </c>
      <c r="BU38">
        <f t="shared" si="76"/>
        <v>0.32581035467167946</v>
      </c>
      <c r="BV38">
        <f t="shared" si="76"/>
        <v>0.32570860617932057</v>
      </c>
      <c r="BW38">
        <f t="shared" si="76"/>
        <v>0.32561528225774194</v>
      </c>
      <c r="BX38">
        <f t="shared" si="76"/>
        <v>0.32553082598527588</v>
      </c>
      <c r="BY38">
        <f t="shared" si="76"/>
        <v>0.32545540648152077</v>
      </c>
      <c r="BZ38">
        <f t="shared" ref="BZ38:EK38" si="77">SUMPRODUCT(BY38:BY42,$C$38:$C$42)</f>
        <v>0.3253889663312915</v>
      </c>
      <c r="CA38">
        <f t="shared" si="77"/>
        <v>0.32533126505687576</v>
      </c>
      <c r="CB38">
        <f t="shared" si="77"/>
        <v>0.32528191843677784</v>
      </c>
      <c r="CC38">
        <f t="shared" si="77"/>
        <v>0.32524043359650112</v>
      </c>
      <c r="CD38">
        <f t="shared" si="77"/>
        <v>0.32520623990212688</v>
      </c>
      <c r="CE38">
        <f t="shared" si="77"/>
        <v>0.32517871577235469</v>
      </c>
      <c r="CF38">
        <f t="shared" si="77"/>
        <v>0.32515721159123595</v>
      </c>
      <c r="CG38">
        <f t="shared" si="77"/>
        <v>0.32514106895404404</v>
      </c>
      <c r="CH38">
        <f t="shared" si="77"/>
        <v>0.32512963651454835</v>
      </c>
      <c r="CI38">
        <f t="shared" si="77"/>
        <v>0.32512228272530835</v>
      </c>
      <c r="CJ38">
        <f t="shared" si="77"/>
        <v>0.32511840577530038</v>
      </c>
      <c r="CK38">
        <f t="shared" si="77"/>
        <v>0.32511744103294687</v>
      </c>
      <c r="CL38">
        <f t="shared" si="77"/>
        <v>0.32511886629902398</v>
      </c>
      <c r="CM38">
        <f t="shared" si="77"/>
        <v>0.32512220516442514</v>
      </c>
      <c r="CN38">
        <f t="shared" si="77"/>
        <v>0.32512702875366323</v>
      </c>
      <c r="CO38">
        <f t="shared" si="77"/>
        <v>0.32513295611746429</v>
      </c>
      <c r="CP38">
        <f t="shared" si="77"/>
        <v>0.32513965351785895</v>
      </c>
      <c r="CQ38">
        <f t="shared" si="77"/>
        <v>0.32514683282769807</v>
      </c>
      <c r="CR38">
        <f t="shared" si="77"/>
        <v>0.32515424924425129</v>
      </c>
      <c r="CS38">
        <f t="shared" si="77"/>
        <v>0.32516169849412541</v>
      </c>
      <c r="CT38">
        <f t="shared" si="77"/>
        <v>0.32516901368467038</v>
      </c>
      <c r="CU38">
        <f t="shared" si="77"/>
        <v>0.32517606193573856</v>
      </c>
      <c r="CV38">
        <f t="shared" si="77"/>
        <v>0.32518274090544386</v>
      </c>
      <c r="CW38">
        <f t="shared" si="77"/>
        <v>0.32518897530466384</v>
      </c>
      <c r="CX38">
        <f t="shared" si="77"/>
        <v>0.32519471347760692</v>
      </c>
      <c r="CY38">
        <f t="shared" si="77"/>
        <v>0.32519992410992227</v>
      </c>
      <c r="CZ38">
        <f t="shared" si="77"/>
        <v>0.32520459311161565</v>
      </c>
      <c r="DA38">
        <f t="shared" si="77"/>
        <v>0.32520872070944817</v>
      </c>
      <c r="DB38">
        <f t="shared" si="77"/>
        <v>0.32521231877250928</v>
      </c>
      <c r="DC38">
        <f t="shared" si="77"/>
        <v>0.32521540838520435</v>
      </c>
      <c r="DD38">
        <f t="shared" si="77"/>
        <v>0.32521801767390351</v>
      </c>
      <c r="DE38">
        <f t="shared" si="77"/>
        <v>0.32522017988685825</v>
      </c>
      <c r="DF38">
        <f t="shared" si="77"/>
        <v>0.32522193172160002</v>
      </c>
      <c r="DG38">
        <f t="shared" si="77"/>
        <v>0.32522331188977344</v>
      </c>
      <c r="DH38">
        <f t="shared" si="77"/>
        <v>0.32522435990610454</v>
      </c>
      <c r="DI38">
        <f t="shared" si="77"/>
        <v>0.3252251150858485</v>
      </c>
      <c r="DJ38">
        <f t="shared" si="77"/>
        <v>0.32522561573347997</v>
      </c>
      <c r="DK38">
        <f t="shared" si="77"/>
        <v>0.32522589850447658</v>
      </c>
      <c r="DL38">
        <f t="shared" si="77"/>
        <v>0.32522599792169404</v>
      </c>
      <c r="DM38">
        <f t="shared" si="77"/>
        <v>0.32522594602794513</v>
      </c>
      <c r="DN38">
        <f t="shared" si="77"/>
        <v>0.32522577215688403</v>
      </c>
      <c r="DO38">
        <f t="shared" si="77"/>
        <v>0.32522550280508083</v>
      </c>
      <c r="DP38">
        <f t="shared" si="77"/>
        <v>0.3252251615891793</v>
      </c>
      <c r="DQ38">
        <f t="shared" si="77"/>
        <v>0.32522476927319793</v>
      </c>
      <c r="DR38">
        <f t="shared" si="77"/>
        <v>0.32522434385230559</v>
      </c>
      <c r="DS38">
        <f t="shared" si="77"/>
        <v>0.3252239006807337</v>
      </c>
      <c r="DT38">
        <f t="shared" si="77"/>
        <v>0.32522345263283459</v>
      </c>
      <c r="DU38">
        <f t="shared" si="77"/>
        <v>0.32522301028762912</v>
      </c>
      <c r="DV38">
        <f t="shared" si="77"/>
        <v>0.32522258212848143</v>
      </c>
      <c r="DW38">
        <f t="shared" si="77"/>
        <v>0.32522217475077031</v>
      </c>
      <c r="DX38">
        <f t="shared" si="77"/>
        <v>0.32522179307158466</v>
      </c>
      <c r="DY38">
        <f t="shared" si="77"/>
        <v>0.32522144053653917</v>
      </c>
      <c r="DZ38">
        <f t="shared" si="77"/>
        <v>0.32522111931978465</v>
      </c>
      <c r="EA38">
        <f t="shared" si="77"/>
        <v>0.32522083051416473</v>
      </c>
      <c r="EB38">
        <f t="shared" si="77"/>
        <v>0.32522057430925211</v>
      </c>
      <c r="EC38">
        <f t="shared" si="77"/>
        <v>0.32522035015568285</v>
      </c>
      <c r="ED38">
        <f t="shared" si="77"/>
        <v>0.32522015691479594</v>
      </c>
      <c r="EE38">
        <f t="shared" si="77"/>
        <v>0.32521999299308912</v>
      </c>
      <c r="EF38">
        <f t="shared" si="77"/>
        <v>0.32521985646142038</v>
      </c>
      <c r="EG38">
        <f t="shared" si="77"/>
        <v>0.32521974515922658</v>
      </c>
      <c r="EH38">
        <f t="shared" si="77"/>
        <v>0.32521965678430398</v>
      </c>
      <c r="EI38">
        <f t="shared" si="77"/>
        <v>0.32521958896890485</v>
      </c>
      <c r="EJ38">
        <f t="shared" si="77"/>
        <v>0.32521953934305975</v>
      </c>
      <c r="EK38">
        <f t="shared" si="77"/>
        <v>0.32521950558614043</v>
      </c>
      <c r="EL38">
        <f t="shared" ref="EL38:GW38" si="78">SUMPRODUCT(EK38:EK42,$C$38:$C$42)</f>
        <v>0.32521948546774343</v>
      </c>
      <c r="EM38">
        <f t="shared" si="78"/>
        <v>0.32521947687900332</v>
      </c>
      <c r="EN38">
        <f t="shared" si="78"/>
        <v>0.32521947785544381</v>
      </c>
      <c r="EO38">
        <f t="shared" si="78"/>
        <v>0.32521948659245226</v>
      </c>
      <c r="EP38">
        <f t="shared" si="78"/>
        <v>0.32521950145441852</v>
      </c>
      <c r="EQ38">
        <f t="shared" si="78"/>
        <v>0.32521952097852191</v>
      </c>
      <c r="ER38">
        <f t="shared" si="78"/>
        <v>0.32521954387408347</v>
      </c>
      <c r="ES38">
        <f t="shared" si="78"/>
        <v>0.32521956901832338</v>
      </c>
      <c r="ET38">
        <f t="shared" si="78"/>
        <v>0.32521959544928625</v>
      </c>
      <c r="EU38">
        <f t="shared" si="78"/>
        <v>0.32521962235661434</v>
      </c>
      <c r="EV38">
        <f t="shared" si="78"/>
        <v>0.32521964907076956</v>
      </c>
      <c r="EW38">
        <f t="shared" si="78"/>
        <v>0.32521967505122618</v>
      </c>
      <c r="EX38">
        <f t="shared" si="78"/>
        <v>0.32521969987408034</v>
      </c>
      <c r="EY38">
        <f t="shared" si="78"/>
        <v>0.32521972321945347</v>
      </c>
      <c r="EZ38">
        <f t="shared" si="78"/>
        <v>0.32521974485899896</v>
      </c>
      <c r="FA38">
        <f t="shared" si="78"/>
        <v>0.32521976464376334</v>
      </c>
      <c r="FB38">
        <f t="shared" si="78"/>
        <v>0.32521978249259709</v>
      </c>
      <c r="FC38">
        <f t="shared" si="78"/>
        <v>0.32521979838126325</v>
      </c>
      <c r="FD38">
        <f t="shared" si="78"/>
        <v>0.32521981233234853</v>
      </c>
      <c r="FE38">
        <f t="shared" si="78"/>
        <v>0.32521982440604502</v>
      </c>
      <c r="FF38">
        <f t="shared" si="78"/>
        <v>0.32521983469183896</v>
      </c>
      <c r="FG38">
        <f t="shared" si="78"/>
        <v>0.32521984330111753</v>
      </c>
      <c r="FH38">
        <f t="shared" si="78"/>
        <v>0.32521985036068085</v>
      </c>
      <c r="FI38">
        <f t="shared" si="78"/>
        <v>0.32521985600713188</v>
      </c>
      <c r="FJ38">
        <f t="shared" si="78"/>
        <v>0.32521986038210005</v>
      </c>
      <c r="FK38">
        <f t="shared" si="78"/>
        <v>0.32521986362824745</v>
      </c>
      <c r="FL38">
        <f t="shared" si="78"/>
        <v>0.32521986588599749</v>
      </c>
      <c r="FM38">
        <f t="shared" si="78"/>
        <v>0.3252198672909215</v>
      </c>
      <c r="FN38">
        <f t="shared" si="78"/>
        <v>0.32521986797171781</v>
      </c>
      <c r="FO38">
        <f t="shared" si="78"/>
        <v>0.32521986804871544</v>
      </c>
      <c r="FP38">
        <f t="shared" si="78"/>
        <v>0.32521986763283794</v>
      </c>
      <c r="FQ38">
        <f t="shared" si="78"/>
        <v>0.32521986682496301</v>
      </c>
      <c r="FR38">
        <f t="shared" si="78"/>
        <v>0.32521986571561873</v>
      </c>
      <c r="FS38">
        <f t="shared" si="78"/>
        <v>0.32521986438495942</v>
      </c>
      <c r="FT38">
        <f t="shared" si="78"/>
        <v>0.32521986290297017</v>
      </c>
      <c r="FU38">
        <f t="shared" si="78"/>
        <v>0.32521986132985248</v>
      </c>
      <c r="FV38">
        <f t="shared" si="78"/>
        <v>0.32521985971654932</v>
      </c>
      <c r="FW38">
        <f t="shared" si="78"/>
        <v>0.32521985810537218</v>
      </c>
      <c r="FX38">
        <f t="shared" si="78"/>
        <v>0.32521985653069696</v>
      </c>
      <c r="FY38">
        <f t="shared" si="78"/>
        <v>0.32521985501970219</v>
      </c>
      <c r="FZ38">
        <f t="shared" si="78"/>
        <v>0.32521985359312411</v>
      </c>
      <c r="GA38">
        <f t="shared" si="78"/>
        <v>0.32521985226601074</v>
      </c>
      <c r="GB38">
        <f t="shared" si="78"/>
        <v>0.32521985104845752</v>
      </c>
      <c r="GC38">
        <f t="shared" si="78"/>
        <v>0.32521984994631292</v>
      </c>
      <c r="GD38">
        <f t="shared" si="78"/>
        <v>0.32521984896184408</v>
      </c>
      <c r="GE38">
        <f t="shared" si="78"/>
        <v>0.32521984809435589</v>
      </c>
      <c r="GF38">
        <f t="shared" si="78"/>
        <v>0.32521984734075804</v>
      </c>
      <c r="GG38">
        <f t="shared" si="78"/>
        <v>0.32521984669607856</v>
      </c>
      <c r="GH38">
        <f t="shared" si="78"/>
        <v>0.3252198461539218</v>
      </c>
      <c r="GI38">
        <f t="shared" si="78"/>
        <v>0.32521984570687201</v>
      </c>
      <c r="GJ38">
        <f t="shared" si="78"/>
        <v>0.32521984534684367</v>
      </c>
      <c r="GK38">
        <f t="shared" si="78"/>
        <v>0.32521984506538071</v>
      </c>
      <c r="GL38">
        <f t="shared" si="78"/>
        <v>0.32521984485390831</v>
      </c>
      <c r="GM38">
        <f t="shared" si="78"/>
        <v>0.32521984470393983</v>
      </c>
      <c r="GN38">
        <f t="shared" si="78"/>
        <v>0.32521984460724385</v>
      </c>
      <c r="GO38">
        <f t="shared" si="78"/>
        <v>0.32521984455597391</v>
      </c>
      <c r="GP38">
        <f t="shared" si="78"/>
        <v>0.32521984454276642</v>
      </c>
      <c r="GQ38">
        <f t="shared" si="78"/>
        <v>0.3252198445608091</v>
      </c>
      <c r="GR38">
        <f t="shared" si="78"/>
        <v>0.3252198446038857</v>
      </c>
      <c r="GS38">
        <f t="shared" si="78"/>
        <v>0.32521984466639864</v>
      </c>
      <c r="GT38">
        <f t="shared" si="78"/>
        <v>0.32521984474337462</v>
      </c>
      <c r="GU38">
        <f t="shared" si="78"/>
        <v>0.32521984483045552</v>
      </c>
      <c r="GV38">
        <f t="shared" si="78"/>
        <v>0.32521984492387784</v>
      </c>
      <c r="GW38">
        <f t="shared" si="78"/>
        <v>0.32521984502044288</v>
      </c>
      <c r="GX38">
        <f t="shared" ref="GX38:JI38" si="79">SUMPRODUCT(GW38:GW42,$C$38:$C$42)</f>
        <v>0.32521984511748059</v>
      </c>
      <c r="GY38">
        <f t="shared" si="79"/>
        <v>0.3252198452128085</v>
      </c>
      <c r="GZ38">
        <f t="shared" si="79"/>
        <v>0.32521984530468812</v>
      </c>
      <c r="HA38">
        <f t="shared" si="79"/>
        <v>0.32521984539177945</v>
      </c>
      <c r="HB38">
        <f t="shared" si="79"/>
        <v>0.32521984547309574</v>
      </c>
      <c r="HC38">
        <f t="shared" si="79"/>
        <v>0.3252198455479588</v>
      </c>
      <c r="HD38">
        <f t="shared" si="79"/>
        <v>0.32521984561595629</v>
      </c>
      <c r="HE38">
        <f t="shared" si="79"/>
        <v>0.32521984567690082</v>
      </c>
      <c r="HF38">
        <f t="shared" si="79"/>
        <v>0.32521984573079216</v>
      </c>
      <c r="HG38">
        <f t="shared" si="79"/>
        <v>0.3252198457777824</v>
      </c>
      <c r="HH38">
        <f t="shared" si="79"/>
        <v>0.32521984581814423</v>
      </c>
      <c r="HI38">
        <f t="shared" si="79"/>
        <v>0.32521984585224245</v>
      </c>
      <c r="HJ38">
        <f t="shared" si="79"/>
        <v>0.32521984588050906</v>
      </c>
      <c r="HK38">
        <f t="shared" si="79"/>
        <v>0.3252198459034214</v>
      </c>
      <c r="HL38">
        <f t="shared" si="79"/>
        <v>0.32521984592148334</v>
      </c>
      <c r="HM38">
        <f t="shared" si="79"/>
        <v>0.32521984593520953</v>
      </c>
      <c r="HN38">
        <f t="shared" si="79"/>
        <v>0.32521984594511211</v>
      </c>
      <c r="HO38">
        <f t="shared" si="79"/>
        <v>0.32521984595169035</v>
      </c>
      <c r="HP38">
        <f t="shared" si="79"/>
        <v>0.32521984595542208</v>
      </c>
      <c r="HQ38">
        <f t="shared" si="79"/>
        <v>0.32521984595675762</v>
      </c>
      <c r="HR38">
        <f t="shared" si="79"/>
        <v>0.32521984595611492</v>
      </c>
      <c r="HS38">
        <f t="shared" si="79"/>
        <v>0.32521984595387671</v>
      </c>
      <c r="HT38">
        <f t="shared" si="79"/>
        <v>0.32521984595038878</v>
      </c>
      <c r="HU38">
        <f t="shared" si="79"/>
        <v>0.32521984594595943</v>
      </c>
      <c r="HV38">
        <f t="shared" si="79"/>
        <v>0.32521984594085984</v>
      </c>
      <c r="HW38">
        <f t="shared" si="79"/>
        <v>0.32521984593532499</v>
      </c>
      <c r="HX38">
        <f t="shared" si="79"/>
        <v>0.3252198459295555</v>
      </c>
      <c r="HY38">
        <f t="shared" si="79"/>
        <v>0.32521984592371966</v>
      </c>
      <c r="HZ38">
        <f t="shared" si="79"/>
        <v>0.32521984591795577</v>
      </c>
      <c r="IA38">
        <f t="shared" si="79"/>
        <v>0.32521984591237485</v>
      </c>
      <c r="IB38">
        <f t="shared" si="79"/>
        <v>0.32521984590706321</v>
      </c>
      <c r="IC38">
        <f t="shared" si="79"/>
        <v>0.32521984590208525</v>
      </c>
      <c r="ID38">
        <f t="shared" si="79"/>
        <v>0.32521984589748615</v>
      </c>
      <c r="IE38">
        <f t="shared" si="79"/>
        <v>0.32521984589329461</v>
      </c>
      <c r="IF38">
        <f t="shared" si="79"/>
        <v>0.32521984588952507</v>
      </c>
      <c r="IG38">
        <f t="shared" si="79"/>
        <v>0.32521984588618019</v>
      </c>
      <c r="IH38">
        <f t="shared" si="79"/>
        <v>0.32521984588325298</v>
      </c>
      <c r="II38">
        <f t="shared" si="79"/>
        <v>0.32521984588072878</v>
      </c>
      <c r="IJ38">
        <f t="shared" si="79"/>
        <v>0.32521984587858682</v>
      </c>
      <c r="IK38">
        <f t="shared" si="79"/>
        <v>0.32521984587680214</v>
      </c>
      <c r="IL38">
        <f t="shared" si="79"/>
        <v>0.32521984587534658</v>
      </c>
      <c r="IM38">
        <f t="shared" si="79"/>
        <v>0.32521984587419023</v>
      </c>
      <c r="IN38">
        <f t="shared" si="79"/>
        <v>0.32521984587330222</v>
      </c>
      <c r="IO38">
        <f t="shared" si="79"/>
        <v>0.32521984587265174</v>
      </c>
      <c r="IP38">
        <f t="shared" si="79"/>
        <v>0.32521984587220848</v>
      </c>
      <c r="IQ38">
        <f t="shared" si="79"/>
        <v>0.32521984587194341</v>
      </c>
      <c r="IR38">
        <f t="shared" si="79"/>
        <v>0.32521984587182895</v>
      </c>
      <c r="IS38">
        <f t="shared" si="79"/>
        <v>0.32521984587183955</v>
      </c>
      <c r="IT38">
        <f t="shared" si="79"/>
        <v>0.32521984587195168</v>
      </c>
      <c r="IU38">
        <f t="shared" si="79"/>
        <v>0.32521984587214392</v>
      </c>
      <c r="IV38">
        <f t="shared" si="79"/>
        <v>0.32521984587239727</v>
      </c>
      <c r="IW38">
        <f t="shared" si="79"/>
        <v>0.32521984587269481</v>
      </c>
      <c r="IX38">
        <f t="shared" si="79"/>
        <v>0.32521984587302188</v>
      </c>
      <c r="IY38">
        <f t="shared" si="79"/>
        <v>0.32521984587336594</v>
      </c>
      <c r="IZ38">
        <f t="shared" si="79"/>
        <v>0.32521984587371638</v>
      </c>
      <c r="JA38">
        <f t="shared" si="79"/>
        <v>0.32521984587406444</v>
      </c>
      <c r="JB38">
        <f t="shared" si="79"/>
        <v>0.32521984587440306</v>
      </c>
      <c r="JC38">
        <f t="shared" si="79"/>
        <v>0.32521984587472669</v>
      </c>
      <c r="JD38">
        <f t="shared" si="79"/>
        <v>0.32521984587503117</v>
      </c>
      <c r="JE38">
        <f t="shared" si="79"/>
        <v>0.32521984587531344</v>
      </c>
      <c r="JF38">
        <f t="shared" si="79"/>
        <v>0.32521984587557162</v>
      </c>
      <c r="JG38">
        <f t="shared" si="79"/>
        <v>0.32521984587580455</v>
      </c>
      <c r="JH38">
        <f t="shared" si="79"/>
        <v>0.32521984587601194</v>
      </c>
      <c r="JI38">
        <f t="shared" si="79"/>
        <v>0.32521984587619412</v>
      </c>
      <c r="JJ38">
        <f t="shared" ref="JJ38:LU38" si="80">SUMPRODUCT(JI38:JI42,$C$38:$C$42)</f>
        <v>0.32521984587635183</v>
      </c>
      <c r="JK38">
        <f t="shared" si="80"/>
        <v>0.32521984587648622</v>
      </c>
      <c r="JL38">
        <f t="shared" si="80"/>
        <v>0.32521984587659875</v>
      </c>
      <c r="JM38">
        <f t="shared" si="80"/>
        <v>0.32521984587669106</v>
      </c>
      <c r="JN38">
        <f t="shared" si="80"/>
        <v>0.32521984587676489</v>
      </c>
      <c r="JO38">
        <f t="shared" si="80"/>
        <v>0.32521984587682218</v>
      </c>
      <c r="JP38">
        <f t="shared" si="80"/>
        <v>0.3252198458768647</v>
      </c>
      <c r="JQ38">
        <f t="shared" si="80"/>
        <v>0.32521984587689434</v>
      </c>
      <c r="JR38">
        <f t="shared" si="80"/>
        <v>0.32521984587691283</v>
      </c>
      <c r="JS38">
        <f t="shared" si="80"/>
        <v>0.32521984587692188</v>
      </c>
      <c r="JT38">
        <f t="shared" si="80"/>
        <v>0.32521984587692299</v>
      </c>
      <c r="JU38">
        <f t="shared" si="80"/>
        <v>0.32521984587691771</v>
      </c>
      <c r="JV38">
        <f t="shared" si="80"/>
        <v>0.32521984587690728</v>
      </c>
      <c r="JW38">
        <f t="shared" si="80"/>
        <v>0.3252198458768929</v>
      </c>
      <c r="JX38">
        <f t="shared" si="80"/>
        <v>0.32521984587687564</v>
      </c>
      <c r="JY38">
        <f t="shared" si="80"/>
        <v>0.32521984587685637</v>
      </c>
      <c r="JZ38">
        <f t="shared" si="80"/>
        <v>0.32521984587683589</v>
      </c>
      <c r="KA38">
        <f t="shared" si="80"/>
        <v>0.32521984587681491</v>
      </c>
      <c r="KB38">
        <f t="shared" si="80"/>
        <v>0.32521984587679392</v>
      </c>
      <c r="KC38">
        <f t="shared" si="80"/>
        <v>0.32521984587677344</v>
      </c>
      <c r="KD38">
        <f t="shared" si="80"/>
        <v>0.32521984587675379</v>
      </c>
      <c r="KE38">
        <f t="shared" si="80"/>
        <v>0.32521984587673519</v>
      </c>
      <c r="KF38">
        <f t="shared" si="80"/>
        <v>0.32521984587671787</v>
      </c>
      <c r="KG38">
        <f t="shared" si="80"/>
        <v>0.325219845876702</v>
      </c>
      <c r="KH38">
        <f t="shared" si="80"/>
        <v>0.32521984587668756</v>
      </c>
      <c r="KI38">
        <f t="shared" si="80"/>
        <v>0.32521984587667468</v>
      </c>
      <c r="KJ38">
        <f t="shared" si="80"/>
        <v>0.32521984587666336</v>
      </c>
      <c r="KK38">
        <f t="shared" si="80"/>
        <v>0.32521984587665348</v>
      </c>
      <c r="KL38">
        <f t="shared" si="80"/>
        <v>0.32521984587664504</v>
      </c>
      <c r="KM38">
        <f t="shared" si="80"/>
        <v>0.32521984587663794</v>
      </c>
      <c r="KN38">
        <f t="shared" si="80"/>
        <v>0.32521984587663211</v>
      </c>
      <c r="KO38">
        <f t="shared" si="80"/>
        <v>0.32521984587662739</v>
      </c>
      <c r="KP38">
        <f t="shared" si="80"/>
        <v>0.32521984587662373</v>
      </c>
      <c r="KQ38">
        <f t="shared" si="80"/>
        <v>0.32521984587662101</v>
      </c>
      <c r="KR38">
        <f t="shared" si="80"/>
        <v>0.32521984587661901</v>
      </c>
      <c r="KS38">
        <f t="shared" si="80"/>
        <v>0.32521984587661773</v>
      </c>
      <c r="KT38">
        <f t="shared" si="80"/>
        <v>0.32521984587661706</v>
      </c>
      <c r="KU38">
        <f t="shared" si="80"/>
        <v>0.3252198458766169</v>
      </c>
      <c r="KV38">
        <f t="shared" si="80"/>
        <v>0.32521984587661712</v>
      </c>
      <c r="KW38">
        <f t="shared" si="80"/>
        <v>0.32521984587661767</v>
      </c>
      <c r="KX38">
        <f t="shared" si="80"/>
        <v>0.32521984587661851</v>
      </c>
      <c r="KY38">
        <f t="shared" si="80"/>
        <v>0.32521984587661951</v>
      </c>
      <c r="KZ38">
        <f t="shared" si="80"/>
        <v>0.32521984587662062</v>
      </c>
      <c r="LA38">
        <f t="shared" si="80"/>
        <v>0.32521984587662184</v>
      </c>
      <c r="LB38">
        <f t="shared" si="80"/>
        <v>0.32521984587662311</v>
      </c>
      <c r="LC38">
        <f t="shared" si="80"/>
        <v>0.32521984587662434</v>
      </c>
      <c r="LD38">
        <f t="shared" si="80"/>
        <v>0.32521984587662561</v>
      </c>
      <c r="LE38">
        <f t="shared" si="80"/>
        <v>0.32521984587662683</v>
      </c>
      <c r="LF38">
        <f t="shared" si="80"/>
        <v>0.32521984587662794</v>
      </c>
      <c r="LG38">
        <f t="shared" si="80"/>
        <v>0.325219845876629</v>
      </c>
      <c r="LH38">
        <f t="shared" si="80"/>
        <v>0.32521984587662994</v>
      </c>
      <c r="LI38">
        <f t="shared" si="80"/>
        <v>0.32521984587663083</v>
      </c>
      <c r="LJ38">
        <f t="shared" si="80"/>
        <v>0.32521984587663166</v>
      </c>
      <c r="LK38">
        <f t="shared" si="80"/>
        <v>0.32521984587663239</v>
      </c>
      <c r="LL38">
        <f t="shared" si="80"/>
        <v>0.325219845876633</v>
      </c>
      <c r="LM38">
        <f t="shared" si="80"/>
        <v>0.32521984587663355</v>
      </c>
      <c r="LN38">
        <f t="shared" si="80"/>
        <v>0.325219845876634</v>
      </c>
      <c r="LO38">
        <f t="shared" si="80"/>
        <v>0.32521984587663438</v>
      </c>
      <c r="LP38">
        <f t="shared" si="80"/>
        <v>0.32521984587663466</v>
      </c>
      <c r="LQ38">
        <f t="shared" si="80"/>
        <v>0.32521984587663494</v>
      </c>
      <c r="LR38">
        <f t="shared" si="80"/>
        <v>0.32521984587663511</v>
      </c>
      <c r="LS38">
        <f t="shared" si="80"/>
        <v>0.32521984587663522</v>
      </c>
      <c r="LT38">
        <f t="shared" si="80"/>
        <v>0.32521984587663533</v>
      </c>
      <c r="LU38">
        <f t="shared" si="80"/>
        <v>0.32521984587663538</v>
      </c>
      <c r="LV38">
        <f t="shared" ref="LV38:MM38" si="81">SUMPRODUCT(LU38:LU42,$C$38:$C$42)</f>
        <v>0.32521984587663544</v>
      </c>
      <c r="LW38">
        <f t="shared" si="81"/>
        <v>0.32521984587663544</v>
      </c>
      <c r="LX38">
        <f t="shared" si="81"/>
        <v>0.32521984587663544</v>
      </c>
      <c r="LY38">
        <f t="shared" si="81"/>
        <v>0.32521984587663544</v>
      </c>
      <c r="LZ38">
        <f t="shared" si="81"/>
        <v>0.32521984587663538</v>
      </c>
      <c r="MA38">
        <f t="shared" si="81"/>
        <v>0.32521984587663533</v>
      </c>
      <c r="MB38">
        <f t="shared" si="81"/>
        <v>0.32521984587663527</v>
      </c>
      <c r="MC38">
        <f t="shared" si="81"/>
        <v>0.32521984587663522</v>
      </c>
      <c r="MD38">
        <f t="shared" si="81"/>
        <v>0.32521984587663516</v>
      </c>
      <c r="ME38">
        <f t="shared" si="81"/>
        <v>0.32521984587663511</v>
      </c>
      <c r="MF38">
        <f t="shared" si="81"/>
        <v>0.32521984587663499</v>
      </c>
      <c r="MG38">
        <f t="shared" si="81"/>
        <v>0.32521984587663488</v>
      </c>
      <c r="MH38">
        <f t="shared" si="81"/>
        <v>0.32521984587663477</v>
      </c>
      <c r="MI38">
        <f>SUMPRODUCT(MH38:MH42,$C$38:$C$42)</f>
        <v>0.32521984587663466</v>
      </c>
      <c r="MJ38">
        <f t="shared" si="81"/>
        <v>0.32521984587663461</v>
      </c>
      <c r="MK38">
        <f t="shared" si="81"/>
        <v>0.32521984587663455</v>
      </c>
      <c r="ML38">
        <f t="shared" si="81"/>
        <v>0.32521984587663449</v>
      </c>
      <c r="MM38">
        <f t="shared" si="81"/>
        <v>0.32521984587663444</v>
      </c>
    </row>
    <row r="39" spans="1:351">
      <c r="B39" s="109">
        <v>2</v>
      </c>
      <c r="C39" s="110">
        <v>0</v>
      </c>
      <c r="D39" s="110">
        <v>0.90300000000000002</v>
      </c>
      <c r="E39" s="110">
        <v>9.6999999999999975E-2</v>
      </c>
      <c r="F39" s="110">
        <v>0</v>
      </c>
      <c r="G39" s="110">
        <v>0</v>
      </c>
      <c r="H39" s="110">
        <v>1</v>
      </c>
      <c r="I39" t="s">
        <v>98</v>
      </c>
      <c r="J39" s="66" t="s">
        <v>99</v>
      </c>
      <c r="K39" t="s">
        <v>6</v>
      </c>
      <c r="L39">
        <f t="shared" ref="L39:L42" si="82">L29</f>
        <v>0.1</v>
      </c>
      <c r="M39" s="97">
        <f>SUMPRODUCT(L38:L42,$D$38:$D$42)</f>
        <v>0.15489999999999998</v>
      </c>
      <c r="N39">
        <f t="shared" ref="N39:BY39" si="83">SUMPRODUCT(M38:M42,$D$38:$D$42)</f>
        <v>0.19956509999999994</v>
      </c>
      <c r="O39">
        <f t="shared" si="83"/>
        <v>0.23536121489999995</v>
      </c>
      <c r="P39">
        <f t="shared" si="83"/>
        <v>0.26355447875509996</v>
      </c>
      <c r="Q39">
        <f t="shared" si="83"/>
        <v>0.28525351912977487</v>
      </c>
      <c r="R39">
        <f t="shared" si="83"/>
        <v>0.30143388349502021</v>
      </c>
      <c r="S39">
        <f t="shared" si="83"/>
        <v>0.31295657671659871</v>
      </c>
      <c r="T39">
        <f t="shared" si="83"/>
        <v>0.32058233136265374</v>
      </c>
      <c r="U39">
        <f t="shared" si="83"/>
        <v>0.32498282774521764</v>
      </c>
      <c r="V39">
        <f t="shared" si="83"/>
        <v>0.32674975754115781</v>
      </c>
      <c r="W39">
        <f t="shared" si="83"/>
        <v>0.32640237870159045</v>
      </c>
      <c r="X39">
        <f t="shared" si="83"/>
        <v>0.32439402313040977</v>
      </c>
      <c r="Y39">
        <f t="shared" si="83"/>
        <v>0.32111787892271348</v>
      </c>
      <c r="Z39">
        <f t="shared" si="83"/>
        <v>0.31691226530278827</v>
      </c>
      <c r="AA39">
        <f t="shared" si="83"/>
        <v>0.31206554254370239</v>
      </c>
      <c r="AB39">
        <f t="shared" si="83"/>
        <v>0.30682074461455522</v>
      </c>
      <c r="AC39">
        <f t="shared" si="83"/>
        <v>0.30137998401190053</v>
      </c>
      <c r="AD39">
        <f t="shared" si="83"/>
        <v>0.29590865221503776</v>
      </c>
      <c r="AE39">
        <f t="shared" si="83"/>
        <v>0.29053942235644242</v>
      </c>
      <c r="AF39">
        <f t="shared" si="83"/>
        <v>0.28537605060122589</v>
      </c>
      <c r="AG39">
        <f t="shared" si="83"/>
        <v>0.28049696750886632</v>
      </c>
      <c r="AH39">
        <f t="shared" si="83"/>
        <v>0.27595864886160754</v>
      </c>
      <c r="AI39">
        <f t="shared" si="83"/>
        <v>0.27179875598131925</v>
      </c>
      <c r="AJ39">
        <f t="shared" si="83"/>
        <v>0.26803903758264891</v>
      </c>
      <c r="AK39">
        <f t="shared" si="83"/>
        <v>0.26468798809855854</v>
      </c>
      <c r="AL39">
        <f t="shared" si="83"/>
        <v>0.26174326070439158</v>
      </c>
      <c r="AM39">
        <f t="shared" si="83"/>
        <v>0.2591938366279139</v>
      </c>
      <c r="AN39">
        <f t="shared" si="83"/>
        <v>0.2570219555358953</v>
      </c>
      <c r="AO39">
        <f t="shared" si="83"/>
        <v>0.25520481468140149</v>
      </c>
      <c r="AP39">
        <f t="shared" si="83"/>
        <v>0.25371604698843114</v>
      </c>
      <c r="AQ39">
        <f t="shared" si="83"/>
        <v>0.25252699029527242</v>
      </c>
      <c r="AR39">
        <f t="shared" si="83"/>
        <v>0.25160776156175541</v>
      </c>
      <c r="AS39">
        <f t="shared" si="83"/>
        <v>0.25092815097930765</v>
      </c>
      <c r="AT39">
        <f t="shared" si="83"/>
        <v>0.25045835163402785</v>
      </c>
      <c r="AU39">
        <f t="shared" si="83"/>
        <v>0.25016954070054354</v>
      </c>
      <c r="AV39">
        <f t="shared" si="83"/>
        <v>0.25003432813345805</v>
      </c>
      <c r="AW39">
        <f t="shared" si="83"/>
        <v>0.2500270885221007</v>
      </c>
      <c r="AX39">
        <f t="shared" si="83"/>
        <v>0.2501241912320239</v>
      </c>
      <c r="AY39">
        <f t="shared" si="83"/>
        <v>0.25030414322086014</v>
      </c>
      <c r="AZ39">
        <f t="shared" si="83"/>
        <v>0.25054765803168216</v>
      </c>
      <c r="BA39">
        <f t="shared" si="83"/>
        <v>0.25083766347522701</v>
      </c>
      <c r="BB39">
        <f t="shared" si="83"/>
        <v>0.2511592594504013</v>
      </c>
      <c r="BC39">
        <f t="shared" si="83"/>
        <v>0.2514996362530616</v>
      </c>
      <c r="BD39">
        <f t="shared" si="83"/>
        <v>0.25184796261430181</v>
      </c>
      <c r="BE39">
        <f t="shared" si="83"/>
        <v>0.25219525161503908</v>
      </c>
      <c r="BF39">
        <f t="shared" si="83"/>
        <v>0.25253421156296352</v>
      </c>
      <c r="BG39">
        <f t="shared" si="83"/>
        <v>0.25285908790629302</v>
      </c>
      <c r="BH39">
        <f t="shared" si="83"/>
        <v>0.2531655013079902</v>
      </c>
      <c r="BI39">
        <f t="shared" si="83"/>
        <v>0.25345028612258946</v>
      </c>
      <c r="BJ39">
        <f t="shared" si="83"/>
        <v>0.25371133271109059</v>
      </c>
      <c r="BK39">
        <f t="shared" si="83"/>
        <v>0.25394743630051098</v>
      </c>
      <c r="BL39">
        <f t="shared" si="83"/>
        <v>0.25415815444452677</v>
      </c>
      <c r="BM39">
        <f t="shared" si="83"/>
        <v>0.25434367456926238</v>
      </c>
      <c r="BN39">
        <f t="shared" si="83"/>
        <v>0.25450469259134428</v>
      </c>
      <c r="BO39">
        <f t="shared" si="83"/>
        <v>0.2546423031703195</v>
      </c>
      <c r="BP39">
        <f t="shared" si="83"/>
        <v>0.2547579018000834</v>
      </c>
      <c r="BQ39">
        <f t="shared" si="83"/>
        <v>0.25485309864908773</v>
      </c>
      <c r="BR39">
        <f t="shared" si="83"/>
        <v>0.25492964382142053</v>
      </c>
      <c r="BS39">
        <f t="shared" si="83"/>
        <v>0.2549893635247783</v>
      </c>
      <c r="BT39">
        <f t="shared" si="83"/>
        <v>0.25503410649122621</v>
      </c>
      <c r="BU39">
        <f t="shared" si="83"/>
        <v>0.25506569989689015</v>
      </c>
      <c r="BV39">
        <f t="shared" si="83"/>
        <v>0.25508591396193941</v>
      </c>
      <c r="BW39">
        <f t="shared" si="83"/>
        <v>0.25509643437725965</v>
      </c>
      <c r="BX39">
        <f t="shared" si="83"/>
        <v>0.25509884169425384</v>
      </c>
      <c r="BY39">
        <f t="shared" si="83"/>
        <v>0.25509459682479219</v>
      </c>
      <c r="BZ39">
        <f t="shared" ref="BZ39:EK39" si="84">SUMPRODUCT(BY38:BY42,$D$38:$D$42)</f>
        <v>0.25508503182538289</v>
      </c>
      <c r="CA39">
        <f t="shared" si="84"/>
        <v>0.25507134517949892</v>
      </c>
      <c r="CB39">
        <f t="shared" si="84"/>
        <v>0.25505460084141007</v>
      </c>
      <c r="CC39">
        <f t="shared" si="84"/>
        <v>0.25503573036098837</v>
      </c>
      <c r="CD39">
        <f t="shared" si="84"/>
        <v>0.25501553746930655</v>
      </c>
      <c r="CE39">
        <f t="shared" si="84"/>
        <v>0.25499470456734546</v>
      </c>
      <c r="CF39">
        <f t="shared" si="84"/>
        <v>0.25497380062301189</v>
      </c>
      <c r="CG39">
        <f t="shared" si="84"/>
        <v>0.25495329004351369</v>
      </c>
      <c r="CH39">
        <f t="shared" si="84"/>
        <v>0.25493354214980019</v>
      </c>
      <c r="CI39">
        <f t="shared" si="84"/>
        <v>0.25491484093637523</v>
      </c>
      <c r="CJ39">
        <f t="shared" si="84"/>
        <v>0.25489739485267027</v>
      </c>
      <c r="CK39">
        <f t="shared" si="84"/>
        <v>0.25488134639088406</v>
      </c>
      <c r="CL39">
        <f t="shared" si="84"/>
        <v>0.25486678130947227</v>
      </c>
      <c r="CM39">
        <f t="shared" si="84"/>
        <v>0.25485373736117928</v>
      </c>
      <c r="CN39">
        <f t="shared" si="84"/>
        <v>0.25484221242964117</v>
      </c>
      <c r="CO39">
        <f t="shared" si="84"/>
        <v>0.25483217200924435</v>
      </c>
      <c r="CP39">
        <f t="shared" si="84"/>
        <v>0.25482355598927492</v>
      </c>
      <c r="CQ39">
        <f t="shared" si="84"/>
        <v>0.25481628472567253</v>
      </c>
      <c r="CR39">
        <f t="shared" si="84"/>
        <v>0.25481026440218735</v>
      </c>
      <c r="CS39">
        <f t="shared" si="84"/>
        <v>0.25480539169773825</v>
      </c>
      <c r="CT39">
        <f t="shared" si="84"/>
        <v>0.25480155778861119</v>
      </c>
      <c r="CU39">
        <f t="shared" si="84"/>
        <v>0.25479865172315086</v>
      </c>
      <c r="CV39">
        <f t="shared" si="84"/>
        <v>0.25479656321312133</v>
      </c>
      <c r="CW39">
        <f t="shared" si="84"/>
        <v>0.25479518489026232</v>
      </c>
      <c r="CX39">
        <f t="shared" si="84"/>
        <v>0.25479441407906134</v>
      </c>
      <c r="CY39">
        <f t="shared" si="84"/>
        <v>0.25479415413769052</v>
      </c>
      <c r="CZ39">
        <f t="shared" si="84"/>
        <v>0.25479431541868863</v>
      </c>
      <c r="DA39">
        <f t="shared" si="84"/>
        <v>0.2547948158995586</v>
      </c>
      <c r="DB39">
        <f t="shared" si="84"/>
        <v>0.25479558153121951</v>
      </c>
      <c r="DC39">
        <f t="shared" si="84"/>
        <v>0.25479654634940191</v>
      </c>
      <c r="DD39">
        <f t="shared" si="84"/>
        <v>0.25479765239078545</v>
      </c>
      <c r="DE39">
        <f t="shared" si="84"/>
        <v>0.25479884945209591</v>
      </c>
      <c r="DF39">
        <f t="shared" si="84"/>
        <v>0.25480009472664383</v>
      </c>
      <c r="DG39">
        <f t="shared" si="84"/>
        <v>0.25480135234900098</v>
      </c>
      <c r="DH39">
        <f t="shared" si="84"/>
        <v>0.25480259287477064</v>
      </c>
      <c r="DI39">
        <f t="shared" si="84"/>
        <v>0.25480379271878184</v>
      </c>
      <c r="DJ39">
        <f t="shared" si="84"/>
        <v>0.25480493357158451</v>
      </c>
      <c r="DK39">
        <f t="shared" si="84"/>
        <v>0.25480600181088525</v>
      </c>
      <c r="DL39">
        <f t="shared" si="84"/>
        <v>0.25480698792156958</v>
      </c>
      <c r="DM39">
        <f t="shared" si="84"/>
        <v>0.25480788593522607</v>
      </c>
      <c r="DN39">
        <f t="shared" si="84"/>
        <v>0.25480869289763297</v>
      </c>
      <c r="DO39">
        <f t="shared" si="84"/>
        <v>0.25480940837048577</v>
      </c>
      <c r="DP39">
        <f t="shared" si="84"/>
        <v>0.2548100339717348</v>
      </c>
      <c r="DQ39">
        <f t="shared" si="84"/>
        <v>0.25481057295725412</v>
      </c>
      <c r="DR39">
        <f t="shared" si="84"/>
        <v>0.25481102984516352</v>
      </c>
      <c r="DS39">
        <f t="shared" si="84"/>
        <v>0.25481141008295788</v>
      </c>
      <c r="DT39">
        <f t="shared" si="84"/>
        <v>0.25481171975664674</v>
      </c>
      <c r="DU39">
        <f t="shared" si="84"/>
        <v>0.25481196534034745</v>
      </c>
      <c r="DV39">
        <f t="shared" si="84"/>
        <v>0.25481215348419356</v>
      </c>
      <c r="DW39">
        <f t="shared" si="84"/>
        <v>0.25481229083799134</v>
      </c>
      <c r="DX39">
        <f t="shared" si="84"/>
        <v>0.25481238390776473</v>
      </c>
      <c r="DY39">
        <f t="shared" si="84"/>
        <v>0.254812438942152</v>
      </c>
      <c r="DZ39">
        <f t="shared" si="84"/>
        <v>0.25481246184554024</v>
      </c>
      <c r="EA39">
        <f t="shared" si="84"/>
        <v>0.25481245811482645</v>
      </c>
      <c r="EB39">
        <f t="shared" si="84"/>
        <v>0.2548124327967648</v>
      </c>
      <c r="EC39">
        <f t="shared" si="84"/>
        <v>0.25481239046298176</v>
      </c>
      <c r="ED39">
        <f t="shared" si="84"/>
        <v>0.25481233519990443</v>
      </c>
      <c r="EE39">
        <f t="shared" si="84"/>
        <v>0.25481227061103817</v>
      </c>
      <c r="EF39">
        <f t="shared" si="84"/>
        <v>0.25481219982924225</v>
      </c>
      <c r="EG39">
        <f t="shared" si="84"/>
        <v>0.25481212553687371</v>
      </c>
      <c r="EH39">
        <f t="shared" si="84"/>
        <v>0.25481204999189816</v>
      </c>
      <c r="EI39">
        <f t="shared" si="84"/>
        <v>0.25481197505829112</v>
      </c>
      <c r="EJ39">
        <f t="shared" si="84"/>
        <v>0.25481190223927364</v>
      </c>
      <c r="EK39">
        <f t="shared" si="84"/>
        <v>0.25481183271213664</v>
      </c>
      <c r="EL39">
        <f t="shared" ref="EL39:GW39" si="85">SUMPRODUCT(EK38:EK42,$D$38:$D$42)</f>
        <v>0.25481176736360606</v>
      </c>
      <c r="EM39">
        <f t="shared" si="85"/>
        <v>0.25481170682488474</v>
      </c>
      <c r="EN39">
        <f t="shared" si="85"/>
        <v>0.2548116515056752</v>
      </c>
      <c r="EO39">
        <f t="shared" si="85"/>
        <v>0.25481160162663841</v>
      </c>
      <c r="EP39">
        <f t="shared" si="85"/>
        <v>0.25481155724988086</v>
      </c>
      <c r="EQ39">
        <f t="shared" si="85"/>
        <v>0.25481151830717819</v>
      </c>
      <c r="ER39">
        <f t="shared" si="85"/>
        <v>0.25481148462574954</v>
      </c>
      <c r="ES39">
        <f t="shared" si="85"/>
        <v>0.25481145595148214</v>
      </c>
      <c r="ET39">
        <f t="shared" si="85"/>
        <v>0.25481143196958095</v>
      </c>
      <c r="EU39">
        <f t="shared" si="85"/>
        <v>0.25481141232267734</v>
      </c>
      <c r="EV39">
        <f t="shared" si="85"/>
        <v>0.25481139662648034</v>
      </c>
      <c r="EW39">
        <f t="shared" si="85"/>
        <v>0.25481138448309021</v>
      </c>
      <c r="EX39">
        <f t="shared" si="85"/>
        <v>0.25481137549212363</v>
      </c>
      <c r="EY39">
        <f t="shared" si="85"/>
        <v>0.25481136925981773</v>
      </c>
      <c r="EZ39">
        <f t="shared" si="85"/>
        <v>0.25481136540629384</v>
      </c>
      <c r="FA39">
        <f t="shared" si="85"/>
        <v>0.25481136357116724</v>
      </c>
      <c r="FB39">
        <f t="shared" si="85"/>
        <v>0.25481136341769001</v>
      </c>
      <c r="FC39">
        <f t="shared" si="85"/>
        <v>0.25481136463561144</v>
      </c>
      <c r="FD39">
        <f t="shared" si="85"/>
        <v>0.2548113669429331</v>
      </c>
      <c r="FE39">
        <f t="shared" si="85"/>
        <v>0.25481137008672705</v>
      </c>
      <c r="FF39">
        <f t="shared" si="85"/>
        <v>0.25481137384317393</v>
      </c>
      <c r="FG39">
        <f t="shared" si="85"/>
        <v>0.25481137801696579</v>
      </c>
      <c r="FH39">
        <f t="shared" si="85"/>
        <v>0.25481138244020507</v>
      </c>
      <c r="FI39">
        <f t="shared" si="85"/>
        <v>0.25481138697091693</v>
      </c>
      <c r="FJ39">
        <f t="shared" si="85"/>
        <v>0.25481139149128001</v>
      </c>
      <c r="FK39">
        <f t="shared" si="85"/>
        <v>0.25481139590566543</v>
      </c>
      <c r="FL39">
        <f t="shared" si="85"/>
        <v>0.25481140013856268</v>
      </c>
      <c r="FM39">
        <f t="shared" si="85"/>
        <v>0.2548114041324579</v>
      </c>
      <c r="FN39">
        <f t="shared" si="85"/>
        <v>0.25481140784571954</v>
      </c>
      <c r="FO39">
        <f t="shared" si="85"/>
        <v>0.2548114112505353</v>
      </c>
      <c r="FP39">
        <f t="shared" si="85"/>
        <v>0.25481141433093574</v>
      </c>
      <c r="FQ39">
        <f t="shared" si="85"/>
        <v>0.25481141708093064</v>
      </c>
      <c r="FR39">
        <f t="shared" si="85"/>
        <v>0.25481141950277753</v>
      </c>
      <c r="FS39">
        <f t="shared" si="85"/>
        <v>0.25481142160539511</v>
      </c>
      <c r="FT39">
        <f t="shared" si="85"/>
        <v>0.25481142340292873</v>
      </c>
      <c r="FU39">
        <f t="shared" si="85"/>
        <v>0.25481142491347036</v>
      </c>
      <c r="FV39">
        <f t="shared" si="85"/>
        <v>0.25481142615793251</v>
      </c>
      <c r="FW39">
        <f t="shared" si="85"/>
        <v>0.25481142715907079</v>
      </c>
      <c r="FX39">
        <f t="shared" si="85"/>
        <v>0.2548114279406492</v>
      </c>
      <c r="FY39">
        <f t="shared" si="85"/>
        <v>0.25481142852673921</v>
      </c>
      <c r="FZ39">
        <f t="shared" si="85"/>
        <v>0.25481142894114284</v>
      </c>
      <c r="GA39">
        <f t="shared" si="85"/>
        <v>0.2548114292069294</v>
      </c>
      <c r="GB39">
        <f t="shared" si="85"/>
        <v>0.25481142934607404</v>
      </c>
      <c r="GC39">
        <f t="shared" si="85"/>
        <v>0.25481142937918766</v>
      </c>
      <c r="GD39">
        <f t="shared" si="85"/>
        <v>0.25481142932532624</v>
      </c>
      <c r="GE39">
        <f t="shared" si="85"/>
        <v>0.25481142920186972</v>
      </c>
      <c r="GF39">
        <f t="shared" si="85"/>
        <v>0.25481142902445941</v>
      </c>
      <c r="GG39">
        <f t="shared" si="85"/>
        <v>0.25481142880698443</v>
      </c>
      <c r="GH39">
        <f t="shared" si="85"/>
        <v>0.25481142856160888</v>
      </c>
      <c r="GI39">
        <f t="shared" si="85"/>
        <v>0.25481142829883086</v>
      </c>
      <c r="GJ39">
        <f t="shared" si="85"/>
        <v>0.25481142802756651</v>
      </c>
      <c r="GK39">
        <f t="shared" si="85"/>
        <v>0.25481142775525267</v>
      </c>
      <c r="GL39">
        <f t="shared" si="85"/>
        <v>0.25481142748796209</v>
      </c>
      <c r="GM39">
        <f t="shared" si="85"/>
        <v>0.2548114272305268</v>
      </c>
      <c r="GN39">
        <f t="shared" si="85"/>
        <v>0.25481142698666515</v>
      </c>
      <c r="GO39">
        <f t="shared" si="85"/>
        <v>0.25481142675910917</v>
      </c>
      <c r="GP39">
        <f t="shared" si="85"/>
        <v>0.2548114265497296</v>
      </c>
      <c r="GQ39">
        <f t="shared" si="85"/>
        <v>0.25481142635965603</v>
      </c>
      <c r="GR39">
        <f t="shared" si="85"/>
        <v>0.2548114261893909</v>
      </c>
      <c r="GS39">
        <f t="shared" si="85"/>
        <v>0.25481142603891527</v>
      </c>
      <c r="GT39">
        <f t="shared" si="85"/>
        <v>0.25481142590778677</v>
      </c>
      <c r="GU39">
        <f t="shared" si="85"/>
        <v>0.25481142579522792</v>
      </c>
      <c r="GV39">
        <f t="shared" si="85"/>
        <v>0.25481142570020543</v>
      </c>
      <c r="GW39">
        <f t="shared" si="85"/>
        <v>0.25481142562150022</v>
      </c>
      <c r="GX39">
        <f t="shared" ref="GX39:JI39" si="86">SUMPRODUCT(GW38:GW42,$D$38:$D$42)</f>
        <v>0.25481142555776837</v>
      </c>
      <c r="GY39">
        <f t="shared" si="86"/>
        <v>0.25481142550759334</v>
      </c>
      <c r="GZ39">
        <f t="shared" si="86"/>
        <v>0.25481142546953023</v>
      </c>
      <c r="HA39">
        <f t="shared" si="86"/>
        <v>0.25481142544214208</v>
      </c>
      <c r="HB39">
        <f t="shared" si="86"/>
        <v>0.25481142542402951</v>
      </c>
      <c r="HC39">
        <f t="shared" si="86"/>
        <v>0.25481142541385393</v>
      </c>
      <c r="HD39">
        <f t="shared" si="86"/>
        <v>0.25481142541035495</v>
      </c>
      <c r="HE39">
        <f t="shared" si="86"/>
        <v>0.25481142541236318</v>
      </c>
      <c r="HF39">
        <f t="shared" si="86"/>
        <v>0.25481142541880841</v>
      </c>
      <c r="HG39">
        <f t="shared" si="86"/>
        <v>0.2548114254287242</v>
      </c>
      <c r="HH39">
        <f t="shared" si="86"/>
        <v>0.25481142544124941</v>
      </c>
      <c r="HI39">
        <f t="shared" si="86"/>
        <v>0.25481142545562718</v>
      </c>
      <c r="HJ39">
        <f t="shared" si="86"/>
        <v>0.25481142547120178</v>
      </c>
      <c r="HK39">
        <f t="shared" si="86"/>
        <v>0.25481142548741387</v>
      </c>
      <c r="HL39">
        <f t="shared" si="86"/>
        <v>0.25481142550379471</v>
      </c>
      <c r="HM39">
        <f t="shared" si="86"/>
        <v>0.25481142551995933</v>
      </c>
      <c r="HN39">
        <f t="shared" si="86"/>
        <v>0.25481142553559921</v>
      </c>
      <c r="HO39">
        <f t="shared" si="86"/>
        <v>0.25481142555047459</v>
      </c>
      <c r="HP39">
        <f t="shared" si="86"/>
        <v>0.254811425564407</v>
      </c>
      <c r="HQ39">
        <f t="shared" si="86"/>
        <v>0.2548114255772716</v>
      </c>
      <c r="HR39">
        <f t="shared" si="86"/>
        <v>0.25481142558898984</v>
      </c>
      <c r="HS39">
        <f t="shared" si="86"/>
        <v>0.25481142559952252</v>
      </c>
      <c r="HT39">
        <f t="shared" si="86"/>
        <v>0.2548114256088635</v>
      </c>
      <c r="HU39">
        <f t="shared" si="86"/>
        <v>0.25481142561703329</v>
      </c>
      <c r="HV39">
        <f t="shared" si="86"/>
        <v>0.25481142562407399</v>
      </c>
      <c r="HW39">
        <f t="shared" si="86"/>
        <v>0.25481142563004416</v>
      </c>
      <c r="HX39">
        <f t="shared" si="86"/>
        <v>0.25481142563501458</v>
      </c>
      <c r="HY39">
        <f t="shared" si="86"/>
        <v>0.25481142563906434</v>
      </c>
      <c r="HZ39">
        <f t="shared" si="86"/>
        <v>0.25481142564227777</v>
      </c>
      <c r="IA39">
        <f t="shared" si="86"/>
        <v>0.25481142564474146</v>
      </c>
      <c r="IB39">
        <f t="shared" si="86"/>
        <v>0.25481142564654202</v>
      </c>
      <c r="IC39">
        <f t="shared" si="86"/>
        <v>0.25481142564776421</v>
      </c>
      <c r="ID39">
        <f t="shared" si="86"/>
        <v>0.25481142564848958</v>
      </c>
      <c r="IE39">
        <f t="shared" si="86"/>
        <v>0.254811425648795</v>
      </c>
      <c r="IF39">
        <f t="shared" si="86"/>
        <v>0.25481142564875225</v>
      </c>
      <c r="IG39">
        <f t="shared" si="86"/>
        <v>0.25481142564842718</v>
      </c>
      <c r="IH39">
        <f t="shared" si="86"/>
        <v>0.25481142564787945</v>
      </c>
      <c r="II39">
        <f t="shared" si="86"/>
        <v>0.25481142564716236</v>
      </c>
      <c r="IJ39">
        <f t="shared" si="86"/>
        <v>0.25481142564632298</v>
      </c>
      <c r="IK39">
        <f t="shared" si="86"/>
        <v>0.25481142564540227</v>
      </c>
      <c r="IL39">
        <f t="shared" si="86"/>
        <v>0.25481142564443521</v>
      </c>
      <c r="IM39">
        <f t="shared" si="86"/>
        <v>0.25481142564345133</v>
      </c>
      <c r="IN39">
        <f t="shared" si="86"/>
        <v>0.254811425642475</v>
      </c>
      <c r="IO39">
        <f t="shared" si="86"/>
        <v>0.25481142564152587</v>
      </c>
      <c r="IP39">
        <f t="shared" si="86"/>
        <v>0.25481142564061937</v>
      </c>
      <c r="IQ39">
        <f t="shared" si="86"/>
        <v>0.25481142563976711</v>
      </c>
      <c r="IR39">
        <f t="shared" si="86"/>
        <v>0.25481142563897741</v>
      </c>
      <c r="IS39">
        <f t="shared" si="86"/>
        <v>0.2548114256382556</v>
      </c>
      <c r="IT39">
        <f t="shared" si="86"/>
        <v>0.25481142563760462</v>
      </c>
      <c r="IU39">
        <f t="shared" si="86"/>
        <v>0.2548114256370253</v>
      </c>
      <c r="IV39">
        <f t="shared" si="86"/>
        <v>0.25481142563651676</v>
      </c>
      <c r="IW39">
        <f t="shared" si="86"/>
        <v>0.25481142563607684</v>
      </c>
      <c r="IX39">
        <f t="shared" si="86"/>
        <v>0.25481142563570219</v>
      </c>
      <c r="IY39">
        <f t="shared" si="86"/>
        <v>0.25481142563538872</v>
      </c>
      <c r="IZ39">
        <f t="shared" si="86"/>
        <v>0.25481142563513182</v>
      </c>
      <c r="JA39">
        <f t="shared" si="86"/>
        <v>0.25481142563492648</v>
      </c>
      <c r="JB39">
        <f t="shared" si="86"/>
        <v>0.2548114256347675</v>
      </c>
      <c r="JC39">
        <f t="shared" si="86"/>
        <v>0.2548114256346497</v>
      </c>
      <c r="JD39">
        <f t="shared" si="86"/>
        <v>0.25481142563456793</v>
      </c>
      <c r="JE39">
        <f t="shared" si="86"/>
        <v>0.2548114256345172</v>
      </c>
      <c r="JF39">
        <f t="shared" si="86"/>
        <v>0.25481142563449288</v>
      </c>
      <c r="JG39">
        <f t="shared" si="86"/>
        <v>0.2548114256344905</v>
      </c>
      <c r="JH39">
        <f t="shared" si="86"/>
        <v>0.25481142563450604</v>
      </c>
      <c r="JI39">
        <f t="shared" si="86"/>
        <v>0.25481142563453585</v>
      </c>
      <c r="JJ39">
        <f t="shared" ref="JJ39:LU39" si="87">SUMPRODUCT(JI38:JI42,$D$38:$D$42)</f>
        <v>0.25481142563457659</v>
      </c>
      <c r="JK39">
        <f t="shared" si="87"/>
        <v>0.25481142563462539</v>
      </c>
      <c r="JL39">
        <f t="shared" si="87"/>
        <v>0.25481142563467968</v>
      </c>
      <c r="JM39">
        <f t="shared" si="87"/>
        <v>0.25481142563473724</v>
      </c>
      <c r="JN39">
        <f t="shared" si="87"/>
        <v>0.25481142563479625</v>
      </c>
      <c r="JO39">
        <f t="shared" si="87"/>
        <v>0.25481142563485515</v>
      </c>
      <c r="JP39">
        <f t="shared" si="87"/>
        <v>0.25481142563491271</v>
      </c>
      <c r="JQ39">
        <f t="shared" si="87"/>
        <v>0.25481142563496789</v>
      </c>
      <c r="JR39">
        <f t="shared" si="87"/>
        <v>0.25481142563501996</v>
      </c>
      <c r="JS39">
        <f t="shared" si="87"/>
        <v>0.25481142563506842</v>
      </c>
      <c r="JT39">
        <f t="shared" si="87"/>
        <v>0.25481142563511283</v>
      </c>
      <c r="JU39">
        <f t="shared" si="87"/>
        <v>0.25481142563515302</v>
      </c>
      <c r="JV39">
        <f t="shared" si="87"/>
        <v>0.25481142563518894</v>
      </c>
      <c r="JW39">
        <f t="shared" si="87"/>
        <v>0.25481142563522058</v>
      </c>
      <c r="JX39">
        <f t="shared" si="87"/>
        <v>0.254811425635248</v>
      </c>
      <c r="JY39">
        <f t="shared" si="87"/>
        <v>0.25481142563527148</v>
      </c>
      <c r="JZ39">
        <f t="shared" si="87"/>
        <v>0.25481142563529124</v>
      </c>
      <c r="KA39">
        <f t="shared" si="87"/>
        <v>0.25481142563530751</v>
      </c>
      <c r="KB39">
        <f t="shared" si="87"/>
        <v>0.25481142563532061</v>
      </c>
      <c r="KC39">
        <f t="shared" si="87"/>
        <v>0.25481142563533082</v>
      </c>
      <c r="KD39">
        <f t="shared" si="87"/>
        <v>0.25481142563533848</v>
      </c>
      <c r="KE39">
        <f t="shared" si="87"/>
        <v>0.25481142563534392</v>
      </c>
      <c r="KF39">
        <f t="shared" si="87"/>
        <v>0.25481142563534742</v>
      </c>
      <c r="KG39">
        <f t="shared" si="87"/>
        <v>0.25481142563534925</v>
      </c>
      <c r="KH39">
        <f t="shared" si="87"/>
        <v>0.25481142563534975</v>
      </c>
      <c r="KI39">
        <f t="shared" si="87"/>
        <v>0.25481142563534909</v>
      </c>
      <c r="KJ39">
        <f t="shared" si="87"/>
        <v>0.25481142563534748</v>
      </c>
      <c r="KK39">
        <f t="shared" si="87"/>
        <v>0.2548114256353452</v>
      </c>
      <c r="KL39">
        <f t="shared" si="87"/>
        <v>0.25481142563534237</v>
      </c>
      <c r="KM39">
        <f t="shared" si="87"/>
        <v>0.25481142563533921</v>
      </c>
      <c r="KN39">
        <f t="shared" si="87"/>
        <v>0.25481142563533576</v>
      </c>
      <c r="KO39">
        <f t="shared" si="87"/>
        <v>0.25481142563533221</v>
      </c>
      <c r="KP39">
        <f t="shared" si="87"/>
        <v>0.25481142563532866</v>
      </c>
      <c r="KQ39">
        <f t="shared" si="87"/>
        <v>0.25481142563532516</v>
      </c>
      <c r="KR39">
        <f t="shared" si="87"/>
        <v>0.25481142563532183</v>
      </c>
      <c r="KS39">
        <f t="shared" si="87"/>
        <v>0.25481142563531867</v>
      </c>
      <c r="KT39">
        <f t="shared" si="87"/>
        <v>0.25481142563531572</v>
      </c>
      <c r="KU39">
        <f t="shared" si="87"/>
        <v>0.254811425635313</v>
      </c>
      <c r="KV39">
        <f t="shared" si="87"/>
        <v>0.25481142563531051</v>
      </c>
      <c r="KW39">
        <f t="shared" si="87"/>
        <v>0.25481142563530829</v>
      </c>
      <c r="KX39">
        <f t="shared" si="87"/>
        <v>0.25481142563530634</v>
      </c>
      <c r="KY39">
        <f t="shared" si="87"/>
        <v>0.25481142563530462</v>
      </c>
      <c r="KZ39">
        <f t="shared" si="87"/>
        <v>0.25481142563530318</v>
      </c>
      <c r="LA39">
        <f t="shared" si="87"/>
        <v>0.25481142563530196</v>
      </c>
      <c r="LB39">
        <f t="shared" si="87"/>
        <v>0.2548114256353009</v>
      </c>
      <c r="LC39">
        <f t="shared" si="87"/>
        <v>0.25481142563530007</v>
      </c>
      <c r="LD39">
        <f t="shared" si="87"/>
        <v>0.2548114256352994</v>
      </c>
      <c r="LE39">
        <f t="shared" si="87"/>
        <v>0.2548114256352989</v>
      </c>
      <c r="LF39">
        <f t="shared" si="87"/>
        <v>0.25481142563529857</v>
      </c>
      <c r="LG39">
        <f t="shared" si="87"/>
        <v>0.25481142563529835</v>
      </c>
      <c r="LH39">
        <f t="shared" si="87"/>
        <v>0.25481142563529824</v>
      </c>
      <c r="LI39">
        <f t="shared" si="87"/>
        <v>0.25481142563529818</v>
      </c>
      <c r="LJ39">
        <f t="shared" si="87"/>
        <v>0.25481142563529818</v>
      </c>
      <c r="LK39">
        <f t="shared" si="87"/>
        <v>0.25481142563529824</v>
      </c>
      <c r="LL39">
        <f t="shared" si="87"/>
        <v>0.25481142563529835</v>
      </c>
      <c r="LM39">
        <f t="shared" si="87"/>
        <v>0.25481142563529852</v>
      </c>
      <c r="LN39">
        <f t="shared" si="87"/>
        <v>0.25481142563529868</v>
      </c>
      <c r="LO39">
        <f t="shared" si="87"/>
        <v>0.25481142563529885</v>
      </c>
      <c r="LP39">
        <f t="shared" si="87"/>
        <v>0.25481142563529907</v>
      </c>
      <c r="LQ39">
        <f t="shared" si="87"/>
        <v>0.25481142563529929</v>
      </c>
      <c r="LR39">
        <f t="shared" si="87"/>
        <v>0.25481142563529952</v>
      </c>
      <c r="LS39">
        <f t="shared" si="87"/>
        <v>0.25481142563529974</v>
      </c>
      <c r="LT39">
        <f t="shared" si="87"/>
        <v>0.25481142563529996</v>
      </c>
      <c r="LU39">
        <f t="shared" si="87"/>
        <v>0.25481142563530013</v>
      </c>
      <c r="LV39">
        <f t="shared" ref="LV39:MM39" si="88">SUMPRODUCT(LU38:LU42,$D$38:$D$42)</f>
        <v>0.25481142563530029</v>
      </c>
      <c r="LW39">
        <f t="shared" si="88"/>
        <v>0.25481142563530046</v>
      </c>
      <c r="LX39">
        <f t="shared" si="88"/>
        <v>0.25481142563530057</v>
      </c>
      <c r="LY39">
        <f t="shared" si="88"/>
        <v>0.25481142563530068</v>
      </c>
      <c r="LZ39">
        <f t="shared" si="88"/>
        <v>0.25481142563530079</v>
      </c>
      <c r="MA39">
        <f t="shared" si="88"/>
        <v>0.2548114256353009</v>
      </c>
      <c r="MB39">
        <f t="shared" si="88"/>
        <v>0.25481142563530101</v>
      </c>
      <c r="MC39">
        <f t="shared" si="88"/>
        <v>0.25481142563530107</v>
      </c>
      <c r="MD39">
        <f t="shared" si="88"/>
        <v>0.25481142563530113</v>
      </c>
      <c r="ME39">
        <f t="shared" si="88"/>
        <v>0.25481142563530118</v>
      </c>
      <c r="MF39">
        <f t="shared" si="88"/>
        <v>0.25481142563530124</v>
      </c>
      <c r="MG39">
        <f t="shared" si="88"/>
        <v>0.25481142563530129</v>
      </c>
      <c r="MH39">
        <f t="shared" si="88"/>
        <v>0.25481142563530129</v>
      </c>
      <c r="MI39">
        <f>SUMPRODUCT(MH38:MH42,$D$38:$D$42)</f>
        <v>0.25481142563530129</v>
      </c>
      <c r="MJ39">
        <f t="shared" si="88"/>
        <v>0.25481142563530129</v>
      </c>
      <c r="MK39">
        <f t="shared" si="88"/>
        <v>0.25481142563530129</v>
      </c>
      <c r="ML39">
        <f t="shared" si="88"/>
        <v>0.25481142563530129</v>
      </c>
      <c r="MM39">
        <f t="shared" si="88"/>
        <v>0.25481142563530129</v>
      </c>
    </row>
    <row r="40" spans="1:351">
      <c r="B40" s="109">
        <v>3</v>
      </c>
      <c r="C40" s="110">
        <v>0</v>
      </c>
      <c r="D40" s="110">
        <v>0</v>
      </c>
      <c r="E40" s="110">
        <v>0.89249999999999996</v>
      </c>
      <c r="F40" s="110">
        <v>0.10750000000000004</v>
      </c>
      <c r="G40" s="110">
        <v>0</v>
      </c>
      <c r="H40" s="110">
        <v>1</v>
      </c>
      <c r="J40" s="119"/>
      <c r="K40" t="s">
        <v>7</v>
      </c>
      <c r="L40">
        <f t="shared" si="82"/>
        <v>0.05</v>
      </c>
      <c r="M40" s="97">
        <f>SUMPRODUCT(L38:L42,$E$38:$E$42)</f>
        <v>5.4324999999999998E-2</v>
      </c>
      <c r="N40">
        <f t="shared" ref="N40:BY40" si="89">SUMPRODUCT(M38:M42,$E$38:$E$42)</f>
        <v>6.3510362499999987E-2</v>
      </c>
      <c r="O40">
        <f t="shared" si="89"/>
        <v>7.6040813231249976E-2</v>
      </c>
      <c r="P40">
        <f t="shared" si="89"/>
        <v>9.0696463654190596E-2</v>
      </c>
      <c r="Q40">
        <f t="shared" si="89"/>
        <v>0.10651137825060979</v>
      </c>
      <c r="R40">
        <f t="shared" si="89"/>
        <v>0.12273099644425739</v>
      </c>
      <c r="S40">
        <f t="shared" si="89"/>
        <v>0.13877650102551667</v>
      </c>
      <c r="T40">
        <f t="shared" si="89"/>
        <v>0.1542148151067837</v>
      </c>
      <c r="U40">
        <f t="shared" si="89"/>
        <v>0.16873320862498187</v>
      </c>
      <c r="V40">
        <f t="shared" si="89"/>
        <v>0.18211772298908241</v>
      </c>
      <c r="W40">
        <f t="shared" si="89"/>
        <v>0.19423479424924833</v>
      </c>
      <c r="X40">
        <f t="shared" si="89"/>
        <v>0.2050155846015084</v>
      </c>
      <c r="Y40">
        <f t="shared" si="89"/>
        <v>0.21444262950049597</v>
      </c>
      <c r="Z40">
        <f t="shared" si="89"/>
        <v>0.22253848108469584</v>
      </c>
      <c r="AA40">
        <f t="shared" si="89"/>
        <v>0.2293560841024615</v>
      </c>
      <c r="AB40">
        <f t="shared" si="89"/>
        <v>0.234970662688186</v>
      </c>
      <c r="AC40">
        <f t="shared" si="89"/>
        <v>0.23947292867681783</v>
      </c>
      <c r="AD40">
        <f t="shared" si="89"/>
        <v>0.24296344729321426</v>
      </c>
      <c r="AE40">
        <f t="shared" si="89"/>
        <v>0.24554801597405237</v>
      </c>
      <c r="AF40">
        <f t="shared" si="89"/>
        <v>0.24733392822541664</v>
      </c>
      <c r="AG40">
        <f t="shared" si="89"/>
        <v>0.24842700784950325</v>
      </c>
      <c r="AH40">
        <f t="shared" si="89"/>
        <v>0.24892931035404167</v>
      </c>
      <c r="AI40">
        <f t="shared" si="89"/>
        <v>0.24893739843055812</v>
      </c>
      <c r="AJ40">
        <f t="shared" si="89"/>
        <v>0.24854110742946106</v>
      </c>
      <c r="AK40">
        <f t="shared" si="89"/>
        <v>0.24782272502631092</v>
      </c>
      <c r="AL40">
        <f t="shared" si="89"/>
        <v>0.24685651693154267</v>
      </c>
      <c r="AM40">
        <f t="shared" si="89"/>
        <v>0.2457085376497278</v>
      </c>
      <c r="AN40">
        <f t="shared" si="89"/>
        <v>0.24443667200528971</v>
      </c>
      <c r="AO40">
        <f t="shared" si="89"/>
        <v>0.24309085945170289</v>
      </c>
      <c r="AP40">
        <f t="shared" si="89"/>
        <v>0.24171345908474076</v>
      </c>
      <c r="AQ40">
        <f t="shared" si="89"/>
        <v>0.24033971879100896</v>
      </c>
      <c r="AR40">
        <f t="shared" si="89"/>
        <v>0.23899831707961688</v>
      </c>
      <c r="AS40">
        <f t="shared" si="89"/>
        <v>0.23771195086504834</v>
      </c>
      <c r="AT40">
        <f t="shared" si="89"/>
        <v>0.2364979467920485</v>
      </c>
      <c r="AU40">
        <f t="shared" si="89"/>
        <v>0.23536887762040398</v>
      </c>
      <c r="AV40">
        <f t="shared" si="89"/>
        <v>0.23433316872416327</v>
      </c>
      <c r="AW40">
        <f t="shared" si="89"/>
        <v>0.23339568291526114</v>
      </c>
      <c r="AX40">
        <f t="shared" si="89"/>
        <v>0.23255827458851433</v>
      </c>
      <c r="AY40">
        <f t="shared" si="89"/>
        <v>0.23182030661975533</v>
      </c>
      <c r="AZ40">
        <f t="shared" si="89"/>
        <v>0.23117912555055506</v>
      </c>
      <c r="BA40">
        <f t="shared" si="89"/>
        <v>0.23063049238294353</v>
      </c>
      <c r="BB40">
        <f t="shared" si="89"/>
        <v>0.23016896780887411</v>
      </c>
      <c r="BC40">
        <f t="shared" si="89"/>
        <v>0.22978825193610905</v>
      </c>
      <c r="BD40">
        <f t="shared" si="89"/>
        <v>0.22948147956952428</v>
      </c>
      <c r="BE40">
        <f t="shared" si="89"/>
        <v>0.22924147288938768</v>
      </c>
      <c r="BF40">
        <f t="shared" si="89"/>
        <v>0.22906095396043727</v>
      </c>
      <c r="BG40">
        <f t="shared" si="89"/>
        <v>0.22893271993129771</v>
      </c>
      <c r="BH40">
        <f t="shared" si="89"/>
        <v>0.22884978406559361</v>
      </c>
      <c r="BI40">
        <f t="shared" si="89"/>
        <v>0.22880548590541733</v>
      </c>
      <c r="BJ40">
        <f t="shared" si="89"/>
        <v>0.22879357392447613</v>
      </c>
      <c r="BK40">
        <f t="shared" si="89"/>
        <v>0.22880826400057072</v>
      </c>
      <c r="BL40">
        <f t="shared" si="89"/>
        <v>0.22884427694165893</v>
      </c>
      <c r="BM40">
        <f t="shared" si="89"/>
        <v>0.2288968581515497</v>
      </c>
      <c r="BN40">
        <f t="shared" si="89"/>
        <v>0.22896178233347655</v>
      </c>
      <c r="BO40">
        <f t="shared" si="89"/>
        <v>0.22903534591398819</v>
      </c>
      <c r="BP40">
        <f t="shared" si="89"/>
        <v>0.22911434963575544</v>
      </c>
      <c r="BQ40">
        <f t="shared" si="89"/>
        <v>0.22919607352451982</v>
      </c>
      <c r="BR40">
        <f t="shared" si="89"/>
        <v>0.22927824618959544</v>
      </c>
      <c r="BS40">
        <f t="shared" si="89"/>
        <v>0.22935901017489171</v>
      </c>
      <c r="BT40">
        <f t="shared" si="89"/>
        <v>0.22943688484299435</v>
      </c>
      <c r="BU40">
        <f t="shared" si="89"/>
        <v>0.22951072805202138</v>
      </c>
      <c r="BV40">
        <f t="shared" si="89"/>
        <v>0.22957969767642741</v>
      </c>
      <c r="BW40">
        <f t="shared" si="89"/>
        <v>0.22964321383051958</v>
      </c>
      <c r="BX40">
        <f t="shared" si="89"/>
        <v>0.2297009224783329</v>
      </c>
      <c r="BY40">
        <f t="shared" si="89"/>
        <v>0.22975266095625474</v>
      </c>
      <c r="BZ40">
        <f t="shared" ref="BZ40:EK40" si="90">SUMPRODUCT(BY38:BY42,$E$38:$E$42)</f>
        <v>0.2297984257954622</v>
      </c>
      <c r="CA40">
        <f t="shared" si="90"/>
        <v>0.22983834310951212</v>
      </c>
      <c r="CB40">
        <f t="shared" si="90"/>
        <v>0.22987264170765095</v>
      </c>
      <c r="CC40">
        <f t="shared" si="90"/>
        <v>0.22990162900569525</v>
      </c>
      <c r="CD40">
        <f t="shared" si="90"/>
        <v>0.22992566973259887</v>
      </c>
      <c r="CE40">
        <f t="shared" si="90"/>
        <v>0.2299451673708672</v>
      </c>
      <c r="CF40">
        <f t="shared" si="90"/>
        <v>0.2299605482215315</v>
      </c>
      <c r="CG40">
        <f t="shared" si="90"/>
        <v>0.22997224794814899</v>
      </c>
      <c r="CH40">
        <f t="shared" si="90"/>
        <v>0.2299807004279438</v>
      </c>
      <c r="CI40">
        <f t="shared" si="90"/>
        <v>0.22998632872047042</v>
      </c>
      <c r="CJ40">
        <f t="shared" si="90"/>
        <v>0.22998953795384822</v>
      </c>
      <c r="CK40">
        <f t="shared" si="90"/>
        <v>0.22999070992451853</v>
      </c>
      <c r="CL40">
        <f t="shared" si="90"/>
        <v>0.22999019920754851</v>
      </c>
      <c r="CM40">
        <f t="shared" si="90"/>
        <v>0.22998833057975582</v>
      </c>
      <c r="CN40">
        <f t="shared" si="90"/>
        <v>0.22998539756646644</v>
      </c>
      <c r="CO40">
        <f t="shared" si="90"/>
        <v>0.22998166193374647</v>
      </c>
      <c r="CP40">
        <f t="shared" si="90"/>
        <v>0.22997735396076541</v>
      </c>
      <c r="CQ40">
        <f t="shared" si="90"/>
        <v>0.22997267334094279</v>
      </c>
      <c r="CR40">
        <f t="shared" si="90"/>
        <v>0.22996779057518166</v>
      </c>
      <c r="CS40">
        <f t="shared" si="90"/>
        <v>0.2299628487353618</v>
      </c>
      <c r="CT40">
        <f t="shared" si="90"/>
        <v>0.22995796549099098</v>
      </c>
      <c r="CU40">
        <f t="shared" si="90"/>
        <v>0.22995323530620473</v>
      </c>
      <c r="CV40">
        <f t="shared" si="90"/>
        <v>0.22994873172793334</v>
      </c>
      <c r="CW40">
        <f t="shared" si="90"/>
        <v>0.22994450969885324</v>
      </c>
      <c r="CX40">
        <f t="shared" si="90"/>
        <v>0.22994060784058193</v>
      </c>
      <c r="CY40">
        <f t="shared" si="90"/>
        <v>0.22993705066338829</v>
      </c>
      <c r="CZ40">
        <f t="shared" si="90"/>
        <v>0.22993385066843</v>
      </c>
      <c r="DA40">
        <f t="shared" si="90"/>
        <v>0.22993101031718657</v>
      </c>
      <c r="DB40">
        <f t="shared" si="90"/>
        <v>0.22992852385034618</v>
      </c>
      <c r="DC40">
        <f t="shared" si="90"/>
        <v>0.22992637894496223</v>
      </c>
      <c r="DD40">
        <f t="shared" si="90"/>
        <v>0.22992455820427074</v>
      </c>
      <c r="DE40">
        <f t="shared" si="90"/>
        <v>0.2299230404792178</v>
      </c>
      <c r="DF40">
        <f t="shared" si="90"/>
        <v>0.22992180202455517</v>
      </c>
      <c r="DG40">
        <f t="shared" si="90"/>
        <v>0.22992081749539994</v>
      </c>
      <c r="DH40">
        <f t="shared" si="90"/>
        <v>0.22992006079249752</v>
      </c>
      <c r="DI40">
        <f t="shared" si="90"/>
        <v>0.22991950576615677</v>
      </c>
      <c r="DJ40">
        <f t="shared" si="90"/>
        <v>0.22991912679001675</v>
      </c>
      <c r="DK40">
        <f t="shared" si="90"/>
        <v>0.22991889921653363</v>
      </c>
      <c r="DL40">
        <f t="shared" si="90"/>
        <v>0.2299187997264121</v>
      </c>
      <c r="DM40">
        <f t="shared" si="90"/>
        <v>0.22991880658421504</v>
      </c>
      <c r="DN40">
        <f t="shared" si="90"/>
        <v>0.22991889981212882</v>
      </c>
      <c r="DO40">
        <f t="shared" si="90"/>
        <v>0.22991906129339534</v>
      </c>
      <c r="DP40">
        <f t="shared" si="90"/>
        <v>0.22991927481629243</v>
      </c>
      <c r="DQ40">
        <f t="shared" si="90"/>
        <v>0.22991952606879923</v>
      </c>
      <c r="DR40">
        <f t="shared" si="90"/>
        <v>0.22991980259325695</v>
      </c>
      <c r="DS40">
        <f t="shared" si="90"/>
        <v>0.22992009370946268</v>
      </c>
      <c r="DT40">
        <f t="shared" si="90"/>
        <v>0.22992039041374235</v>
      </c>
      <c r="DU40">
        <f t="shared" si="90"/>
        <v>0.22992068526065976</v>
      </c>
      <c r="DV40">
        <f t="shared" si="90"/>
        <v>0.22992097223315253</v>
      </c>
      <c r="DW40">
        <f t="shared" si="90"/>
        <v>0.2299212466060554</v>
      </c>
      <c r="DX40">
        <f t="shared" si="90"/>
        <v>0.22992150480718956</v>
      </c>
      <c r="DY40">
        <f t="shared" si="90"/>
        <v>0.22992174427946985</v>
      </c>
      <c r="DZ40">
        <f t="shared" si="90"/>
        <v>0.22992196334681556</v>
      </c>
      <c r="EA40">
        <f t="shared" si="90"/>
        <v>0.22992216108605026</v>
      </c>
      <c r="EB40">
        <f t="shared" si="90"/>
        <v>0.22992233720643801</v>
      </c>
      <c r="EC40">
        <f t="shared" si="90"/>
        <v>0.22992249193803208</v>
      </c>
      <c r="ED40">
        <f t="shared" si="90"/>
        <v>0.22992262592960283</v>
      </c>
      <c r="EE40">
        <f t="shared" si="90"/>
        <v>0.22992274015656122</v>
      </c>
      <c r="EF40">
        <f t="shared" si="90"/>
        <v>0.22992283583900158</v>
      </c>
      <c r="EG40">
        <f t="shared" si="90"/>
        <v>0.22992291436974541</v>
      </c>
      <c r="EH40">
        <f t="shared" si="90"/>
        <v>0.2299229772520745</v>
      </c>
      <c r="EI40">
        <f t="shared" si="90"/>
        <v>0.2299230260466906</v>
      </c>
      <c r="EJ40">
        <f t="shared" si="90"/>
        <v>0.22992306232732557</v>
      </c>
      <c r="EK40">
        <f t="shared" si="90"/>
        <v>0.2299230876443476</v>
      </c>
      <c r="EL40">
        <f t="shared" ref="EL40:GW40" si="91">SUMPRODUCT(EK38:EK42,$E$38:$E$42)</f>
        <v>0.22992310349565748</v>
      </c>
      <c r="EM40">
        <f t="shared" si="91"/>
        <v>0.22992311130414406</v>
      </c>
      <c r="EN40">
        <f t="shared" si="91"/>
        <v>0.22992311240096239</v>
      </c>
      <c r="EO40">
        <f t="shared" si="91"/>
        <v>0.22992310801390942</v>
      </c>
      <c r="EP40">
        <f t="shared" si="91"/>
        <v>0.22992309926019805</v>
      </c>
      <c r="EQ40">
        <f t="shared" si="91"/>
        <v>0.22992308714296519</v>
      </c>
      <c r="ER40">
        <f t="shared" si="91"/>
        <v>0.2299230725508927</v>
      </c>
      <c r="ES40">
        <f t="shared" si="91"/>
        <v>0.22992305626036943</v>
      </c>
      <c r="ET40">
        <f t="shared" si="91"/>
        <v>0.22992303893967347</v>
      </c>
      <c r="EU40">
        <f t="shared" si="91"/>
        <v>0.22992302115470792</v>
      </c>
      <c r="EV40">
        <f t="shared" si="91"/>
        <v>0.22992300337587651</v>
      </c>
      <c r="EW40">
        <f t="shared" si="91"/>
        <v>0.22992298598573835</v>
      </c>
      <c r="EX40">
        <f t="shared" si="91"/>
        <v>0.22992296928713121</v>
      </c>
      <c r="EY40">
        <f t="shared" si="91"/>
        <v>0.22992295351150058</v>
      </c>
      <c r="EZ40">
        <f t="shared" si="91"/>
        <v>0.22992293882721657</v>
      </c>
      <c r="FA40">
        <f t="shared" si="91"/>
        <v>0.22992292534770126</v>
      </c>
      <c r="FB40">
        <f t="shared" si="91"/>
        <v>0.22992291313922658</v>
      </c>
      <c r="FC40">
        <f t="shared" si="91"/>
        <v>0.22992290222827563</v>
      </c>
      <c r="FD40">
        <f t="shared" si="91"/>
        <v>0.2299228926083903</v>
      </c>
      <c r="FE40">
        <f t="shared" si="91"/>
        <v>0.22992288424645285</v>
      </c>
      <c r="FF40">
        <f t="shared" si="91"/>
        <v>0.22992287708837167</v>
      </c>
      <c r="FG40">
        <f t="shared" si="91"/>
        <v>0.22992287106415957</v>
      </c>
      <c r="FH40">
        <f t="shared" si="91"/>
        <v>0.22992286609240808</v>
      </c>
      <c r="FI40">
        <f t="shared" si="91"/>
        <v>0.22992286208417409</v>
      </c>
      <c r="FJ40">
        <f t="shared" si="91"/>
        <v>0.22992285894630432</v>
      </c>
      <c r="FK40">
        <f t="shared" si="91"/>
        <v>0.22992285658423073</v>
      </c>
      <c r="FL40">
        <f t="shared" si="91"/>
        <v>0.22992285490427544</v>
      </c>
      <c r="FM40">
        <f t="shared" si="91"/>
        <v>0.2299228538155064</v>
      </c>
      <c r="FN40">
        <f t="shared" si="91"/>
        <v>0.22992285323118786</v>
      </c>
      <c r="FO40">
        <f t="shared" si="91"/>
        <v>0.22992285306986993</v>
      </c>
      <c r="FP40">
        <f t="shared" si="91"/>
        <v>0.22992285325616083</v>
      </c>
      <c r="FQ40">
        <f t="shared" si="91"/>
        <v>0.22992285372122429</v>
      </c>
      <c r="FR40">
        <f t="shared" si="91"/>
        <v>0.22992285440304291</v>
      </c>
      <c r="FS40">
        <f t="shared" si="91"/>
        <v>0.2299228552464852</v>
      </c>
      <c r="FT40">
        <f t="shared" si="91"/>
        <v>0.22992285620321135</v>
      </c>
      <c r="FU40">
        <f t="shared" si="91"/>
        <v>0.2299228572314502</v>
      </c>
      <c r="FV40">
        <f t="shared" si="91"/>
        <v>0.22992285829567591</v>
      </c>
      <c r="FW40">
        <f t="shared" si="91"/>
        <v>0.22992285936621018</v>
      </c>
      <c r="FX40">
        <f t="shared" si="91"/>
        <v>0.22992286041877244</v>
      </c>
      <c r="FY40">
        <f t="shared" si="91"/>
        <v>0.22992286143399734</v>
      </c>
      <c r="FZ40">
        <f t="shared" si="91"/>
        <v>0.22992286239693632</v>
      </c>
      <c r="GA40">
        <f t="shared" si="91"/>
        <v>0.22992286329655651</v>
      </c>
      <c r="GB40">
        <f t="shared" si="91"/>
        <v>0.22992286412524882</v>
      </c>
      <c r="GC40">
        <f t="shared" si="91"/>
        <v>0.22992286487835373</v>
      </c>
      <c r="GD40">
        <f t="shared" si="91"/>
        <v>0.22992286555371189</v>
      </c>
      <c r="GE40">
        <f t="shared" si="91"/>
        <v>0.22992286615124449</v>
      </c>
      <c r="GF40">
        <f t="shared" si="91"/>
        <v>0.22992286667256706</v>
      </c>
      <c r="GG40">
        <f t="shared" si="91"/>
        <v>0.22992286712063867</v>
      </c>
      <c r="GH40">
        <f t="shared" si="91"/>
        <v>0.22992286749944749</v>
      </c>
      <c r="GI40">
        <f t="shared" si="91"/>
        <v>0.22992286781373295</v>
      </c>
      <c r="GJ40">
        <f t="shared" si="91"/>
        <v>0.22992286806874324</v>
      </c>
      <c r="GK40">
        <f t="shared" si="91"/>
        <v>0.22992286827002728</v>
      </c>
      <c r="GL40">
        <f t="shared" si="91"/>
        <v>0.22992286842325885</v>
      </c>
      <c r="GM40">
        <f t="shared" si="91"/>
        <v>0.22992286853409083</v>
      </c>
      <c r="GN40">
        <f t="shared" si="91"/>
        <v>0.22992286860803715</v>
      </c>
      <c r="GO40">
        <f t="shared" si="91"/>
        <v>0.22992286865037967</v>
      </c>
      <c r="GP40">
        <f t="shared" si="91"/>
        <v>0.22992286866609743</v>
      </c>
      <c r="GQ40">
        <f t="shared" si="91"/>
        <v>0.22992286865981573</v>
      </c>
      <c r="GR40">
        <f t="shared" si="91"/>
        <v>0.22992286863577216</v>
      </c>
      <c r="GS40">
        <f t="shared" si="91"/>
        <v>0.22992286859779754</v>
      </c>
      <c r="GT40">
        <f t="shared" si="91"/>
        <v>0.22992286854930907</v>
      </c>
      <c r="GU40">
        <f t="shared" si="91"/>
        <v>0.22992286849331364</v>
      </c>
      <c r="GV40">
        <f t="shared" si="91"/>
        <v>0.22992286843241952</v>
      </c>
      <c r="GW40">
        <f t="shared" si="91"/>
        <v>0.22992286836885434</v>
      </c>
      <c r="GX40">
        <f t="shared" ref="GX40:JI40" si="92">SUMPRODUCT(GW38:GW42,$E$38:$E$42)</f>
        <v>0.22992286830448802</v>
      </c>
      <c r="GY40">
        <f t="shared" si="92"/>
        <v>0.22992286824085906</v>
      </c>
      <c r="GZ40">
        <f t="shared" si="92"/>
        <v>0.22992286817920327</v>
      </c>
      <c r="HA40">
        <f t="shared" si="92"/>
        <v>0.22992286812048332</v>
      </c>
      <c r="HB40">
        <f t="shared" si="92"/>
        <v>0.22992286806541912</v>
      </c>
      <c r="HC40">
        <f t="shared" si="92"/>
        <v>0.22992286801451739</v>
      </c>
      <c r="HD40">
        <f t="shared" si="92"/>
        <v>0.22992286796810057</v>
      </c>
      <c r="HE40">
        <f t="shared" si="92"/>
        <v>0.22992286792633418</v>
      </c>
      <c r="HF40">
        <f t="shared" si="92"/>
        <v>0.22992286788925248</v>
      </c>
      <c r="HG40">
        <f t="shared" si="92"/>
        <v>0.22992286785678223</v>
      </c>
      <c r="HH40">
        <f t="shared" si="92"/>
        <v>0.22992286782876437</v>
      </c>
      <c r="HI40">
        <f t="shared" si="92"/>
        <v>0.22992286780497337</v>
      </c>
      <c r="HJ40">
        <f t="shared" si="92"/>
        <v>0.22992286778513457</v>
      </c>
      <c r="HK40">
        <f t="shared" si="92"/>
        <v>0.22992286776893917</v>
      </c>
      <c r="HL40">
        <f t="shared" si="92"/>
        <v>0.22992286775605733</v>
      </c>
      <c r="HM40">
        <f t="shared" si="92"/>
        <v>0.22992286774614923</v>
      </c>
      <c r="HN40">
        <f t="shared" si="92"/>
        <v>0.22992286773887421</v>
      </c>
      <c r="HO40">
        <f t="shared" si="92"/>
        <v>0.22992286773389836</v>
      </c>
      <c r="HP40">
        <f t="shared" si="92"/>
        <v>0.22992286773090032</v>
      </c>
      <c r="HQ40">
        <f t="shared" si="92"/>
        <v>0.22992286772957601</v>
      </c>
      <c r="HR40">
        <f t="shared" si="92"/>
        <v>0.22992286772964193</v>
      </c>
      <c r="HS40">
        <f t="shared" si="92"/>
        <v>0.22992286773083742</v>
      </c>
      <c r="HT40">
        <f t="shared" si="92"/>
        <v>0.22992286773292606</v>
      </c>
      <c r="HU40">
        <f t="shared" si="92"/>
        <v>0.22992286773569626</v>
      </c>
      <c r="HV40">
        <f t="shared" si="92"/>
        <v>0.22992286773896112</v>
      </c>
      <c r="HW40">
        <f t="shared" si="92"/>
        <v>0.22992286774255796</v>
      </c>
      <c r="HX40">
        <f t="shared" si="92"/>
        <v>0.22992286774634724</v>
      </c>
      <c r="HY40">
        <f t="shared" si="92"/>
        <v>0.22992286775021131</v>
      </c>
      <c r="HZ40">
        <f t="shared" si="92"/>
        <v>0.22992286775405282</v>
      </c>
      <c r="IA40">
        <f t="shared" si="92"/>
        <v>0.22992286775779308</v>
      </c>
      <c r="IB40">
        <f t="shared" si="92"/>
        <v>0.22992286776137022</v>
      </c>
      <c r="IC40">
        <f t="shared" si="92"/>
        <v>0.2299228677647375</v>
      </c>
      <c r="ID40">
        <f t="shared" si="92"/>
        <v>0.22992286776786133</v>
      </c>
      <c r="IE40">
        <f t="shared" si="92"/>
        <v>0.22992286777071971</v>
      </c>
      <c r="IF40">
        <f t="shared" si="92"/>
        <v>0.22992286777330043</v>
      </c>
      <c r="IG40">
        <f t="shared" si="92"/>
        <v>0.22992286777559959</v>
      </c>
      <c r="IH40">
        <f t="shared" si="92"/>
        <v>0.22992286777762005</v>
      </c>
      <c r="II40">
        <f t="shared" si="92"/>
        <v>0.22992286777937021</v>
      </c>
      <c r="IJ40">
        <f t="shared" si="92"/>
        <v>0.22992286778086266</v>
      </c>
      <c r="IK40">
        <f t="shared" si="92"/>
        <v>0.22992286778211324</v>
      </c>
      <c r="IL40">
        <f t="shared" si="92"/>
        <v>0.22992286778314008</v>
      </c>
      <c r="IM40">
        <f t="shared" si="92"/>
        <v>0.22992286778396273</v>
      </c>
      <c r="IN40">
        <f t="shared" si="92"/>
        <v>0.2299228677846015</v>
      </c>
      <c r="IO40">
        <f t="shared" si="92"/>
        <v>0.2299228677850769</v>
      </c>
      <c r="IP40">
        <f t="shared" si="92"/>
        <v>0.2299228677854091</v>
      </c>
      <c r="IQ40">
        <f t="shared" si="92"/>
        <v>0.22992286778561769</v>
      </c>
      <c r="IR40">
        <f t="shared" si="92"/>
        <v>0.22992286778572119</v>
      </c>
      <c r="IS40">
        <f t="shared" si="92"/>
        <v>0.22992286778573695</v>
      </c>
      <c r="IT40">
        <f t="shared" si="92"/>
        <v>0.229922867785681</v>
      </c>
      <c r="IU40">
        <f t="shared" si="92"/>
        <v>0.22992286778556792</v>
      </c>
      <c r="IV40">
        <f t="shared" si="92"/>
        <v>0.22992286778541082</v>
      </c>
      <c r="IW40">
        <f t="shared" si="92"/>
        <v>0.22992286778522125</v>
      </c>
      <c r="IX40">
        <f t="shared" si="92"/>
        <v>0.22992286778500939</v>
      </c>
      <c r="IY40">
        <f t="shared" si="92"/>
        <v>0.22992286778478399</v>
      </c>
      <c r="IZ40">
        <f t="shared" si="92"/>
        <v>0.2299228677845524</v>
      </c>
      <c r="JA40">
        <f t="shared" si="92"/>
        <v>0.22992286778432078</v>
      </c>
      <c r="JB40">
        <f t="shared" si="92"/>
        <v>0.22992286778409415</v>
      </c>
      <c r="JC40">
        <f t="shared" si="92"/>
        <v>0.22992286778387647</v>
      </c>
      <c r="JD40">
        <f t="shared" si="92"/>
        <v>0.22992286778367077</v>
      </c>
      <c r="JE40">
        <f t="shared" si="92"/>
        <v>0.22992286778347926</v>
      </c>
      <c r="JF40">
        <f t="shared" si="92"/>
        <v>0.22992286778330337</v>
      </c>
      <c r="JG40">
        <f t="shared" si="92"/>
        <v>0.22992286778314408</v>
      </c>
      <c r="JH40">
        <f t="shared" si="92"/>
        <v>0.22992286778300164</v>
      </c>
      <c r="JI40">
        <f t="shared" si="92"/>
        <v>0.22992286778287602</v>
      </c>
      <c r="JJ40">
        <f t="shared" ref="JJ40:LU40" si="93">SUMPRODUCT(JI38:JI42,$E$38:$E$42)</f>
        <v>0.22992286778276683</v>
      </c>
      <c r="JK40">
        <f t="shared" si="93"/>
        <v>0.22992286778267332</v>
      </c>
      <c r="JL40">
        <f t="shared" si="93"/>
        <v>0.22992286778259458</v>
      </c>
      <c r="JM40">
        <f t="shared" si="93"/>
        <v>0.22992286778252957</v>
      </c>
      <c r="JN40">
        <f t="shared" si="93"/>
        <v>0.22992286778247714</v>
      </c>
      <c r="JO40">
        <f t="shared" si="93"/>
        <v>0.22992286778243609</v>
      </c>
      <c r="JP40">
        <f t="shared" si="93"/>
        <v>0.22992286778240517</v>
      </c>
      <c r="JQ40">
        <f t="shared" si="93"/>
        <v>0.22992286778238313</v>
      </c>
      <c r="JR40">
        <f t="shared" si="93"/>
        <v>0.22992286778236881</v>
      </c>
      <c r="JS40">
        <f t="shared" si="93"/>
        <v>0.2299228677823611</v>
      </c>
      <c r="JT40">
        <f t="shared" si="93"/>
        <v>0.2299228677823589</v>
      </c>
      <c r="JU40">
        <f t="shared" si="93"/>
        <v>0.22992286778236126</v>
      </c>
      <c r="JV40">
        <f t="shared" si="93"/>
        <v>0.22992286778236726</v>
      </c>
      <c r="JW40">
        <f t="shared" si="93"/>
        <v>0.22992286778237608</v>
      </c>
      <c r="JX40">
        <f t="shared" si="93"/>
        <v>0.22992286778238705</v>
      </c>
      <c r="JY40">
        <f t="shared" si="93"/>
        <v>0.22992286778239948</v>
      </c>
      <c r="JZ40">
        <f t="shared" si="93"/>
        <v>0.22992286778241283</v>
      </c>
      <c r="KA40">
        <f t="shared" si="93"/>
        <v>0.22992286778242671</v>
      </c>
      <c r="KB40">
        <f t="shared" si="93"/>
        <v>0.22992286778244064</v>
      </c>
      <c r="KC40">
        <f t="shared" si="93"/>
        <v>0.22992286778245435</v>
      </c>
      <c r="KD40">
        <f t="shared" si="93"/>
        <v>0.22992286778246759</v>
      </c>
      <c r="KE40">
        <f t="shared" si="93"/>
        <v>0.22992286778248017</v>
      </c>
      <c r="KF40">
        <f t="shared" si="93"/>
        <v>0.22992286778249191</v>
      </c>
      <c r="KG40">
        <f t="shared" si="93"/>
        <v>0.2299228677825027</v>
      </c>
      <c r="KH40">
        <f t="shared" si="93"/>
        <v>0.22992286778251253</v>
      </c>
      <c r="KI40">
        <f t="shared" si="93"/>
        <v>0.22992286778252136</v>
      </c>
      <c r="KJ40">
        <f t="shared" si="93"/>
        <v>0.22992286778252916</v>
      </c>
      <c r="KK40">
        <f t="shared" si="93"/>
        <v>0.22992286778253596</v>
      </c>
      <c r="KL40">
        <f t="shared" si="93"/>
        <v>0.22992286778254181</v>
      </c>
      <c r="KM40">
        <f t="shared" si="93"/>
        <v>0.22992286778254675</v>
      </c>
      <c r="KN40">
        <f t="shared" si="93"/>
        <v>0.22992286778255086</v>
      </c>
      <c r="KO40">
        <f t="shared" si="93"/>
        <v>0.22992286778255419</v>
      </c>
      <c r="KP40">
        <f t="shared" si="93"/>
        <v>0.22992286778255683</v>
      </c>
      <c r="KQ40">
        <f t="shared" si="93"/>
        <v>0.22992286778255883</v>
      </c>
      <c r="KR40">
        <f t="shared" si="93"/>
        <v>0.22992286778256027</v>
      </c>
      <c r="KS40">
        <f t="shared" si="93"/>
        <v>0.22992286778256127</v>
      </c>
      <c r="KT40">
        <f t="shared" si="93"/>
        <v>0.22992286778256182</v>
      </c>
      <c r="KU40">
        <f t="shared" si="93"/>
        <v>0.22992286778256205</v>
      </c>
      <c r="KV40">
        <f t="shared" si="93"/>
        <v>0.22992286778256199</v>
      </c>
      <c r="KW40">
        <f t="shared" si="93"/>
        <v>0.22992286778256169</v>
      </c>
      <c r="KX40">
        <f t="shared" si="93"/>
        <v>0.22992286778256119</v>
      </c>
      <c r="KY40">
        <f t="shared" si="93"/>
        <v>0.22992286778256055</v>
      </c>
      <c r="KZ40">
        <f t="shared" si="93"/>
        <v>0.22992286778255983</v>
      </c>
      <c r="LA40">
        <f t="shared" si="93"/>
        <v>0.22992286778255902</v>
      </c>
      <c r="LB40">
        <f t="shared" si="93"/>
        <v>0.22992286778255819</v>
      </c>
      <c r="LC40">
        <f t="shared" si="93"/>
        <v>0.22992286778255736</v>
      </c>
      <c r="LD40">
        <f t="shared" si="93"/>
        <v>0.22992286778255652</v>
      </c>
      <c r="LE40">
        <f t="shared" si="93"/>
        <v>0.22992286778255572</v>
      </c>
      <c r="LF40">
        <f t="shared" si="93"/>
        <v>0.22992286778255494</v>
      </c>
      <c r="LG40">
        <f t="shared" si="93"/>
        <v>0.22992286778255422</v>
      </c>
      <c r="LH40">
        <f t="shared" si="93"/>
        <v>0.22992286778255355</v>
      </c>
      <c r="LI40">
        <f t="shared" si="93"/>
        <v>0.22992286778255297</v>
      </c>
      <c r="LJ40">
        <f t="shared" si="93"/>
        <v>0.22992286778255244</v>
      </c>
      <c r="LK40">
        <f t="shared" si="93"/>
        <v>0.22992286778255197</v>
      </c>
      <c r="LL40">
        <f t="shared" si="93"/>
        <v>0.22992286778255155</v>
      </c>
      <c r="LM40">
        <f t="shared" si="93"/>
        <v>0.22992286778255117</v>
      </c>
      <c r="LN40">
        <f t="shared" si="93"/>
        <v>0.22992286778255086</v>
      </c>
      <c r="LO40">
        <f t="shared" si="93"/>
        <v>0.22992286778255061</v>
      </c>
      <c r="LP40">
        <f t="shared" si="93"/>
        <v>0.22992286778255039</v>
      </c>
      <c r="LQ40">
        <f t="shared" si="93"/>
        <v>0.22992286778255022</v>
      </c>
      <c r="LR40">
        <f t="shared" si="93"/>
        <v>0.22992286778255011</v>
      </c>
      <c r="LS40">
        <f t="shared" si="93"/>
        <v>0.22992286778255</v>
      </c>
      <c r="LT40">
        <f t="shared" si="93"/>
        <v>0.22992286778254992</v>
      </c>
      <c r="LU40">
        <f t="shared" si="93"/>
        <v>0.22992286778254989</v>
      </c>
      <c r="LV40">
        <f t="shared" ref="LV40:MM40" si="94">SUMPRODUCT(LU38:LU42,$E$38:$E$42)</f>
        <v>0.22992286778254989</v>
      </c>
      <c r="LW40">
        <f t="shared" si="94"/>
        <v>0.22992286778254989</v>
      </c>
      <c r="LX40">
        <f t="shared" si="94"/>
        <v>0.22992286778254992</v>
      </c>
      <c r="LY40">
        <f t="shared" si="94"/>
        <v>0.22992286778254994</v>
      </c>
      <c r="LZ40">
        <f t="shared" si="94"/>
        <v>0.22992286778255</v>
      </c>
      <c r="MA40">
        <f t="shared" si="94"/>
        <v>0.22992286778255003</v>
      </c>
      <c r="MB40">
        <f t="shared" si="94"/>
        <v>0.22992286778255006</v>
      </c>
      <c r="MC40">
        <f t="shared" si="94"/>
        <v>0.22992286778255011</v>
      </c>
      <c r="MD40">
        <f t="shared" si="94"/>
        <v>0.22992286778255017</v>
      </c>
      <c r="ME40">
        <f t="shared" si="94"/>
        <v>0.22992286778255022</v>
      </c>
      <c r="MF40">
        <f t="shared" si="94"/>
        <v>0.22992286778255028</v>
      </c>
      <c r="MG40">
        <f t="shared" si="94"/>
        <v>0.22992286778255033</v>
      </c>
      <c r="MH40">
        <f t="shared" si="94"/>
        <v>0.22992286778255039</v>
      </c>
      <c r="MI40">
        <f>SUMPRODUCT(MH38:MH42,$E$38:$E$42)</f>
        <v>0.22992286778255044</v>
      </c>
      <c r="MJ40">
        <f t="shared" si="94"/>
        <v>0.2299228677825505</v>
      </c>
      <c r="MK40">
        <f t="shared" si="94"/>
        <v>0.22992286778255053</v>
      </c>
      <c r="ML40">
        <f t="shared" si="94"/>
        <v>0.22992286778255056</v>
      </c>
      <c r="MM40">
        <f t="shared" si="94"/>
        <v>0.22992286778255058</v>
      </c>
    </row>
    <row r="41" spans="1:351">
      <c r="B41" s="109">
        <v>4</v>
      </c>
      <c r="C41" s="110">
        <v>0</v>
      </c>
      <c r="D41" s="110">
        <v>0</v>
      </c>
      <c r="E41" s="110">
        <v>0</v>
      </c>
      <c r="F41" s="110">
        <v>0.85050000000000014</v>
      </c>
      <c r="G41" s="110">
        <v>0.14949999999999986</v>
      </c>
      <c r="H41" s="110">
        <v>1</v>
      </c>
      <c r="J41" s="119"/>
      <c r="K41" t="s">
        <v>8</v>
      </c>
      <c r="L41">
        <f t="shared" si="82"/>
        <v>0</v>
      </c>
      <c r="M41" s="97">
        <f>SUMPRODUCT(L38:L42,$F$38:$F$42)</f>
        <v>5.3750000000000022E-3</v>
      </c>
      <c r="N41">
        <f t="shared" ref="N41:BY41" si="95">SUMPRODUCT(M38:M42,$F$38:$F$42)</f>
        <v>1.0411375000000004E-2</v>
      </c>
      <c r="O41">
        <f t="shared" si="95"/>
        <v>1.5682238406250007E-2</v>
      </c>
      <c r="P41">
        <f t="shared" si="95"/>
        <v>2.1512131186875009E-2</v>
      </c>
      <c r="Q41">
        <f t="shared" si="95"/>
        <v>2.804593741726269E-2</v>
      </c>
      <c r="R41">
        <f t="shared" si="95"/>
        <v>3.5303042935322479E-2</v>
      </c>
      <c r="S41">
        <f t="shared" si="95"/>
        <v>4.321882013424945E-2</v>
      </c>
      <c r="T41">
        <f t="shared" si="95"/>
        <v>5.1676080384422209E-2</v>
      </c>
      <c r="U41">
        <f t="shared" si="95"/>
        <v>6.0528598990930348E-2</v>
      </c>
      <c r="V41">
        <f t="shared" si="95"/>
        <v>6.9618393368971826E-2</v>
      </c>
      <c r="W41">
        <f t="shared" si="95"/>
        <v>7.8788098781636923E-2</v>
      </c>
      <c r="X41">
        <f t="shared" si="95"/>
        <v>8.7889518395576419E-2</v>
      </c>
      <c r="Y41">
        <f t="shared" si="95"/>
        <v>9.6789210740099912E-2</v>
      </c>
      <c r="Z41">
        <f t="shared" si="95"/>
        <v>0.10537180640575833</v>
      </c>
      <c r="AA41">
        <f t="shared" si="95"/>
        <v>0.11354160806470229</v>
      </c>
      <c r="AB41">
        <f t="shared" si="95"/>
        <v>0.12122291670004394</v>
      </c>
      <c r="AC41">
        <f t="shared" si="95"/>
        <v>0.1283594368923674</v>
      </c>
      <c r="AD41">
        <f t="shared" si="95"/>
        <v>0.13491304090971643</v>
      </c>
      <c r="AE41">
        <f t="shared" si="95"/>
        <v>0.14086211187773437</v>
      </c>
      <c r="AF41">
        <f t="shared" si="95"/>
        <v>0.14619963786922374</v>
      </c>
      <c r="AG41">
        <f t="shared" si="95"/>
        <v>0.15093118929200711</v>
      </c>
      <c r="AH41">
        <f t="shared" si="95"/>
        <v>0.15507287983667367</v>
      </c>
      <c r="AI41">
        <f t="shared" si="95"/>
        <v>0.15864938516415047</v>
      </c>
      <c r="AJ41">
        <f t="shared" si="95"/>
        <v>0.161692072413395</v>
      </c>
      <c r="AK41">
        <f t="shared" si="95"/>
        <v>0.16423727663625956</v>
      </c>
      <c r="AL41">
        <f t="shared" si="95"/>
        <v>0.1663247467194672</v>
      </c>
      <c r="AM41">
        <f t="shared" si="95"/>
        <v>0.16799627265504771</v>
      </c>
      <c r="AN41">
        <f t="shared" si="95"/>
        <v>0.16929449769046384</v>
      </c>
      <c r="AO41">
        <f t="shared" si="95"/>
        <v>0.17026191252630818</v>
      </c>
      <c r="AP41">
        <f t="shared" si="95"/>
        <v>0.17094002399468319</v>
      </c>
      <c r="AQ41">
        <f t="shared" si="95"/>
        <v>0.17136868725908772</v>
      </c>
      <c r="AR41">
        <f t="shared" si="95"/>
        <v>0.17158558828388762</v>
      </c>
      <c r="AS41">
        <f t="shared" si="95"/>
        <v>0.17162586192150525</v>
      </c>
      <c r="AT41">
        <f t="shared" si="95"/>
        <v>0.17152183028223295</v>
      </c>
      <c r="AU41">
        <f t="shared" si="95"/>
        <v>0.17130284593518436</v>
      </c>
      <c r="AV41">
        <f t="shared" si="95"/>
        <v>0.17099522481206778</v>
      </c>
      <c r="AW41">
        <f t="shared" si="95"/>
        <v>0.17062225434051123</v>
      </c>
      <c r="AX41">
        <f t="shared" si="95"/>
        <v>0.17020426322999543</v>
      </c>
      <c r="AY41">
        <f t="shared" si="95"/>
        <v>0.16975874039537645</v>
      </c>
      <c r="AZ41">
        <f t="shared" si="95"/>
        <v>0.16930049166789138</v>
      </c>
      <c r="BA41">
        <f t="shared" si="95"/>
        <v>0.16884182416022633</v>
      </c>
      <c r="BB41">
        <f t="shared" si="95"/>
        <v>0.16839274937943896</v>
      </c>
      <c r="BC41">
        <f t="shared" si="95"/>
        <v>0.16796119738666684</v>
      </c>
      <c r="BD41">
        <f t="shared" si="95"/>
        <v>0.16755323546049192</v>
      </c>
      <c r="BE41">
        <f t="shared" si="95"/>
        <v>0.16717328581287225</v>
      </c>
      <c r="BF41">
        <f t="shared" si="95"/>
        <v>0.16682433791945706</v>
      </c>
      <c r="BG41">
        <f t="shared" si="95"/>
        <v>0.16650815195124527</v>
      </c>
      <c r="BH41">
        <f t="shared" si="95"/>
        <v>0.16622545062714864</v>
      </c>
      <c r="BI41">
        <f t="shared" si="95"/>
        <v>0.16597609754544126</v>
      </c>
      <c r="BJ41">
        <f t="shared" si="95"/>
        <v>0.16575926069723018</v>
      </c>
      <c r="BK41">
        <f t="shared" si="95"/>
        <v>0.16557356041987548</v>
      </c>
      <c r="BL41">
        <f t="shared" si="95"/>
        <v>0.16541720151716546</v>
      </c>
      <c r="BM41">
        <f t="shared" si="95"/>
        <v>0.1652880896615776</v>
      </c>
      <c r="BN41">
        <f t="shared" si="95"/>
        <v>0.16518393250846336</v>
      </c>
      <c r="BO41">
        <f t="shared" si="95"/>
        <v>0.16510232619929685</v>
      </c>
      <c r="BP41">
        <f t="shared" si="95"/>
        <v>0.16504082811825574</v>
      </c>
      <c r="BQ41">
        <f t="shared" si="95"/>
        <v>0.16499701690042023</v>
      </c>
      <c r="BR41">
        <f t="shared" si="95"/>
        <v>0.16496854077769332</v>
      </c>
      <c r="BS41">
        <f t="shared" si="95"/>
        <v>0.16495315539680971</v>
      </c>
      <c r="BT41">
        <f t="shared" si="95"/>
        <v>0.16494875225878755</v>
      </c>
      <c r="BU41">
        <f t="shared" si="95"/>
        <v>0.16495337891672074</v>
      </c>
      <c r="BV41">
        <f t="shared" si="95"/>
        <v>0.16496525203426332</v>
      </c>
      <c r="BW41">
        <f t="shared" si="95"/>
        <v>0.16498276435535691</v>
      </c>
      <c r="BX41">
        <f t="shared" si="95"/>
        <v>0.16500448657101197</v>
      </c>
      <c r="BY41">
        <f t="shared" si="95"/>
        <v>0.16502916499506648</v>
      </c>
      <c r="BZ41">
        <f t="shared" ref="BZ41:EK41" si="96">SUMPRODUCT(BY38:BY42,$F$38:$F$42)</f>
        <v>0.16505571588110146</v>
      </c>
      <c r="CA41">
        <f t="shared" si="96"/>
        <v>0.16508321712988902</v>
      </c>
      <c r="CB41">
        <f t="shared" si="96"/>
        <v>0.16511089805324319</v>
      </c>
      <c r="CC41">
        <f t="shared" si="96"/>
        <v>0.16513812777785586</v>
      </c>
      <c r="CD41">
        <f t="shared" si="96"/>
        <v>0.16516440279317868</v>
      </c>
      <c r="CE41">
        <f t="shared" si="96"/>
        <v>0.16518933407185288</v>
      </c>
      <c r="CF41">
        <f t="shared" si="96"/>
        <v>0.16521263412047915</v>
      </c>
      <c r="CG41">
        <f t="shared" si="96"/>
        <v>0.16523410425328219</v>
      </c>
      <c r="CH41">
        <f t="shared" si="96"/>
        <v>0.16525362232184257</v>
      </c>
      <c r="CI41">
        <f t="shared" si="96"/>
        <v>0.1652711310807311</v>
      </c>
      <c r="CJ41">
        <f t="shared" si="96"/>
        <v>0.16528662732161242</v>
      </c>
      <c r="CK41">
        <f t="shared" si="96"/>
        <v>0.16530015186707009</v>
      </c>
      <c r="CL41">
        <f t="shared" si="96"/>
        <v>0.16531178047982889</v>
      </c>
      <c r="CM41">
        <f t="shared" si="96"/>
        <v>0.16532161571290599</v>
      </c>
      <c r="CN41">
        <f t="shared" si="96"/>
        <v>0.16532977970115031</v>
      </c>
      <c r="CO41">
        <f t="shared" si="96"/>
        <v>0.16533640787422352</v>
      </c>
      <c r="CP41">
        <f t="shared" si="96"/>
        <v>0.16534164355490488</v>
      </c>
      <c r="CQ41">
        <f t="shared" si="96"/>
        <v>0.16534563339422892</v>
      </c>
      <c r="CR41">
        <f t="shared" si="96"/>
        <v>0.1653485235859431</v>
      </c>
      <c r="CS41">
        <f t="shared" si="96"/>
        <v>0.16535045679667668</v>
      </c>
      <c r="CT41">
        <f t="shared" si="96"/>
        <v>0.16535156974462495</v>
      </c>
      <c r="CU41">
        <f t="shared" si="96"/>
        <v>0.16535199135808509</v>
      </c>
      <c r="CV41">
        <f t="shared" si="96"/>
        <v>0.16535184144546841</v>
      </c>
      <c r="CW41">
        <f t="shared" si="96"/>
        <v>0.16535122981012376</v>
      </c>
      <c r="CX41">
        <f t="shared" si="96"/>
        <v>0.16535025574613701</v>
      </c>
      <c r="CY41">
        <f t="shared" si="96"/>
        <v>0.16534900785495213</v>
      </c>
      <c r="CZ41">
        <f t="shared" si="96"/>
        <v>0.16534756412695106</v>
      </c>
      <c r="DA41">
        <f t="shared" si="96"/>
        <v>0.16534599223682814</v>
      </c>
      <c r="DB41">
        <f t="shared" si="96"/>
        <v>0.16534435000651992</v>
      </c>
      <c r="DC41">
        <f t="shared" si="96"/>
        <v>0.16534268599445745</v>
      </c>
      <c r="DD41">
        <f t="shared" si="96"/>
        <v>0.16534104017486956</v>
      </c>
      <c r="DE41">
        <f t="shared" si="96"/>
        <v>0.1653394446756857</v>
      </c>
      <c r="DF41">
        <f t="shared" si="96"/>
        <v>0.16533792454818663</v>
      </c>
      <c r="DG41">
        <f t="shared" si="96"/>
        <v>0.16533649854587243</v>
      </c>
      <c r="DH41">
        <f t="shared" si="96"/>
        <v>0.16533517989402002</v>
      </c>
      <c r="DI41">
        <f t="shared" si="96"/>
        <v>0.16533397703505756</v>
      </c>
      <c r="DJ41">
        <f t="shared" si="96"/>
        <v>0.16533289433817833</v>
      </c>
      <c r="DK41">
        <f t="shared" si="96"/>
        <v>0.1653319327645475</v>
      </c>
      <c r="DL41">
        <f t="shared" si="96"/>
        <v>0.16533109048202504</v>
      </c>
      <c r="DM41">
        <f t="shared" si="96"/>
        <v>0.16533036342555163</v>
      </c>
      <c r="DN41">
        <f t="shared" si="96"/>
        <v>0.16532974580123483</v>
      </c>
      <c r="DO41">
        <f t="shared" si="96"/>
        <v>0.16532923053375412</v>
      </c>
      <c r="DP41">
        <f t="shared" si="96"/>
        <v>0.1653288096579979</v>
      </c>
      <c r="DQ41">
        <f t="shared" si="96"/>
        <v>0.16532847465687869</v>
      </c>
      <c r="DR41">
        <f t="shared" si="96"/>
        <v>0.16532821674807127</v>
      </c>
      <c r="DS41">
        <f t="shared" si="96"/>
        <v>0.16532802712300979</v>
      </c>
      <c r="DT41">
        <f t="shared" si="96"/>
        <v>0.16532789714188709</v>
      </c>
      <c r="DU41">
        <f t="shared" si="96"/>
        <v>0.1653278184886523</v>
      </c>
      <c r="DV41">
        <f t="shared" si="96"/>
        <v>0.16532778329011974</v>
      </c>
      <c r="DW41">
        <f t="shared" si="96"/>
        <v>0.16532778420331076</v>
      </c>
      <c r="DX41">
        <f t="shared" si="96"/>
        <v>0.16532781447506681</v>
      </c>
      <c r="DY41">
        <f t="shared" si="96"/>
        <v>0.16532786797781723</v>
      </c>
      <c r="DZ41">
        <f t="shared" si="96"/>
        <v>0.16532793922517661</v>
      </c>
      <c r="EA41">
        <f t="shared" si="96"/>
        <v>0.16532802337079541</v>
      </c>
      <c r="EB41">
        <f t="shared" si="96"/>
        <v>0.16532811619361193</v>
      </c>
      <c r="EC41">
        <f t="shared" si="96"/>
        <v>0.16532821407235906</v>
      </c>
      <c r="ED41">
        <f t="shared" si="96"/>
        <v>0.16532831395187986</v>
      </c>
      <c r="EE41">
        <f t="shared" si="96"/>
        <v>0.16532841330350617</v>
      </c>
      <c r="EF41">
        <f t="shared" si="96"/>
        <v>0.16532851008146238</v>
      </c>
      <c r="EG41">
        <f t="shared" si="96"/>
        <v>0.16532860267697644</v>
      </c>
      <c r="EH41">
        <f t="shared" si="96"/>
        <v>0.16532868987151614</v>
      </c>
      <c r="EI41">
        <f t="shared" si="96"/>
        <v>0.16532877079032252</v>
      </c>
      <c r="EJ41">
        <f t="shared" si="96"/>
        <v>0.16532884485718857</v>
      </c>
      <c r="EK41">
        <f t="shared" si="96"/>
        <v>0.16532891175122641</v>
      </c>
      <c r="EL41">
        <f t="shared" ref="EL41:GW41" si="97">SUMPRODUCT(EK38:EK42,$F$38:$F$42)</f>
        <v>0.16532897136618546</v>
      </c>
      <c r="EM41">
        <f t="shared" si="97"/>
        <v>0.16532902377272396</v>
      </c>
      <c r="EN41">
        <f t="shared" si="97"/>
        <v>0.16532906918389723</v>
      </c>
      <c r="EO41">
        <f t="shared" si="97"/>
        <v>0.1653291079240081</v>
      </c>
      <c r="EP41">
        <f t="shared" si="97"/>
        <v>0.16532914040086419</v>
      </c>
      <c r="EQ41">
        <f t="shared" si="97"/>
        <v>0.1653291670814063</v>
      </c>
      <c r="ER41">
        <f t="shared" si="97"/>
        <v>0.16532918847060485</v>
      </c>
      <c r="ES41">
        <f t="shared" si="97"/>
        <v>0.16532920509347043</v>
      </c>
      <c r="ET41">
        <f t="shared" si="97"/>
        <v>0.16532921747998636</v>
      </c>
      <c r="EU41">
        <f t="shared" si="97"/>
        <v>0.16532922615274331</v>
      </c>
      <c r="EV41">
        <f t="shared" si="97"/>
        <v>0.16532923161703933</v>
      </c>
      <c r="EW41">
        <f t="shared" si="97"/>
        <v>0.16532923435319871</v>
      </c>
      <c r="EX41">
        <f t="shared" si="97"/>
        <v>0.16532923481086242</v>
      </c>
      <c r="EY41">
        <f t="shared" si="97"/>
        <v>0.1653292334050051</v>
      </c>
      <c r="EZ41">
        <f t="shared" si="97"/>
        <v>0.1653292305134432</v>
      </c>
      <c r="FA41">
        <f t="shared" si="97"/>
        <v>0.16532922647560927</v>
      </c>
      <c r="FB41">
        <f t="shared" si="97"/>
        <v>0.16532922159238359</v>
      </c>
      <c r="FC41">
        <f t="shared" si="97"/>
        <v>0.16532921612678914</v>
      </c>
      <c r="FD41">
        <f t="shared" si="97"/>
        <v>0.16532921030537384</v>
      </c>
      <c r="FE41">
        <f t="shared" si="97"/>
        <v>0.16532920432012244</v>
      </c>
      <c r="FF41">
        <f t="shared" si="97"/>
        <v>0.16532919833075785</v>
      </c>
      <c r="FG41">
        <f t="shared" si="97"/>
        <v>0.16532919246730954</v>
      </c>
      <c r="FH41">
        <f t="shared" si="97"/>
        <v>0.16532918683284398</v>
      </c>
      <c r="FI41">
        <f t="shared" si="97"/>
        <v>0.16532918150626769</v>
      </c>
      <c r="FJ41">
        <f t="shared" si="97"/>
        <v>0.16532917654512941</v>
      </c>
      <c r="FK41">
        <f t="shared" si="97"/>
        <v>0.16532917198836031</v>
      </c>
      <c r="FL41">
        <f t="shared" si="97"/>
        <v>0.16532916785890528</v>
      </c>
      <c r="FM41">
        <f t="shared" si="97"/>
        <v>0.16532916416620858</v>
      </c>
      <c r="FN41">
        <f t="shared" si="97"/>
        <v>0.16532916090852737</v>
      </c>
      <c r="FO41">
        <f t="shared" si="97"/>
        <v>0.16532915807505527</v>
      </c>
      <c r="FP41">
        <f t="shared" si="97"/>
        <v>0.16532915564784556</v>
      </c>
      <c r="FQ41">
        <f t="shared" si="97"/>
        <v>0.16532915360352995</v>
      </c>
      <c r="FR41">
        <f t="shared" si="97"/>
        <v>0.16532915191483388</v>
      </c>
      <c r="FS41">
        <f t="shared" si="97"/>
        <v>0.16532915055189334</v>
      </c>
      <c r="FT41">
        <f t="shared" si="97"/>
        <v>0.16532914948338248</v>
      </c>
      <c r="FU41">
        <f t="shared" si="97"/>
        <v>0.16532914867746204</v>
      </c>
      <c r="FV41">
        <f t="shared" si="97"/>
        <v>0.16532914810256241</v>
      </c>
      <c r="FW41">
        <f t="shared" si="97"/>
        <v>0.16532914772801455</v>
      </c>
      <c r="FX41">
        <f t="shared" si="97"/>
        <v>0.165329147524544</v>
      </c>
      <c r="FY41">
        <f t="shared" si="97"/>
        <v>0.16532914746464272</v>
      </c>
      <c r="FZ41">
        <f t="shared" si="97"/>
        <v>0.1653291475228334</v>
      </c>
      <c r="GA41">
        <f t="shared" si="97"/>
        <v>0.1653291476758405</v>
      </c>
      <c r="GB41">
        <f t="shared" si="97"/>
        <v>0.16532914790268222</v>
      </c>
      <c r="GC41">
        <f t="shared" si="97"/>
        <v>0.16532914818469549</v>
      </c>
      <c r="GD41">
        <f t="shared" si="97"/>
        <v>0.16532914850550659</v>
      </c>
      <c r="GE41">
        <f t="shared" si="97"/>
        <v>0.1653291488509574</v>
      </c>
      <c r="GF41">
        <f t="shared" si="97"/>
        <v>0.16532914920899808</v>
      </c>
      <c r="GG41">
        <f t="shared" si="97"/>
        <v>0.16532914956955386</v>
      </c>
      <c r="GH41">
        <f t="shared" si="97"/>
        <v>0.16532914992437425</v>
      </c>
      <c r="GI41">
        <f t="shared" si="97"/>
        <v>0.16532915026687095</v>
      </c>
      <c r="GJ41">
        <f t="shared" si="97"/>
        <v>0.16532915059195005</v>
      </c>
      <c r="GK41">
        <f t="shared" si="97"/>
        <v>0.16532915089584344</v>
      </c>
      <c r="GL41">
        <f t="shared" si="97"/>
        <v>0.16532915117594282</v>
      </c>
      <c r="GM41">
        <f t="shared" si="97"/>
        <v>0.16532915143063973</v>
      </c>
      <c r="GN41">
        <f t="shared" si="97"/>
        <v>0.16532915165917389</v>
      </c>
      <c r="GO41">
        <f t="shared" si="97"/>
        <v>0.16532915186149141</v>
      </c>
      <c r="GP41">
        <f t="shared" si="97"/>
        <v>0.1653291520381143</v>
      </c>
      <c r="GQ41">
        <f t="shared" si="97"/>
        <v>0.1653291521900217</v>
      </c>
      <c r="GR41">
        <f t="shared" si="97"/>
        <v>0.1653291523185437</v>
      </c>
      <c r="GS41">
        <f t="shared" si="97"/>
        <v>0.16532915242526697</v>
      </c>
      <c r="GT41">
        <f t="shared" si="97"/>
        <v>0.16532915251195282</v>
      </c>
      <c r="GU41">
        <f t="shared" si="97"/>
        <v>0.16532915258046663</v>
      </c>
      <c r="GV41">
        <f t="shared" si="97"/>
        <v>0.16532915263271811</v>
      </c>
      <c r="GW41">
        <f t="shared" si="97"/>
        <v>0.16532915267061188</v>
      </c>
      <c r="GX41">
        <f t="shared" ref="GX41:JI41" si="98">SUMPRODUCT(GW38:GW42,$F$38:$F$42)</f>
        <v>0.16532915269600726</v>
      </c>
      <c r="GY41">
        <f t="shared" si="98"/>
        <v>0.16532915271068666</v>
      </c>
      <c r="GZ41">
        <f t="shared" si="98"/>
        <v>0.16532915271633136</v>
      </c>
      <c r="HA41">
        <f t="shared" si="98"/>
        <v>0.16532915271450421</v>
      </c>
      <c r="HB41">
        <f t="shared" si="98"/>
        <v>0.16532915270663784</v>
      </c>
      <c r="HC41">
        <f t="shared" si="98"/>
        <v>0.16532915269402806</v>
      </c>
      <c r="HD41">
        <f t="shared" si="98"/>
        <v>0.16532915267783155</v>
      </c>
      <c r="HE41">
        <f t="shared" si="98"/>
        <v>0.16532915265906659</v>
      </c>
      <c r="HF41">
        <f t="shared" si="98"/>
        <v>0.16532915263861708</v>
      </c>
      <c r="HG41">
        <f t="shared" si="98"/>
        <v>0.16532915261723852</v>
      </c>
      <c r="HH41">
        <f t="shared" si="98"/>
        <v>0.16532915259556547</v>
      </c>
      <c r="HI41">
        <f t="shared" si="98"/>
        <v>0.16532915257412062</v>
      </c>
      <c r="HJ41">
        <f t="shared" si="98"/>
        <v>0.16532915255332425</v>
      </c>
      <c r="HK41">
        <f t="shared" si="98"/>
        <v>0.16532915253350428</v>
      </c>
      <c r="HL41">
        <f t="shared" si="98"/>
        <v>0.16532915251490637</v>
      </c>
      <c r="HM41">
        <f t="shared" si="98"/>
        <v>0.16532915249770408</v>
      </c>
      <c r="HN41">
        <f t="shared" si="98"/>
        <v>0.16532915248200838</v>
      </c>
      <c r="HO41">
        <f t="shared" si="98"/>
        <v>0.16532915246787713</v>
      </c>
      <c r="HP41">
        <f t="shared" si="98"/>
        <v>0.16532915245532359</v>
      </c>
      <c r="HQ41">
        <f t="shared" si="98"/>
        <v>0.16532915244432456</v>
      </c>
      <c r="HR41">
        <f t="shared" si="98"/>
        <v>0.16532915243482749</v>
      </c>
      <c r="HS41">
        <f t="shared" si="98"/>
        <v>0.16532915242675733</v>
      </c>
      <c r="HT41">
        <f t="shared" si="98"/>
        <v>0.16532915242002216</v>
      </c>
      <c r="HU41">
        <f t="shared" si="98"/>
        <v>0.16532915241451843</v>
      </c>
      <c r="HV41">
        <f t="shared" si="98"/>
        <v>0.16532915241013532</v>
      </c>
      <c r="HW41">
        <f t="shared" si="98"/>
        <v>0.16532915240675844</v>
      </c>
      <c r="HX41">
        <f t="shared" si="98"/>
        <v>0.16532915240427307</v>
      </c>
      <c r="HY41">
        <f t="shared" si="98"/>
        <v>0.1653291524025666</v>
      </c>
      <c r="HZ41">
        <f t="shared" si="98"/>
        <v>0.16532915240153065</v>
      </c>
      <c r="IA41">
        <f t="shared" si="98"/>
        <v>0.16532915240106252</v>
      </c>
      <c r="IB41">
        <f t="shared" si="98"/>
        <v>0.16532915240106646</v>
      </c>
      <c r="IC41">
        <f t="shared" si="98"/>
        <v>0.16532915240145435</v>
      </c>
      <c r="ID41">
        <f t="shared" si="98"/>
        <v>0.16532915240214624</v>
      </c>
      <c r="IE41">
        <f t="shared" si="98"/>
        <v>0.1653291524030705</v>
      </c>
      <c r="IF41">
        <f t="shared" si="98"/>
        <v>0.16532915240416388</v>
      </c>
      <c r="IG41">
        <f t="shared" si="98"/>
        <v>0.16532915240537122</v>
      </c>
      <c r="IH41">
        <f t="shared" si="98"/>
        <v>0.1653291524066452</v>
      </c>
      <c r="II41">
        <f t="shared" si="98"/>
        <v>0.16532915240794593</v>
      </c>
      <c r="IJ41">
        <f t="shared" si="98"/>
        <v>0.16532915240924034</v>
      </c>
      <c r="IK41">
        <f t="shared" si="98"/>
        <v>0.16532915241050167</v>
      </c>
      <c r="IL41">
        <f t="shared" si="98"/>
        <v>0.16532915241170887</v>
      </c>
      <c r="IM41">
        <f t="shared" si="98"/>
        <v>0.16532915241284599</v>
      </c>
      <c r="IN41">
        <f t="shared" si="98"/>
        <v>0.16532915241390153</v>
      </c>
      <c r="IO41">
        <f t="shared" si="98"/>
        <v>0.16532915241486795</v>
      </c>
      <c r="IP41">
        <f t="shared" si="98"/>
        <v>0.16532915241574098</v>
      </c>
      <c r="IQ41">
        <f t="shared" si="98"/>
        <v>0.16532915241651922</v>
      </c>
      <c r="IR41">
        <f t="shared" si="98"/>
        <v>0.16532915241720353</v>
      </c>
      <c r="IS41">
        <f t="shared" si="98"/>
        <v>0.16532915241779667</v>
      </c>
      <c r="IT41">
        <f t="shared" si="98"/>
        <v>0.16532915241830282</v>
      </c>
      <c r="IU41">
        <f t="shared" si="98"/>
        <v>0.16532915241872728</v>
      </c>
      <c r="IV41">
        <f t="shared" si="98"/>
        <v>0.16532915241907614</v>
      </c>
      <c r="IW41">
        <f t="shared" si="98"/>
        <v>0.16532915241935595</v>
      </c>
      <c r="IX41">
        <f t="shared" si="98"/>
        <v>0.16532915241957355</v>
      </c>
      <c r="IY41">
        <f t="shared" si="98"/>
        <v>0.16532915241973584</v>
      </c>
      <c r="IZ41">
        <f t="shared" si="98"/>
        <v>0.16532915241984963</v>
      </c>
      <c r="JA41">
        <f t="shared" si="98"/>
        <v>0.16532915241992152</v>
      </c>
      <c r="JB41">
        <f t="shared" si="98"/>
        <v>0.16532915241995777</v>
      </c>
      <c r="JC41">
        <f t="shared" si="98"/>
        <v>0.16532915241996424</v>
      </c>
      <c r="JD41">
        <f t="shared" si="98"/>
        <v>0.16532915241994633</v>
      </c>
      <c r="JE41">
        <f t="shared" si="98"/>
        <v>0.16532915241990898</v>
      </c>
      <c r="JF41">
        <f t="shared" si="98"/>
        <v>0.16532915241985666</v>
      </c>
      <c r="JG41">
        <f t="shared" si="98"/>
        <v>0.16532915241979323</v>
      </c>
      <c r="JH41">
        <f t="shared" si="98"/>
        <v>0.16532915241972218</v>
      </c>
      <c r="JI41">
        <f t="shared" si="98"/>
        <v>0.16532915241964644</v>
      </c>
      <c r="JJ41">
        <f t="shared" ref="JJ41:LU41" si="99">SUMPRODUCT(JI38:JI42,$F$38:$F$42)</f>
        <v>0.1653291524195685</v>
      </c>
      <c r="JK41">
        <f t="shared" si="99"/>
        <v>0.16532915241949048</v>
      </c>
      <c r="JL41">
        <f t="shared" si="99"/>
        <v>0.16532915241941407</v>
      </c>
      <c r="JM41">
        <f t="shared" si="99"/>
        <v>0.1653291524193406</v>
      </c>
      <c r="JN41">
        <f t="shared" si="99"/>
        <v>0.16532915241927115</v>
      </c>
      <c r="JO41">
        <f t="shared" si="99"/>
        <v>0.16532915241920643</v>
      </c>
      <c r="JP41">
        <f t="shared" si="99"/>
        <v>0.16532915241914697</v>
      </c>
      <c r="JQ41">
        <f t="shared" si="99"/>
        <v>0.1653291524190931</v>
      </c>
      <c r="JR41">
        <f t="shared" si="99"/>
        <v>0.16532915241904489</v>
      </c>
      <c r="JS41">
        <f t="shared" si="99"/>
        <v>0.16532915241900237</v>
      </c>
      <c r="JT41">
        <f t="shared" si="99"/>
        <v>0.16532915241896537</v>
      </c>
      <c r="JU41">
        <f t="shared" si="99"/>
        <v>0.16532915241893364</v>
      </c>
      <c r="JV41">
        <f t="shared" si="99"/>
        <v>0.16532915241890694</v>
      </c>
      <c r="JW41">
        <f t="shared" si="99"/>
        <v>0.16532915241888488</v>
      </c>
      <c r="JX41">
        <f t="shared" si="99"/>
        <v>0.16532915241886706</v>
      </c>
      <c r="JY41">
        <f t="shared" si="99"/>
        <v>0.1653291524188531</v>
      </c>
      <c r="JZ41">
        <f t="shared" si="99"/>
        <v>0.16532915241884255</v>
      </c>
      <c r="KA41">
        <f t="shared" si="99"/>
        <v>0.165329152418835</v>
      </c>
      <c r="KB41">
        <f t="shared" si="99"/>
        <v>0.16532915241883006</v>
      </c>
      <c r="KC41">
        <f t="shared" si="99"/>
        <v>0.16532915241882737</v>
      </c>
      <c r="KD41">
        <f t="shared" si="99"/>
        <v>0.16532915241882654</v>
      </c>
      <c r="KE41">
        <f t="shared" si="99"/>
        <v>0.16532915241882729</v>
      </c>
      <c r="KF41">
        <f t="shared" si="99"/>
        <v>0.16532915241882926</v>
      </c>
      <c r="KG41">
        <f t="shared" si="99"/>
        <v>0.1653291524188322</v>
      </c>
      <c r="KH41">
        <f t="shared" si="99"/>
        <v>0.16532915241883583</v>
      </c>
      <c r="KI41">
        <f t="shared" si="99"/>
        <v>0.16532915241884</v>
      </c>
      <c r="KJ41">
        <f t="shared" si="99"/>
        <v>0.16532915241884449</v>
      </c>
      <c r="KK41">
        <f t="shared" si="99"/>
        <v>0.16532915241884916</v>
      </c>
      <c r="KL41">
        <f t="shared" si="99"/>
        <v>0.16532915241885385</v>
      </c>
      <c r="KM41">
        <f t="shared" si="99"/>
        <v>0.16532915241885848</v>
      </c>
      <c r="KN41">
        <f t="shared" si="99"/>
        <v>0.16532915241886295</v>
      </c>
      <c r="KO41">
        <f t="shared" si="99"/>
        <v>0.1653291524188672</v>
      </c>
      <c r="KP41">
        <f t="shared" si="99"/>
        <v>0.16532915241887117</v>
      </c>
      <c r="KQ41">
        <f t="shared" si="99"/>
        <v>0.16532915241887483</v>
      </c>
      <c r="KR41">
        <f t="shared" si="99"/>
        <v>0.16532915241887816</v>
      </c>
      <c r="KS41">
        <f t="shared" si="99"/>
        <v>0.16532915241888113</v>
      </c>
      <c r="KT41">
        <f t="shared" si="99"/>
        <v>0.16532915241888377</v>
      </c>
      <c r="KU41">
        <f t="shared" si="99"/>
        <v>0.16532915241888607</v>
      </c>
      <c r="KV41">
        <f t="shared" si="99"/>
        <v>0.16532915241888804</v>
      </c>
      <c r="KW41">
        <f t="shared" si="99"/>
        <v>0.16532915241888974</v>
      </c>
      <c r="KX41">
        <f t="shared" si="99"/>
        <v>0.16532915241889115</v>
      </c>
      <c r="KY41">
        <f t="shared" si="99"/>
        <v>0.16532915241889229</v>
      </c>
      <c r="KZ41">
        <f t="shared" si="99"/>
        <v>0.16532915241889318</v>
      </c>
      <c r="LA41">
        <f t="shared" si="99"/>
        <v>0.16532915241889387</v>
      </c>
      <c r="LB41">
        <f t="shared" si="99"/>
        <v>0.16532915241889434</v>
      </c>
      <c r="LC41">
        <f t="shared" si="99"/>
        <v>0.16532915241889468</v>
      </c>
      <c r="LD41">
        <f t="shared" si="99"/>
        <v>0.16532915241889487</v>
      </c>
      <c r="LE41">
        <f t="shared" si="99"/>
        <v>0.16532915241889495</v>
      </c>
      <c r="LF41">
        <f t="shared" si="99"/>
        <v>0.16532915241889493</v>
      </c>
      <c r="LG41">
        <f t="shared" si="99"/>
        <v>0.16532915241889484</v>
      </c>
      <c r="LH41">
        <f t="shared" si="99"/>
        <v>0.16532915241889468</v>
      </c>
      <c r="LI41">
        <f t="shared" si="99"/>
        <v>0.16532915241889445</v>
      </c>
      <c r="LJ41">
        <f t="shared" si="99"/>
        <v>0.1653291524188942</v>
      </c>
      <c r="LK41">
        <f t="shared" si="99"/>
        <v>0.16532915241889393</v>
      </c>
      <c r="LL41">
        <f t="shared" si="99"/>
        <v>0.16532915241889365</v>
      </c>
      <c r="LM41">
        <f t="shared" si="99"/>
        <v>0.16532915241889337</v>
      </c>
      <c r="LN41">
        <f t="shared" si="99"/>
        <v>0.16532915241889309</v>
      </c>
      <c r="LO41">
        <f t="shared" si="99"/>
        <v>0.16532915241889282</v>
      </c>
      <c r="LP41">
        <f t="shared" si="99"/>
        <v>0.16532915241889257</v>
      </c>
      <c r="LQ41">
        <f t="shared" si="99"/>
        <v>0.16532915241889232</v>
      </c>
      <c r="LR41">
        <f t="shared" si="99"/>
        <v>0.16532915241889212</v>
      </c>
      <c r="LS41">
        <f t="shared" si="99"/>
        <v>0.16532915241889193</v>
      </c>
      <c r="LT41">
        <f t="shared" si="99"/>
        <v>0.16532915241889176</v>
      </c>
      <c r="LU41">
        <f t="shared" si="99"/>
        <v>0.1653291524188916</v>
      </c>
      <c r="LV41">
        <f t="shared" ref="LV41:MM41" si="100">SUMPRODUCT(LU38:LU42,$F$38:$F$42)</f>
        <v>0.16532915241889146</v>
      </c>
      <c r="LW41">
        <f t="shared" si="100"/>
        <v>0.16532915241889132</v>
      </c>
      <c r="LX41">
        <f t="shared" si="100"/>
        <v>0.16532915241889121</v>
      </c>
      <c r="LY41">
        <f t="shared" si="100"/>
        <v>0.16532915241889112</v>
      </c>
      <c r="LZ41">
        <f t="shared" si="100"/>
        <v>0.16532915241889104</v>
      </c>
      <c r="MA41">
        <f t="shared" si="100"/>
        <v>0.16532915241889101</v>
      </c>
      <c r="MB41">
        <f t="shared" si="100"/>
        <v>0.16532915241889098</v>
      </c>
      <c r="MC41">
        <f t="shared" si="100"/>
        <v>0.16532915241889096</v>
      </c>
      <c r="MD41">
        <f t="shared" si="100"/>
        <v>0.16532915241889093</v>
      </c>
      <c r="ME41">
        <f t="shared" si="100"/>
        <v>0.1653291524188909</v>
      </c>
      <c r="MF41">
        <f t="shared" si="100"/>
        <v>0.1653291524188909</v>
      </c>
      <c r="MG41">
        <f t="shared" si="100"/>
        <v>0.1653291524188909</v>
      </c>
      <c r="MH41">
        <f t="shared" si="100"/>
        <v>0.1653291524188909</v>
      </c>
      <c r="MI41">
        <f>SUMPRODUCT(MH38:MH42,$F$38:$F$42)</f>
        <v>0.1653291524188909</v>
      </c>
      <c r="MJ41">
        <f t="shared" si="100"/>
        <v>0.1653291524188909</v>
      </c>
      <c r="MK41">
        <f t="shared" si="100"/>
        <v>0.1653291524188909</v>
      </c>
      <c r="ML41">
        <f t="shared" si="100"/>
        <v>0.16532915241889093</v>
      </c>
      <c r="MM41">
        <f t="shared" si="100"/>
        <v>0.16532915241889096</v>
      </c>
    </row>
    <row r="42" spans="1:351">
      <c r="B42" s="109">
        <v>5</v>
      </c>
      <c r="C42" s="110">
        <v>1</v>
      </c>
      <c r="D42" s="110">
        <v>0</v>
      </c>
      <c r="E42" s="110">
        <v>0</v>
      </c>
      <c r="F42" s="110">
        <v>0</v>
      </c>
      <c r="G42" s="110">
        <v>0</v>
      </c>
      <c r="H42" s="110">
        <v>1</v>
      </c>
      <c r="J42" s="119"/>
      <c r="K42" s="118" t="s">
        <v>9</v>
      </c>
      <c r="L42">
        <f t="shared" si="82"/>
        <v>0</v>
      </c>
      <c r="M42" s="135">
        <f>SUMPRODUCT(L38:L42,$G$38:$G$42)</f>
        <v>0</v>
      </c>
      <c r="N42" s="118">
        <f t="shared" ref="N42:BY42" si="101">SUMPRODUCT(M38:M42,$G$38:$G$42)</f>
        <v>8.0356249999999959E-4</v>
      </c>
      <c r="O42" s="118">
        <f t="shared" si="101"/>
        <v>1.556500562499999E-3</v>
      </c>
      <c r="P42" s="118">
        <f t="shared" si="101"/>
        <v>2.3444946417343739E-3</v>
      </c>
      <c r="Q42" s="118">
        <f t="shared" si="101"/>
        <v>3.2160636124378109E-3</v>
      </c>
      <c r="R42" s="118">
        <f t="shared" si="101"/>
        <v>4.1928676438807684E-3</v>
      </c>
      <c r="S42" s="118">
        <f t="shared" si="101"/>
        <v>5.2778049188307056E-3</v>
      </c>
      <c r="T42" s="118">
        <f t="shared" si="101"/>
        <v>6.4612136100702863E-3</v>
      </c>
      <c r="U42" s="118">
        <f t="shared" si="101"/>
        <v>7.7255740174711129E-3</v>
      </c>
      <c r="V42" s="118">
        <f t="shared" si="101"/>
        <v>9.0490255491440779E-3</v>
      </c>
      <c r="W42" s="118">
        <f t="shared" si="101"/>
        <v>1.0407949808661278E-2</v>
      </c>
      <c r="X42" s="118">
        <f t="shared" si="101"/>
        <v>1.1778820767854709E-2</v>
      </c>
      <c r="Y42" s="118">
        <f t="shared" si="101"/>
        <v>1.3139483000138662E-2</v>
      </c>
      <c r="Z42" s="118">
        <f t="shared" si="101"/>
        <v>1.4469987005644922E-2</v>
      </c>
      <c r="AA42" s="118">
        <f t="shared" si="101"/>
        <v>1.5753085057660855E-2</v>
      </c>
      <c r="AB42" s="118">
        <f t="shared" si="101"/>
        <v>1.6974470405672976E-2</v>
      </c>
      <c r="AC42" s="118">
        <f t="shared" si="101"/>
        <v>1.8122826046656552E-2</v>
      </c>
      <c r="AD42" s="118">
        <f t="shared" si="101"/>
        <v>1.9189735815408906E-2</v>
      </c>
      <c r="AE42" s="118">
        <f t="shared" si="101"/>
        <v>2.0169499616002586E-2</v>
      </c>
      <c r="AF42" s="118">
        <f t="shared" si="101"/>
        <v>2.1058885725721267E-2</v>
      </c>
      <c r="AG42" s="118">
        <f t="shared" si="101"/>
        <v>2.1856845861448929E-2</v>
      </c>
      <c r="AH42" s="118">
        <f t="shared" si="101"/>
        <v>2.2564212799155041E-2</v>
      </c>
      <c r="AI42" s="118">
        <f t="shared" si="101"/>
        <v>2.3183395535582692E-2</v>
      </c>
      <c r="AJ42" s="118">
        <f t="shared" si="101"/>
        <v>2.3718083082040473E-2</v>
      </c>
      <c r="AK42" s="118">
        <f t="shared" si="101"/>
        <v>2.4172964825802529E-2</v>
      </c>
      <c r="AL42" s="118">
        <f t="shared" si="101"/>
        <v>2.455347285712078E-2</v>
      </c>
      <c r="AM42" s="118">
        <f t="shared" si="101"/>
        <v>2.4865549634560322E-2</v>
      </c>
      <c r="AN42" s="118">
        <f t="shared" si="101"/>
        <v>2.5115442761929608E-2</v>
      </c>
      <c r="AO42" s="118">
        <f t="shared" si="101"/>
        <v>2.5309527404724318E-2</v>
      </c>
      <c r="AP42" s="118">
        <f t="shared" si="101"/>
        <v>2.5454155922683047E-2</v>
      </c>
      <c r="AQ42" s="118">
        <f t="shared" si="101"/>
        <v>2.5555533587205113E-2</v>
      </c>
      <c r="AR42" s="118">
        <f t="shared" si="101"/>
        <v>2.5619618745233587E-2</v>
      </c>
      <c r="AS42" s="118">
        <f t="shared" si="101"/>
        <v>2.5652045448441175E-2</v>
      </c>
      <c r="AT42" s="118">
        <f t="shared" si="101"/>
        <v>2.5658066357265009E-2</v>
      </c>
      <c r="AU42" s="118">
        <f t="shared" si="101"/>
        <v>2.5642513627193799E-2</v>
      </c>
      <c r="AV42" s="118">
        <f t="shared" si="101"/>
        <v>2.5609775467310036E-2</v>
      </c>
      <c r="AW42" s="118">
        <f t="shared" si="101"/>
        <v>2.5563786109404109E-2</v>
      </c>
      <c r="AX42" s="118">
        <f t="shared" si="101"/>
        <v>2.5508027023906404E-2</v>
      </c>
      <c r="AY42" s="118">
        <f t="shared" si="101"/>
        <v>2.5445537352884292E-2</v>
      </c>
      <c r="AZ42" s="118">
        <f t="shared" si="101"/>
        <v>2.5378931689108753E-2</v>
      </c>
      <c r="BA42" s="118">
        <f t="shared" si="101"/>
        <v>2.5310423504349738E-2</v>
      </c>
      <c r="BB42" s="118">
        <f t="shared" si="101"/>
        <v>2.5241852711953814E-2</v>
      </c>
      <c r="BC42" s="118">
        <f t="shared" si="101"/>
        <v>2.51747160322261E-2</v>
      </c>
      <c r="BD42" s="118">
        <f t="shared" si="101"/>
        <v>2.511019900930667E-2</v>
      </c>
      <c r="BE42" s="118">
        <f t="shared" si="101"/>
        <v>2.5049208701343518E-2</v>
      </c>
      <c r="BF42" s="118">
        <f t="shared" si="101"/>
        <v>2.4992406229024378E-2</v>
      </c>
      <c r="BG42" s="118">
        <f t="shared" si="101"/>
        <v>2.4940238518958806E-2</v>
      </c>
      <c r="BH42" s="118">
        <f t="shared" si="101"/>
        <v>2.4892968716711143E-2</v>
      </c>
      <c r="BI42" s="118">
        <f t="shared" si="101"/>
        <v>2.4850704868758698E-2</v>
      </c>
      <c r="BJ42" s="118">
        <f t="shared" si="101"/>
        <v>2.4813426583043446E-2</v>
      </c>
      <c r="BK42" s="118">
        <f t="shared" si="101"/>
        <v>2.478100947423589E-2</v>
      </c>
      <c r="BL42" s="118">
        <f t="shared" si="101"/>
        <v>2.4753247282771361E-2</v>
      </c>
      <c r="BM42" s="118">
        <f t="shared" si="101"/>
        <v>2.4729871626816214E-2</v>
      </c>
      <c r="BN42" s="118">
        <f t="shared" si="101"/>
        <v>2.4710569404405826E-2</v>
      </c>
      <c r="BO42" s="118">
        <f t="shared" si="101"/>
        <v>2.4694997910015247E-2</v>
      </c>
      <c r="BP42" s="118">
        <f t="shared" si="101"/>
        <v>2.4682797766794856E-2</v>
      </c>
      <c r="BQ42" s="118">
        <f t="shared" si="101"/>
        <v>2.4673603803679209E-2</v>
      </c>
      <c r="BR42" s="118">
        <f t="shared" si="101"/>
        <v>2.46670540266128E-2</v>
      </c>
      <c r="BS42" s="118">
        <f t="shared" si="101"/>
        <v>2.4662796846265128E-2</v>
      </c>
      <c r="BT42" s="118">
        <f t="shared" si="101"/>
        <v>2.466049673182303E-2</v>
      </c>
      <c r="BU42" s="118">
        <f t="shared" si="101"/>
        <v>2.4659838462688714E-2</v>
      </c>
      <c r="BV42" s="118">
        <f t="shared" si="101"/>
        <v>2.4660530148049725E-2</v>
      </c>
      <c r="BW42" s="118">
        <f t="shared" si="101"/>
        <v>2.4662305179122341E-2</v>
      </c>
      <c r="BX42" s="118">
        <f t="shared" si="101"/>
        <v>2.4664923271125835E-2</v>
      </c>
      <c r="BY42" s="118">
        <f t="shared" si="101"/>
        <v>2.4668170742366265E-2</v>
      </c>
      <c r="BZ42" s="118">
        <f t="shared" ref="BZ42:EK42" si="102">SUMPRODUCT(BY38:BY42,$G$38:$G$42)</f>
        <v>2.4671860166762413E-2</v>
      </c>
      <c r="CA42" s="118">
        <f t="shared" si="102"/>
        <v>2.4675829524224646E-2</v>
      </c>
      <c r="CB42" s="118">
        <f t="shared" si="102"/>
        <v>2.4679940960918384E-2</v>
      </c>
      <c r="CC42" s="118">
        <f t="shared" si="102"/>
        <v>2.4684079258959834E-2</v>
      </c>
      <c r="CD42" s="118">
        <f t="shared" si="102"/>
        <v>2.4688150102789425E-2</v>
      </c>
      <c r="CE42" s="118">
        <f t="shared" si="102"/>
        <v>2.4692078217580189E-2</v>
      </c>
      <c r="CF42" s="118">
        <f t="shared" si="102"/>
        <v>2.4695805443741982E-2</v>
      </c>
      <c r="CG42" s="118">
        <f t="shared" si="102"/>
        <v>2.4699288801011608E-2</v>
      </c>
      <c r="CH42" s="118">
        <f t="shared" si="102"/>
        <v>2.4702498585865665E-2</v>
      </c>
      <c r="CI42" s="118">
        <f t="shared" si="102"/>
        <v>2.470541653711544E-2</v>
      </c>
      <c r="CJ42" s="118">
        <f t="shared" si="102"/>
        <v>2.4708034096569277E-2</v>
      </c>
      <c r="CK42" s="118">
        <f t="shared" si="102"/>
        <v>2.4710350784581035E-2</v>
      </c>
      <c r="CL42" s="118">
        <f t="shared" si="102"/>
        <v>2.4712372704126954E-2</v>
      </c>
      <c r="CM42" s="118">
        <f t="shared" si="102"/>
        <v>2.4714111181734395E-2</v>
      </c>
      <c r="CN42" s="118">
        <f t="shared" si="102"/>
        <v>2.4715581549079421E-2</v>
      </c>
      <c r="CO42" s="118">
        <f t="shared" si="102"/>
        <v>2.4716802065321949E-2</v>
      </c>
      <c r="CP42" s="118">
        <f t="shared" si="102"/>
        <v>2.4717792977196392E-2</v>
      </c>
      <c r="CQ42" s="118">
        <f t="shared" si="102"/>
        <v>2.4718575711458256E-2</v>
      </c>
      <c r="CR42" s="118">
        <f t="shared" si="102"/>
        <v>2.4719172192437199E-2</v>
      </c>
      <c r="CS42" s="118">
        <f t="shared" si="102"/>
        <v>2.471960427609847E-2</v>
      </c>
      <c r="CT42" s="118">
        <f t="shared" si="102"/>
        <v>2.4719893291103138E-2</v>
      </c>
      <c r="CU42" s="118">
        <f t="shared" si="102"/>
        <v>2.4720059676821407E-2</v>
      </c>
      <c r="CV42" s="118">
        <f t="shared" si="102"/>
        <v>2.4720122708033698E-2</v>
      </c>
      <c r="CW42" s="118">
        <f t="shared" si="102"/>
        <v>2.4720100296097502E-2</v>
      </c>
      <c r="CX42" s="118">
        <f t="shared" si="102"/>
        <v>2.472000885661348E-2</v>
      </c>
      <c r="CY42" s="118">
        <f t="shared" si="102"/>
        <v>2.471986323404746E-2</v>
      </c>
      <c r="CZ42" s="118">
        <f t="shared" si="102"/>
        <v>2.4719676674315318E-2</v>
      </c>
      <c r="DA42" s="118">
        <f t="shared" si="102"/>
        <v>2.4719460836979162E-2</v>
      </c>
      <c r="DB42" s="118">
        <f t="shared" si="102"/>
        <v>2.4719225839405782E-2</v>
      </c>
      <c r="DC42" s="118">
        <f t="shared" si="102"/>
        <v>2.4718980325974704E-2</v>
      </c>
      <c r="DD42" s="118">
        <f t="shared" si="102"/>
        <v>2.4718731556171363E-2</v>
      </c>
      <c r="DE42" s="118">
        <f t="shared" si="102"/>
        <v>2.4718485506142977E-2</v>
      </c>
      <c r="DF42" s="118">
        <f t="shared" si="102"/>
        <v>2.471824697901499E-2</v>
      </c>
      <c r="DG42" s="118">
        <f t="shared" si="102"/>
        <v>2.4718019719953879E-2</v>
      </c>
      <c r="DH42" s="118">
        <f t="shared" si="102"/>
        <v>2.4717806532607904E-2</v>
      </c>
      <c r="DI42" s="118">
        <f t="shared" si="102"/>
        <v>2.471760939415597E-2</v>
      </c>
      <c r="DJ42" s="118">
        <f t="shared" si="102"/>
        <v>2.471742956674108E-2</v>
      </c>
      <c r="DK42" s="118">
        <f t="shared" si="102"/>
        <v>2.4717267703557637E-2</v>
      </c>
      <c r="DL42" s="118">
        <f t="shared" si="102"/>
        <v>2.4717123948299828E-2</v>
      </c>
      <c r="DM42" s="118">
        <f t="shared" si="102"/>
        <v>2.4716998027062721E-2</v>
      </c>
      <c r="DN42" s="118">
        <f t="shared" si="102"/>
        <v>2.4716889332119945E-2</v>
      </c>
      <c r="DO42" s="118">
        <f t="shared" si="102"/>
        <v>2.4716796997284584E-2</v>
      </c>
      <c r="DP42" s="118">
        <f t="shared" si="102"/>
        <v>2.4716719964796217E-2</v>
      </c>
      <c r="DQ42" s="118">
        <f t="shared" si="102"/>
        <v>2.4716657043870664E-2</v>
      </c>
      <c r="DR42" s="118">
        <f t="shared" si="102"/>
        <v>2.4716606961203341E-2</v>
      </c>
      <c r="DS42" s="118">
        <f t="shared" si="102"/>
        <v>2.4716568403836632E-2</v>
      </c>
      <c r="DT42" s="118">
        <f t="shared" si="102"/>
        <v>2.4716540054889938E-2</v>
      </c>
      <c r="DU42" s="118">
        <f t="shared" si="102"/>
        <v>2.4716520622712096E-2</v>
      </c>
      <c r="DV42" s="118">
        <f t="shared" si="102"/>
        <v>2.4716508864053494E-2</v>
      </c>
      <c r="DW42" s="118">
        <f t="shared" si="102"/>
        <v>2.4716503601872879E-2</v>
      </c>
      <c r="DX42" s="118">
        <f t="shared" si="102"/>
        <v>2.4716503738394936E-2</v>
      </c>
      <c r="DY42" s="118">
        <f t="shared" si="102"/>
        <v>2.4716508264022465E-2</v>
      </c>
      <c r="DZ42" s="118">
        <f t="shared" si="102"/>
        <v>2.4716516262683653E-2</v>
      </c>
      <c r="EA42" s="118">
        <f t="shared" si="102"/>
        <v>2.4716526914163879E-2</v>
      </c>
      <c r="EB42" s="118">
        <f t="shared" si="102"/>
        <v>2.4716539493933889E-2</v>
      </c>
      <c r="EC42" s="118">
        <f t="shared" si="102"/>
        <v>2.4716553370944961E-2</v>
      </c>
      <c r="ED42" s="118">
        <f t="shared" si="102"/>
        <v>2.4716568003817656E-2</v>
      </c>
      <c r="EE42" s="118">
        <f t="shared" si="102"/>
        <v>2.4716582935806013E-2</v>
      </c>
      <c r="EF42" s="118">
        <f t="shared" si="102"/>
        <v>2.471659778887415E-2</v>
      </c>
      <c r="EG42" s="118">
        <f t="shared" si="102"/>
        <v>2.47166122571786E-2</v>
      </c>
      <c r="EH42" s="118">
        <f t="shared" si="102"/>
        <v>2.4716626100207955E-2</v>
      </c>
      <c r="EI42" s="118">
        <f t="shared" si="102"/>
        <v>2.471663913579164E-2</v>
      </c>
      <c r="EJ42" s="118">
        <f t="shared" si="102"/>
        <v>2.4716651233153194E-2</v>
      </c>
      <c r="EK42" s="118">
        <f t="shared" si="102"/>
        <v>2.4716662306149668E-2</v>
      </c>
      <c r="EL42" s="118">
        <f t="shared" ref="EL42:GW42" si="103">SUMPRODUCT(EK38:EK42,$G$38:$G$42)</f>
        <v>2.4716672306808324E-2</v>
      </c>
      <c r="EM42" s="118">
        <f t="shared" si="103"/>
        <v>2.4716681219244703E-2</v>
      </c>
      <c r="EN42" s="118">
        <f t="shared" si="103"/>
        <v>2.4716689054022207E-2</v>
      </c>
      <c r="EO42" s="118">
        <f t="shared" si="103"/>
        <v>2.471669584299261E-2</v>
      </c>
      <c r="EP42" s="118">
        <f t="shared" si="103"/>
        <v>2.4716701634639186E-2</v>
      </c>
      <c r="EQ42" s="118">
        <f t="shared" si="103"/>
        <v>2.4716706489929172E-2</v>
      </c>
      <c r="ER42" s="118">
        <f t="shared" si="103"/>
        <v>2.4716710478670217E-2</v>
      </c>
      <c r="ES42" s="118">
        <f t="shared" si="103"/>
        <v>2.47167136763554E-2</v>
      </c>
      <c r="ET42" s="118">
        <f t="shared" si="103"/>
        <v>2.4716716161473806E-2</v>
      </c>
      <c r="EU42" s="118">
        <f t="shared" si="103"/>
        <v>2.4716718013257935E-2</v>
      </c>
      <c r="EV42" s="118">
        <f t="shared" si="103"/>
        <v>2.47167193098351E-2</v>
      </c>
      <c r="EW42" s="118">
        <f t="shared" si="103"/>
        <v>2.4716720126747357E-2</v>
      </c>
      <c r="EX42" s="118">
        <f t="shared" si="103"/>
        <v>2.4716720535803184E-2</v>
      </c>
      <c r="EY42" s="118">
        <f t="shared" si="103"/>
        <v>2.4716720604223908E-2</v>
      </c>
      <c r="EZ42" s="118">
        <f t="shared" si="103"/>
        <v>2.471672039404824E-2</v>
      </c>
      <c r="FA42" s="118">
        <f t="shared" si="103"/>
        <v>2.4716719961759736E-2</v>
      </c>
      <c r="FB42" s="118">
        <f t="shared" si="103"/>
        <v>2.4716719358103562E-2</v>
      </c>
      <c r="FC42" s="118">
        <f t="shared" si="103"/>
        <v>2.471671862806132E-2</v>
      </c>
      <c r="FD42" s="118">
        <f t="shared" si="103"/>
        <v>2.4716717810954952E-2</v>
      </c>
      <c r="FE42" s="118">
        <f t="shared" si="103"/>
        <v>2.4716716940653364E-2</v>
      </c>
      <c r="FF42" s="118">
        <f t="shared" si="103"/>
        <v>2.4716716045858279E-2</v>
      </c>
      <c r="FG42" s="118">
        <f t="shared" si="103"/>
        <v>2.4716715150448276E-2</v>
      </c>
      <c r="FH42" s="118">
        <f t="shared" si="103"/>
        <v>2.4716714273862753E-2</v>
      </c>
      <c r="FI42" s="118">
        <f t="shared" si="103"/>
        <v>2.4716713431510152E-2</v>
      </c>
      <c r="FJ42" s="118">
        <f t="shared" si="103"/>
        <v>2.4716712635186995E-2</v>
      </c>
      <c r="FK42" s="118">
        <f t="shared" si="103"/>
        <v>2.4716711893496824E-2</v>
      </c>
      <c r="FL42" s="118">
        <f t="shared" si="103"/>
        <v>2.471671121225984E-2</v>
      </c>
      <c r="FM42" s="118">
        <f t="shared" si="103"/>
        <v>2.4716710594906315E-2</v>
      </c>
      <c r="FN42" s="118">
        <f t="shared" si="103"/>
        <v>2.4716710042848158E-2</v>
      </c>
      <c r="FO42" s="118">
        <f t="shared" si="103"/>
        <v>2.4716709555824817E-2</v>
      </c>
      <c r="FP42" s="118">
        <f t="shared" si="103"/>
        <v>2.4716709132220738E-2</v>
      </c>
      <c r="FQ42" s="118">
        <f t="shared" si="103"/>
        <v>2.4716708769352887E-2</v>
      </c>
      <c r="FR42" s="118">
        <f t="shared" si="103"/>
        <v>2.4716708463727706E-2</v>
      </c>
      <c r="FS42" s="118">
        <f t="shared" si="103"/>
        <v>2.4716708211267643E-2</v>
      </c>
      <c r="FT42" s="118">
        <f t="shared" si="103"/>
        <v>2.4716708007508033E-2</v>
      </c>
      <c r="FU42" s="118">
        <f t="shared" si="103"/>
        <v>2.4716707847765657E-2</v>
      </c>
      <c r="FV42" s="118">
        <f t="shared" si="103"/>
        <v>2.4716707727280553E-2</v>
      </c>
      <c r="FW42" s="118">
        <f t="shared" si="103"/>
        <v>2.4716707641333057E-2</v>
      </c>
      <c r="FX42" s="118">
        <f t="shared" si="103"/>
        <v>2.471670758533815E-2</v>
      </c>
      <c r="FY42" s="118">
        <f t="shared" si="103"/>
        <v>2.4716707554919306E-2</v>
      </c>
      <c r="FZ42" s="118">
        <f t="shared" si="103"/>
        <v>2.4716707545964063E-2</v>
      </c>
      <c r="GA42" s="118">
        <f t="shared" si="103"/>
        <v>2.471670755466357E-2</v>
      </c>
      <c r="GB42" s="118">
        <f t="shared" si="103"/>
        <v>2.4716707577538133E-2</v>
      </c>
      <c r="GC42" s="118">
        <f t="shared" si="103"/>
        <v>2.4716707611450967E-2</v>
      </c>
      <c r="GD42" s="118">
        <f t="shared" si="103"/>
        <v>2.471670765361195E-2</v>
      </c>
      <c r="GE42" s="118">
        <f t="shared" si="103"/>
        <v>2.471670770157321E-2</v>
      </c>
      <c r="GF42" s="118">
        <f t="shared" si="103"/>
        <v>2.4716707753218107E-2</v>
      </c>
      <c r="GG42" s="118">
        <f t="shared" si="103"/>
        <v>2.4716707806745189E-2</v>
      </c>
      <c r="GH42" s="118">
        <f t="shared" si="103"/>
        <v>2.4716707860648279E-2</v>
      </c>
      <c r="GI42" s="118">
        <f t="shared" si="103"/>
        <v>2.4716707913693927E-2</v>
      </c>
      <c r="GJ42" s="118">
        <f t="shared" si="103"/>
        <v>2.4716707964897184E-2</v>
      </c>
      <c r="GK42" s="118">
        <f t="shared" si="103"/>
        <v>2.471670801349651E-2</v>
      </c>
      <c r="GL42" s="118">
        <f t="shared" si="103"/>
        <v>2.4716708058928571E-2</v>
      </c>
      <c r="GM42" s="118">
        <f t="shared" si="103"/>
        <v>2.4716708100803429E-2</v>
      </c>
      <c r="GN42" s="118">
        <f t="shared" si="103"/>
        <v>2.4716708138880616E-2</v>
      </c>
      <c r="GO42" s="118">
        <f t="shared" si="103"/>
        <v>2.4716708173046473E-2</v>
      </c>
      <c r="GP42" s="118">
        <f t="shared" si="103"/>
        <v>2.4716708203292942E-2</v>
      </c>
      <c r="GQ42" s="118">
        <f t="shared" si="103"/>
        <v>2.4716708229698063E-2</v>
      </c>
      <c r="GR42" s="118">
        <f t="shared" si="103"/>
        <v>2.471670825240822E-2</v>
      </c>
      <c r="GS42" s="118">
        <f t="shared" si="103"/>
        <v>2.471670827162226E-2</v>
      </c>
      <c r="GT42" s="118">
        <f t="shared" si="103"/>
        <v>2.4716708287577389E-2</v>
      </c>
      <c r="GU42" s="118">
        <f t="shared" si="103"/>
        <v>2.4716708300536922E-2</v>
      </c>
      <c r="GV42" s="118">
        <f t="shared" si="103"/>
        <v>2.4716708310779736E-2</v>
      </c>
      <c r="GW42" s="118">
        <f t="shared" si="103"/>
        <v>2.4716708318591334E-2</v>
      </c>
      <c r="GX42" s="118">
        <f t="shared" ref="GX42:JI42" si="104">SUMPRODUCT(GW38:GW42,$G$38:$G$42)</f>
        <v>2.4716708324256452E-2</v>
      </c>
      <c r="GY42" s="118">
        <f t="shared" si="104"/>
        <v>2.4716708328053061E-2</v>
      </c>
      <c r="GZ42" s="118">
        <f t="shared" si="104"/>
        <v>2.4716708330247632E-2</v>
      </c>
      <c r="HA42" s="118">
        <f t="shared" si="104"/>
        <v>2.4716708331091516E-2</v>
      </c>
      <c r="HB42" s="118">
        <f t="shared" si="104"/>
        <v>2.4716708330818356E-2</v>
      </c>
      <c r="HC42" s="118">
        <f t="shared" si="104"/>
        <v>2.4716708329642331E-2</v>
      </c>
      <c r="HD42" s="118">
        <f t="shared" si="104"/>
        <v>2.4716708327757173E-2</v>
      </c>
      <c r="HE42" s="118">
        <f t="shared" si="104"/>
        <v>2.4716708325335793E-2</v>
      </c>
      <c r="HF42" s="118">
        <f t="shared" si="104"/>
        <v>2.471670832253043E-2</v>
      </c>
      <c r="HG42" s="118">
        <f t="shared" si="104"/>
        <v>2.471670831947323E-2</v>
      </c>
      <c r="HH42" s="118">
        <f t="shared" si="104"/>
        <v>2.4716708316277133E-2</v>
      </c>
      <c r="HI42" s="118">
        <f t="shared" si="104"/>
        <v>2.4716708313037013E-2</v>
      </c>
      <c r="HJ42" s="118">
        <f t="shared" si="104"/>
        <v>2.4716708309831008E-2</v>
      </c>
      <c r="HK42" s="118">
        <f t="shared" si="104"/>
        <v>2.4716708306721954E-2</v>
      </c>
      <c r="HL42" s="118">
        <f t="shared" si="104"/>
        <v>2.4716708303758866E-2</v>
      </c>
      <c r="HM42" s="118">
        <f t="shared" si="104"/>
        <v>2.4716708300978479E-2</v>
      </c>
      <c r="HN42" s="118">
        <f t="shared" si="104"/>
        <v>2.4716708298406737E-2</v>
      </c>
      <c r="HO42" s="118">
        <f t="shared" si="104"/>
        <v>2.4716708296060229E-2</v>
      </c>
      <c r="HP42" s="118">
        <f t="shared" si="104"/>
        <v>2.4716708293947606E-2</v>
      </c>
      <c r="HQ42" s="118">
        <f t="shared" si="104"/>
        <v>2.4716708292070854E-2</v>
      </c>
      <c r="HR42" s="118">
        <f t="shared" si="104"/>
        <v>2.4716708290426496E-2</v>
      </c>
      <c r="HS42" s="118">
        <f t="shared" si="104"/>
        <v>2.4716708289006684E-2</v>
      </c>
      <c r="HT42" s="118">
        <f t="shared" si="104"/>
        <v>2.4716708287800197E-2</v>
      </c>
      <c r="HU42" s="118">
        <f t="shared" si="104"/>
        <v>2.4716708286793291E-2</v>
      </c>
      <c r="HV42" s="118">
        <f t="shared" si="104"/>
        <v>2.471670828597048E-2</v>
      </c>
      <c r="HW42" s="118">
        <f t="shared" si="104"/>
        <v>2.4716708285315206E-2</v>
      </c>
      <c r="HX42" s="118">
        <f t="shared" si="104"/>
        <v>2.4716708284810363E-2</v>
      </c>
      <c r="HY42" s="118">
        <f t="shared" si="104"/>
        <v>2.4716708284438799E-2</v>
      </c>
      <c r="HZ42" s="118">
        <f t="shared" si="104"/>
        <v>2.4716708284183684E-2</v>
      </c>
      <c r="IA42" s="118">
        <f t="shared" si="104"/>
        <v>2.4716708284028808E-2</v>
      </c>
      <c r="IB42" s="118">
        <f t="shared" si="104"/>
        <v>2.4716708283958822E-2</v>
      </c>
      <c r="IC42" s="118">
        <f t="shared" si="104"/>
        <v>2.4716708283959412E-2</v>
      </c>
      <c r="ID42" s="118">
        <f t="shared" si="104"/>
        <v>2.47167082840174E-2</v>
      </c>
      <c r="IE42" s="118">
        <f t="shared" si="104"/>
        <v>2.4716708284120838E-2</v>
      </c>
      <c r="IF42" s="118">
        <f t="shared" si="104"/>
        <v>2.4716708284259016E-2</v>
      </c>
      <c r="IG42" s="118">
        <f t="shared" si="104"/>
        <v>2.4716708284422476E-2</v>
      </c>
      <c r="IH42" s="118">
        <f t="shared" si="104"/>
        <v>2.4716708284602974E-2</v>
      </c>
      <c r="II42" s="118">
        <f t="shared" si="104"/>
        <v>2.4716708284793432E-2</v>
      </c>
      <c r="IJ42" s="118">
        <f t="shared" si="104"/>
        <v>2.4716708284987895E-2</v>
      </c>
      <c r="IK42" s="118">
        <f t="shared" si="104"/>
        <v>2.4716708285181407E-2</v>
      </c>
      <c r="IL42" s="118">
        <f t="shared" si="104"/>
        <v>2.4716708285369975E-2</v>
      </c>
      <c r="IM42" s="118">
        <f t="shared" si="104"/>
        <v>2.4716708285550452E-2</v>
      </c>
      <c r="IN42" s="118">
        <f t="shared" si="104"/>
        <v>2.4716708285720451E-2</v>
      </c>
      <c r="IO42" s="118">
        <f t="shared" si="104"/>
        <v>2.4716708285878256E-2</v>
      </c>
      <c r="IP42" s="118">
        <f t="shared" si="104"/>
        <v>2.4716708286022734E-2</v>
      </c>
      <c r="IQ42" s="118">
        <f t="shared" si="104"/>
        <v>2.4716708286153251E-2</v>
      </c>
      <c r="IR42" s="118">
        <f t="shared" si="104"/>
        <v>2.4716708286269599E-2</v>
      </c>
      <c r="IS42" s="118">
        <f t="shared" si="104"/>
        <v>2.4716708286371902E-2</v>
      </c>
      <c r="IT42" s="118">
        <f t="shared" si="104"/>
        <v>2.4716708286460578E-2</v>
      </c>
      <c r="IU42" s="118">
        <f t="shared" si="104"/>
        <v>2.4716708286536247E-2</v>
      </c>
      <c r="IV42" s="118">
        <f t="shared" si="104"/>
        <v>2.4716708286599706E-2</v>
      </c>
      <c r="IW42" s="118">
        <f t="shared" si="104"/>
        <v>2.4716708286651859E-2</v>
      </c>
      <c r="IX42" s="118">
        <f t="shared" si="104"/>
        <v>2.471670828669369E-2</v>
      </c>
      <c r="IY42" s="118">
        <f t="shared" si="104"/>
        <v>2.4716708286726223E-2</v>
      </c>
      <c r="IZ42" s="118">
        <f t="shared" si="104"/>
        <v>2.4716708286750485E-2</v>
      </c>
      <c r="JA42" s="118">
        <f t="shared" si="104"/>
        <v>2.4716708286767496E-2</v>
      </c>
      <c r="JB42" s="118">
        <f t="shared" si="104"/>
        <v>2.4716708286778244E-2</v>
      </c>
      <c r="JC42" s="118">
        <f t="shared" si="104"/>
        <v>2.4716708286783663E-2</v>
      </c>
      <c r="JD42" s="118">
        <f t="shared" si="104"/>
        <v>2.4716708286784631E-2</v>
      </c>
      <c r="JE42" s="118">
        <f t="shared" si="104"/>
        <v>2.4716708286781953E-2</v>
      </c>
      <c r="JF42" s="118">
        <f t="shared" si="104"/>
        <v>2.4716708286776367E-2</v>
      </c>
      <c r="JG42" s="118">
        <f t="shared" si="104"/>
        <v>2.4716708286768547E-2</v>
      </c>
      <c r="JH42" s="118">
        <f t="shared" si="104"/>
        <v>2.4716708286759065E-2</v>
      </c>
      <c r="JI42" s="118">
        <f t="shared" si="104"/>
        <v>2.4716708286748441E-2</v>
      </c>
      <c r="JJ42" s="118">
        <f t="shared" ref="JJ42:LU42" si="105">SUMPRODUCT(JI38:JI42,$G$38:$G$42)</f>
        <v>2.4716708286737117E-2</v>
      </c>
      <c r="JK42" s="118">
        <f t="shared" si="105"/>
        <v>2.4716708286725467E-2</v>
      </c>
      <c r="JL42" s="118">
        <f t="shared" si="105"/>
        <v>2.4716708286713802E-2</v>
      </c>
      <c r="JM42" s="118">
        <f t="shared" si="105"/>
        <v>2.4716708286702378E-2</v>
      </c>
      <c r="JN42" s="118">
        <f t="shared" si="105"/>
        <v>2.4716708286691397E-2</v>
      </c>
      <c r="JO42" s="118">
        <f t="shared" si="105"/>
        <v>2.4716708286681013E-2</v>
      </c>
      <c r="JP42" s="118">
        <f t="shared" si="105"/>
        <v>2.4716708286671336E-2</v>
      </c>
      <c r="JQ42" s="118">
        <f t="shared" si="105"/>
        <v>2.4716708286662448E-2</v>
      </c>
      <c r="JR42" s="118">
        <f t="shared" si="105"/>
        <v>2.4716708286654395E-2</v>
      </c>
      <c r="JS42" s="118">
        <f t="shared" si="105"/>
        <v>2.4716708286647186E-2</v>
      </c>
      <c r="JT42" s="118">
        <f t="shared" si="105"/>
        <v>2.471670828664083E-2</v>
      </c>
      <c r="JU42" s="118">
        <f t="shared" si="105"/>
        <v>2.4716708286635299E-2</v>
      </c>
      <c r="JV42" s="118">
        <f t="shared" si="105"/>
        <v>2.4716708286630557E-2</v>
      </c>
      <c r="JW42" s="118">
        <f t="shared" si="105"/>
        <v>2.4716708286626563E-2</v>
      </c>
      <c r="JX42" s="118">
        <f t="shared" si="105"/>
        <v>2.4716708286623264E-2</v>
      </c>
      <c r="JY42" s="118">
        <f t="shared" si="105"/>
        <v>2.4716708286620603E-2</v>
      </c>
      <c r="JZ42" s="118">
        <f t="shared" si="105"/>
        <v>2.4716708286618514E-2</v>
      </c>
      <c r="KA42" s="118">
        <f t="shared" si="105"/>
        <v>2.4716708286616939E-2</v>
      </c>
      <c r="KB42" s="118">
        <f t="shared" si="105"/>
        <v>2.4716708286615808E-2</v>
      </c>
      <c r="KC42" s="118">
        <f t="shared" si="105"/>
        <v>2.4716708286615069E-2</v>
      </c>
      <c r="KD42" s="118">
        <f t="shared" si="105"/>
        <v>2.4716708286614666E-2</v>
      </c>
      <c r="KE42" s="118">
        <f t="shared" si="105"/>
        <v>2.4716708286614542E-2</v>
      </c>
      <c r="KF42" s="118">
        <f t="shared" si="105"/>
        <v>2.4716708286614656E-2</v>
      </c>
      <c r="KG42" s="118">
        <f t="shared" si="105"/>
        <v>2.4716708286614951E-2</v>
      </c>
      <c r="KH42" s="118">
        <f t="shared" si="105"/>
        <v>2.4716708286615388E-2</v>
      </c>
      <c r="KI42" s="118">
        <f t="shared" si="105"/>
        <v>2.4716708286615933E-2</v>
      </c>
      <c r="KJ42" s="118">
        <f t="shared" si="105"/>
        <v>2.4716708286616557E-2</v>
      </c>
      <c r="KK42" s="118">
        <f t="shared" si="105"/>
        <v>2.4716708286617227E-2</v>
      </c>
      <c r="KL42" s="118">
        <f t="shared" si="105"/>
        <v>2.4716708286617924E-2</v>
      </c>
      <c r="KM42" s="118">
        <f t="shared" si="105"/>
        <v>2.4716708286618625E-2</v>
      </c>
      <c r="KN42" s="118">
        <f t="shared" si="105"/>
        <v>2.4716708286619319E-2</v>
      </c>
      <c r="KO42" s="118">
        <f t="shared" si="105"/>
        <v>2.4716708286619989E-2</v>
      </c>
      <c r="KP42" s="118">
        <f t="shared" si="105"/>
        <v>2.4716708286620623E-2</v>
      </c>
      <c r="KQ42" s="118">
        <f t="shared" si="105"/>
        <v>2.4716708286621217E-2</v>
      </c>
      <c r="KR42" s="118">
        <f t="shared" si="105"/>
        <v>2.4716708286621765E-2</v>
      </c>
      <c r="KS42" s="118">
        <f t="shared" si="105"/>
        <v>2.4716708286622261E-2</v>
      </c>
      <c r="KT42" s="118">
        <f t="shared" si="105"/>
        <v>2.4716708286622705E-2</v>
      </c>
      <c r="KU42" s="118">
        <f t="shared" si="105"/>
        <v>2.4716708286623101E-2</v>
      </c>
      <c r="KV42" s="118">
        <f t="shared" si="105"/>
        <v>2.4716708286623444E-2</v>
      </c>
      <c r="KW42" s="118">
        <f t="shared" si="105"/>
        <v>2.4716708286623739E-2</v>
      </c>
      <c r="KX42" s="118">
        <f t="shared" si="105"/>
        <v>2.4716708286623992E-2</v>
      </c>
      <c r="KY42" s="118">
        <f t="shared" si="105"/>
        <v>2.4716708286624204E-2</v>
      </c>
      <c r="KZ42" s="118">
        <f t="shared" si="105"/>
        <v>2.4716708286624374E-2</v>
      </c>
      <c r="LA42" s="118">
        <f t="shared" si="105"/>
        <v>2.4716708286624506E-2</v>
      </c>
      <c r="LB42" s="118">
        <f t="shared" si="105"/>
        <v>2.471670828662461E-2</v>
      </c>
      <c r="LC42" s="118">
        <f t="shared" si="105"/>
        <v>2.4716708286624679E-2</v>
      </c>
      <c r="LD42" s="118">
        <f t="shared" si="105"/>
        <v>2.4716708286624731E-2</v>
      </c>
      <c r="LE42" s="118">
        <f t="shared" si="105"/>
        <v>2.4716708286624759E-2</v>
      </c>
      <c r="LF42" s="118">
        <f t="shared" si="105"/>
        <v>2.4716708286624773E-2</v>
      </c>
      <c r="LG42" s="118">
        <f t="shared" si="105"/>
        <v>2.4716708286624766E-2</v>
      </c>
      <c r="LH42" s="118">
        <f t="shared" si="105"/>
        <v>2.4716708286624756E-2</v>
      </c>
      <c r="LI42" s="118">
        <f t="shared" si="105"/>
        <v>2.4716708286624731E-2</v>
      </c>
      <c r="LJ42" s="118">
        <f t="shared" si="105"/>
        <v>2.4716708286624697E-2</v>
      </c>
      <c r="LK42" s="118">
        <f t="shared" si="105"/>
        <v>2.4716708286624658E-2</v>
      </c>
      <c r="LL42" s="118">
        <f t="shared" si="105"/>
        <v>2.4716708286624617E-2</v>
      </c>
      <c r="LM42" s="118">
        <f t="shared" si="105"/>
        <v>2.4716708286624575E-2</v>
      </c>
      <c r="LN42" s="118">
        <f t="shared" si="105"/>
        <v>2.4716708286624534E-2</v>
      </c>
      <c r="LO42" s="118">
        <f t="shared" si="105"/>
        <v>2.4716708286624492E-2</v>
      </c>
      <c r="LP42" s="118">
        <f t="shared" si="105"/>
        <v>2.4716708286624454E-2</v>
      </c>
      <c r="LQ42" s="118">
        <f t="shared" si="105"/>
        <v>2.4716708286624416E-2</v>
      </c>
      <c r="LR42" s="118">
        <f t="shared" si="105"/>
        <v>2.4716708286624377E-2</v>
      </c>
      <c r="LS42" s="118">
        <f t="shared" si="105"/>
        <v>2.471670828662435E-2</v>
      </c>
      <c r="LT42" s="118">
        <f t="shared" si="105"/>
        <v>2.4716708286624318E-2</v>
      </c>
      <c r="LU42" s="118">
        <f t="shared" si="105"/>
        <v>2.4716708286624294E-2</v>
      </c>
      <c r="LV42" s="118">
        <f t="shared" ref="LV42:MM42" si="106">SUMPRODUCT(LU38:LU42,$G$38:$G$42)</f>
        <v>2.471670828662427E-2</v>
      </c>
      <c r="LW42" s="118">
        <f t="shared" si="106"/>
        <v>2.4716708286624249E-2</v>
      </c>
      <c r="LX42" s="118">
        <f t="shared" si="106"/>
        <v>2.4716708286624228E-2</v>
      </c>
      <c r="LY42" s="118">
        <f t="shared" si="106"/>
        <v>2.4716708286624211E-2</v>
      </c>
      <c r="LZ42" s="118">
        <f t="shared" si="106"/>
        <v>2.47167082866242E-2</v>
      </c>
      <c r="MA42" s="118">
        <f t="shared" si="106"/>
        <v>2.4716708286624187E-2</v>
      </c>
      <c r="MB42" s="118">
        <f t="shared" si="106"/>
        <v>2.4716708286624183E-2</v>
      </c>
      <c r="MC42" s="118">
        <f t="shared" si="106"/>
        <v>2.471670828662418E-2</v>
      </c>
      <c r="MD42" s="118">
        <f t="shared" si="106"/>
        <v>2.4716708286624173E-2</v>
      </c>
      <c r="ME42" s="118">
        <f t="shared" si="106"/>
        <v>2.4716708286624169E-2</v>
      </c>
      <c r="MF42" s="118">
        <f t="shared" si="106"/>
        <v>2.4716708286624166E-2</v>
      </c>
      <c r="MG42" s="118">
        <f t="shared" si="106"/>
        <v>2.4716708286624166E-2</v>
      </c>
      <c r="MH42" s="118">
        <f t="shared" si="106"/>
        <v>2.4716708286624166E-2</v>
      </c>
      <c r="MI42" s="118">
        <f>SUMPRODUCT(MH38:MH42,$G$38:$G$42)</f>
        <v>2.4716708286624166E-2</v>
      </c>
      <c r="MJ42" s="118">
        <f t="shared" si="106"/>
        <v>2.4716708286624166E-2</v>
      </c>
      <c r="MK42" s="118">
        <f t="shared" si="106"/>
        <v>2.4716708286624166E-2</v>
      </c>
      <c r="ML42" s="118">
        <f t="shared" si="106"/>
        <v>2.4716708286624166E-2</v>
      </c>
      <c r="MM42" s="118">
        <f t="shared" si="106"/>
        <v>2.4716708286624169E-2</v>
      </c>
    </row>
    <row r="43" spans="1:351">
      <c r="B43" s="119"/>
      <c r="C43" s="120"/>
      <c r="D43" s="120"/>
      <c r="E43" s="120"/>
      <c r="F43" s="120"/>
      <c r="G43" s="120"/>
      <c r="H43" s="120"/>
      <c r="J43" s="119"/>
      <c r="K43" s="120" t="s">
        <v>115</v>
      </c>
      <c r="L43" s="120">
        <f>SUM(L38:L42)</f>
        <v>1</v>
      </c>
      <c r="M43" s="136">
        <f t="shared" ref="M43:BX43" si="107">SUM(M38:M42)</f>
        <v>0.99999999999999989</v>
      </c>
      <c r="N43" s="120">
        <f t="shared" si="107"/>
        <v>1</v>
      </c>
      <c r="O43" s="120">
        <f t="shared" si="107"/>
        <v>1</v>
      </c>
      <c r="P43" s="120">
        <f t="shared" si="107"/>
        <v>1.0000000000000002</v>
      </c>
      <c r="Q43" s="120">
        <f t="shared" si="107"/>
        <v>1</v>
      </c>
      <c r="R43" s="120">
        <f t="shared" si="107"/>
        <v>1</v>
      </c>
      <c r="S43" s="120">
        <f t="shared" si="107"/>
        <v>1.0000000000000002</v>
      </c>
      <c r="T43" s="120">
        <f t="shared" si="107"/>
        <v>1</v>
      </c>
      <c r="U43" s="120">
        <f t="shared" si="107"/>
        <v>1.0000000000000002</v>
      </c>
      <c r="V43" s="120">
        <f t="shared" si="107"/>
        <v>1</v>
      </c>
      <c r="W43" s="120">
        <f t="shared" si="107"/>
        <v>1.0000000000000002</v>
      </c>
      <c r="X43" s="120">
        <f t="shared" si="107"/>
        <v>1</v>
      </c>
      <c r="Y43" s="120">
        <f t="shared" si="107"/>
        <v>1</v>
      </c>
      <c r="Z43" s="120">
        <f t="shared" si="107"/>
        <v>1</v>
      </c>
      <c r="AA43" s="120">
        <f t="shared" si="107"/>
        <v>1.0000000000000002</v>
      </c>
      <c r="AB43" s="120">
        <f t="shared" si="107"/>
        <v>1.0000000000000002</v>
      </c>
      <c r="AC43" s="120">
        <f t="shared" si="107"/>
        <v>1</v>
      </c>
      <c r="AD43" s="120">
        <f t="shared" si="107"/>
        <v>1.0000000000000002</v>
      </c>
      <c r="AE43" s="120">
        <f t="shared" si="107"/>
        <v>1.0000000000000002</v>
      </c>
      <c r="AF43" s="120">
        <f t="shared" si="107"/>
        <v>1.0000000000000002</v>
      </c>
      <c r="AG43" s="120">
        <f t="shared" si="107"/>
        <v>1.0000000000000002</v>
      </c>
      <c r="AH43" s="120">
        <f t="shared" si="107"/>
        <v>1</v>
      </c>
      <c r="AI43" s="120">
        <f t="shared" si="107"/>
        <v>1.0000000000000002</v>
      </c>
      <c r="AJ43" s="120">
        <f t="shared" si="107"/>
        <v>1.0000000000000002</v>
      </c>
      <c r="AK43" s="120">
        <f t="shared" si="107"/>
        <v>1.0000000000000002</v>
      </c>
      <c r="AL43" s="120">
        <f t="shared" si="107"/>
        <v>1.0000000000000002</v>
      </c>
      <c r="AM43" s="120">
        <f t="shared" si="107"/>
        <v>1.0000000000000002</v>
      </c>
      <c r="AN43" s="120">
        <f t="shared" si="107"/>
        <v>1.0000000000000002</v>
      </c>
      <c r="AO43" s="120">
        <f t="shared" si="107"/>
        <v>1.0000000000000002</v>
      </c>
      <c r="AP43" s="120">
        <f t="shared" si="107"/>
        <v>1.0000000000000002</v>
      </c>
      <c r="AQ43" s="120">
        <f t="shared" si="107"/>
        <v>1.0000000000000004</v>
      </c>
      <c r="AR43" s="120">
        <f t="shared" si="107"/>
        <v>1.0000000000000002</v>
      </c>
      <c r="AS43" s="120">
        <f t="shared" si="107"/>
        <v>1.0000000000000004</v>
      </c>
      <c r="AT43" s="120">
        <f t="shared" si="107"/>
        <v>1.0000000000000002</v>
      </c>
      <c r="AU43" s="120">
        <f t="shared" si="107"/>
        <v>1.0000000000000004</v>
      </c>
      <c r="AV43" s="120">
        <f t="shared" si="107"/>
        <v>1.0000000000000002</v>
      </c>
      <c r="AW43" s="120">
        <f t="shared" si="107"/>
        <v>1.0000000000000002</v>
      </c>
      <c r="AX43" s="120">
        <f t="shared" si="107"/>
        <v>1.0000000000000002</v>
      </c>
      <c r="AY43" s="120">
        <f t="shared" si="107"/>
        <v>1.0000000000000004</v>
      </c>
      <c r="AZ43" s="120">
        <f t="shared" si="107"/>
        <v>1.0000000000000004</v>
      </c>
      <c r="BA43" s="120">
        <f t="shared" si="107"/>
        <v>1.0000000000000004</v>
      </c>
      <c r="BB43" s="120">
        <f t="shared" si="107"/>
        <v>1.0000000000000004</v>
      </c>
      <c r="BC43" s="120">
        <f t="shared" si="107"/>
        <v>1.0000000000000004</v>
      </c>
      <c r="BD43" s="120">
        <f t="shared" si="107"/>
        <v>1.0000000000000007</v>
      </c>
      <c r="BE43" s="120">
        <f t="shared" si="107"/>
        <v>1.0000000000000004</v>
      </c>
      <c r="BF43" s="120">
        <f t="shared" si="107"/>
        <v>1.0000000000000004</v>
      </c>
      <c r="BG43" s="120">
        <f t="shared" si="107"/>
        <v>1.0000000000000004</v>
      </c>
      <c r="BH43" s="120">
        <f t="shared" si="107"/>
        <v>1.0000000000000004</v>
      </c>
      <c r="BI43" s="120">
        <f t="shared" si="107"/>
        <v>1.0000000000000004</v>
      </c>
      <c r="BJ43" s="120">
        <f t="shared" si="107"/>
        <v>1.0000000000000007</v>
      </c>
      <c r="BK43" s="120">
        <f t="shared" si="107"/>
        <v>1.0000000000000004</v>
      </c>
      <c r="BL43" s="120">
        <f t="shared" si="107"/>
        <v>1.0000000000000004</v>
      </c>
      <c r="BM43" s="120">
        <f t="shared" si="107"/>
        <v>1.0000000000000004</v>
      </c>
      <c r="BN43" s="120">
        <f t="shared" si="107"/>
        <v>1.0000000000000004</v>
      </c>
      <c r="BO43" s="120">
        <f t="shared" si="107"/>
        <v>1.0000000000000004</v>
      </c>
      <c r="BP43" s="120">
        <f t="shared" si="107"/>
        <v>1.0000000000000004</v>
      </c>
      <c r="BQ43" s="120">
        <f t="shared" si="107"/>
        <v>1.0000000000000004</v>
      </c>
      <c r="BR43" s="120">
        <f t="shared" si="107"/>
        <v>1.0000000000000004</v>
      </c>
      <c r="BS43" s="120">
        <f t="shared" si="107"/>
        <v>1.0000000000000004</v>
      </c>
      <c r="BT43" s="120">
        <f t="shared" si="107"/>
        <v>1.0000000000000007</v>
      </c>
      <c r="BU43" s="120">
        <f t="shared" si="107"/>
        <v>1.0000000000000007</v>
      </c>
      <c r="BV43" s="120">
        <f t="shared" si="107"/>
        <v>1.0000000000000004</v>
      </c>
      <c r="BW43" s="120">
        <f t="shared" si="107"/>
        <v>1.0000000000000004</v>
      </c>
      <c r="BX43" s="120">
        <f t="shared" si="107"/>
        <v>1.0000000000000004</v>
      </c>
      <c r="BY43" s="120">
        <f t="shared" ref="BY43:EJ43" si="108">SUM(BY38:BY42)</f>
        <v>1.0000000000000004</v>
      </c>
      <c r="BZ43" s="120">
        <f t="shared" si="108"/>
        <v>1.0000000000000004</v>
      </c>
      <c r="CA43" s="120">
        <f t="shared" si="108"/>
        <v>1.0000000000000004</v>
      </c>
      <c r="CB43" s="120">
        <f t="shared" si="108"/>
        <v>1.0000000000000004</v>
      </c>
      <c r="CC43" s="120">
        <f t="shared" si="108"/>
        <v>1.0000000000000004</v>
      </c>
      <c r="CD43" s="120">
        <f t="shared" si="108"/>
        <v>1.0000000000000004</v>
      </c>
      <c r="CE43" s="120">
        <f t="shared" si="108"/>
        <v>1.0000000000000004</v>
      </c>
      <c r="CF43" s="120">
        <f t="shared" si="108"/>
        <v>1.0000000000000004</v>
      </c>
      <c r="CG43" s="120">
        <f t="shared" si="108"/>
        <v>1.0000000000000007</v>
      </c>
      <c r="CH43" s="120">
        <f t="shared" si="108"/>
        <v>1.0000000000000007</v>
      </c>
      <c r="CI43" s="120">
        <f t="shared" si="108"/>
        <v>1.0000000000000004</v>
      </c>
      <c r="CJ43" s="120">
        <f t="shared" si="108"/>
        <v>1.0000000000000007</v>
      </c>
      <c r="CK43" s="120">
        <f t="shared" si="108"/>
        <v>1.0000000000000004</v>
      </c>
      <c r="CL43" s="120">
        <f t="shared" si="108"/>
        <v>1.0000000000000004</v>
      </c>
      <c r="CM43" s="120">
        <f t="shared" si="108"/>
        <v>1.0000000000000007</v>
      </c>
      <c r="CN43" s="120">
        <f t="shared" si="108"/>
        <v>1.0000000000000004</v>
      </c>
      <c r="CO43" s="120">
        <f t="shared" si="108"/>
        <v>1.0000000000000007</v>
      </c>
      <c r="CP43" s="120">
        <f t="shared" si="108"/>
        <v>1.0000000000000007</v>
      </c>
      <c r="CQ43" s="120">
        <f t="shared" si="108"/>
        <v>1.0000000000000007</v>
      </c>
      <c r="CR43" s="120">
        <f t="shared" si="108"/>
        <v>1.0000000000000007</v>
      </c>
      <c r="CS43" s="120">
        <f t="shared" si="108"/>
        <v>1.0000000000000007</v>
      </c>
      <c r="CT43" s="120">
        <f t="shared" si="108"/>
        <v>1.0000000000000007</v>
      </c>
      <c r="CU43" s="120">
        <f t="shared" si="108"/>
        <v>1.0000000000000007</v>
      </c>
      <c r="CV43" s="120">
        <f t="shared" si="108"/>
        <v>1.0000000000000009</v>
      </c>
      <c r="CW43" s="120">
        <f t="shared" si="108"/>
        <v>1.0000000000000007</v>
      </c>
      <c r="CX43" s="120">
        <f t="shared" si="108"/>
        <v>1.0000000000000007</v>
      </c>
      <c r="CY43" s="120">
        <f t="shared" si="108"/>
        <v>1.0000000000000007</v>
      </c>
      <c r="CZ43" s="120">
        <f t="shared" si="108"/>
        <v>1.0000000000000007</v>
      </c>
      <c r="DA43" s="120">
        <f t="shared" si="108"/>
        <v>1.0000000000000007</v>
      </c>
      <c r="DB43" s="120">
        <f t="shared" si="108"/>
        <v>1.0000000000000007</v>
      </c>
      <c r="DC43" s="120">
        <f t="shared" si="108"/>
        <v>1.0000000000000007</v>
      </c>
      <c r="DD43" s="120">
        <f t="shared" si="108"/>
        <v>1.0000000000000007</v>
      </c>
      <c r="DE43" s="120">
        <f t="shared" si="108"/>
        <v>1.0000000000000009</v>
      </c>
      <c r="DF43" s="120">
        <f t="shared" si="108"/>
        <v>1.0000000000000007</v>
      </c>
      <c r="DG43" s="120">
        <f t="shared" si="108"/>
        <v>1.0000000000000007</v>
      </c>
      <c r="DH43" s="120">
        <f t="shared" si="108"/>
        <v>1.0000000000000007</v>
      </c>
      <c r="DI43" s="120">
        <f t="shared" si="108"/>
        <v>1.0000000000000007</v>
      </c>
      <c r="DJ43" s="120">
        <f t="shared" si="108"/>
        <v>1.0000000000000007</v>
      </c>
      <c r="DK43" s="120">
        <f t="shared" si="108"/>
        <v>1.0000000000000004</v>
      </c>
      <c r="DL43" s="120">
        <f t="shared" si="108"/>
        <v>1.0000000000000004</v>
      </c>
      <c r="DM43" s="120">
        <f t="shared" si="108"/>
        <v>1.0000000000000007</v>
      </c>
      <c r="DN43" s="120">
        <f t="shared" si="108"/>
        <v>1.0000000000000007</v>
      </c>
      <c r="DO43" s="120">
        <f t="shared" si="108"/>
        <v>1.0000000000000007</v>
      </c>
      <c r="DP43" s="120">
        <f t="shared" si="108"/>
        <v>1.0000000000000007</v>
      </c>
      <c r="DQ43" s="120">
        <f t="shared" si="108"/>
        <v>1.0000000000000007</v>
      </c>
      <c r="DR43" s="120">
        <f t="shared" si="108"/>
        <v>1.0000000000000007</v>
      </c>
      <c r="DS43" s="120">
        <f t="shared" si="108"/>
        <v>1.0000000000000007</v>
      </c>
      <c r="DT43" s="120">
        <f t="shared" si="108"/>
        <v>1.0000000000000007</v>
      </c>
      <c r="DU43" s="120">
        <f t="shared" si="108"/>
        <v>1.0000000000000007</v>
      </c>
      <c r="DV43" s="120">
        <f t="shared" si="108"/>
        <v>1.0000000000000007</v>
      </c>
      <c r="DW43" s="120">
        <f t="shared" si="108"/>
        <v>1.0000000000000007</v>
      </c>
      <c r="DX43" s="120">
        <f t="shared" si="108"/>
        <v>1.0000000000000007</v>
      </c>
      <c r="DY43" s="120">
        <f t="shared" si="108"/>
        <v>1.0000000000000007</v>
      </c>
      <c r="DZ43" s="120">
        <f t="shared" si="108"/>
        <v>1.0000000000000007</v>
      </c>
      <c r="EA43" s="120">
        <f t="shared" si="108"/>
        <v>1.0000000000000007</v>
      </c>
      <c r="EB43" s="120">
        <f t="shared" si="108"/>
        <v>1.0000000000000009</v>
      </c>
      <c r="EC43" s="120">
        <f t="shared" si="108"/>
        <v>1.0000000000000007</v>
      </c>
      <c r="ED43" s="120">
        <f t="shared" si="108"/>
        <v>1.0000000000000007</v>
      </c>
      <c r="EE43" s="120">
        <f t="shared" si="108"/>
        <v>1.0000000000000007</v>
      </c>
      <c r="EF43" s="120">
        <f t="shared" si="108"/>
        <v>1.0000000000000007</v>
      </c>
      <c r="EG43" s="120">
        <f t="shared" si="108"/>
        <v>1.0000000000000009</v>
      </c>
      <c r="EH43" s="120">
        <f t="shared" si="108"/>
        <v>1.0000000000000009</v>
      </c>
      <c r="EI43" s="120">
        <f t="shared" si="108"/>
        <v>1.0000000000000007</v>
      </c>
      <c r="EJ43" s="120">
        <f t="shared" si="108"/>
        <v>1.0000000000000007</v>
      </c>
      <c r="EK43" s="120">
        <f t="shared" ref="EK43:GV43" si="109">SUM(EK38:EK42)</f>
        <v>1.0000000000000009</v>
      </c>
      <c r="EL43" s="120">
        <f t="shared" si="109"/>
        <v>1.0000000000000009</v>
      </c>
      <c r="EM43" s="120">
        <f t="shared" si="109"/>
        <v>1.0000000000000007</v>
      </c>
      <c r="EN43" s="120">
        <f t="shared" si="109"/>
        <v>1.0000000000000009</v>
      </c>
      <c r="EO43" s="120">
        <f t="shared" si="109"/>
        <v>1.0000000000000009</v>
      </c>
      <c r="EP43" s="120">
        <f t="shared" si="109"/>
        <v>1.0000000000000009</v>
      </c>
      <c r="EQ43" s="120">
        <f t="shared" si="109"/>
        <v>1.0000000000000007</v>
      </c>
      <c r="ER43" s="120">
        <f t="shared" si="109"/>
        <v>1.0000000000000009</v>
      </c>
      <c r="ES43" s="120">
        <f t="shared" si="109"/>
        <v>1.0000000000000007</v>
      </c>
      <c r="ET43" s="120">
        <f t="shared" si="109"/>
        <v>1.0000000000000009</v>
      </c>
      <c r="EU43" s="120">
        <f t="shared" si="109"/>
        <v>1.0000000000000007</v>
      </c>
      <c r="EV43" s="120">
        <f t="shared" si="109"/>
        <v>1.0000000000000009</v>
      </c>
      <c r="EW43" s="120">
        <f t="shared" si="109"/>
        <v>1.0000000000000007</v>
      </c>
      <c r="EX43" s="120">
        <f t="shared" si="109"/>
        <v>1.0000000000000007</v>
      </c>
      <c r="EY43" s="120">
        <f t="shared" si="109"/>
        <v>1.0000000000000007</v>
      </c>
      <c r="EZ43" s="120">
        <f t="shared" si="109"/>
        <v>1.0000000000000009</v>
      </c>
      <c r="FA43" s="120">
        <f t="shared" si="109"/>
        <v>1.0000000000000009</v>
      </c>
      <c r="FB43" s="120">
        <f t="shared" si="109"/>
        <v>1.0000000000000009</v>
      </c>
      <c r="FC43" s="120">
        <f t="shared" si="109"/>
        <v>1.0000000000000007</v>
      </c>
      <c r="FD43" s="120">
        <f t="shared" si="109"/>
        <v>1.0000000000000007</v>
      </c>
      <c r="FE43" s="120">
        <f t="shared" si="109"/>
        <v>1.0000000000000009</v>
      </c>
      <c r="FF43" s="120">
        <f t="shared" si="109"/>
        <v>1.0000000000000007</v>
      </c>
      <c r="FG43" s="120">
        <f t="shared" si="109"/>
        <v>1.0000000000000009</v>
      </c>
      <c r="FH43" s="120">
        <f t="shared" si="109"/>
        <v>1.0000000000000007</v>
      </c>
      <c r="FI43" s="120">
        <f t="shared" si="109"/>
        <v>1.0000000000000007</v>
      </c>
      <c r="FJ43" s="120">
        <f t="shared" si="109"/>
        <v>1.0000000000000009</v>
      </c>
      <c r="FK43" s="120">
        <f t="shared" si="109"/>
        <v>1.0000000000000007</v>
      </c>
      <c r="FL43" s="120">
        <f t="shared" si="109"/>
        <v>1.0000000000000007</v>
      </c>
      <c r="FM43" s="120">
        <f t="shared" si="109"/>
        <v>1.0000000000000007</v>
      </c>
      <c r="FN43" s="120">
        <f t="shared" si="109"/>
        <v>1.0000000000000007</v>
      </c>
      <c r="FO43" s="120">
        <f t="shared" si="109"/>
        <v>1.0000000000000007</v>
      </c>
      <c r="FP43" s="120">
        <f t="shared" si="109"/>
        <v>1.0000000000000007</v>
      </c>
      <c r="FQ43" s="120">
        <f t="shared" si="109"/>
        <v>1.0000000000000009</v>
      </c>
      <c r="FR43" s="120">
        <f t="shared" si="109"/>
        <v>1.0000000000000007</v>
      </c>
      <c r="FS43" s="120">
        <f t="shared" si="109"/>
        <v>1.0000000000000007</v>
      </c>
      <c r="FT43" s="120">
        <f t="shared" si="109"/>
        <v>1.0000000000000009</v>
      </c>
      <c r="FU43" s="120">
        <f t="shared" si="109"/>
        <v>1.0000000000000007</v>
      </c>
      <c r="FV43" s="120">
        <f t="shared" si="109"/>
        <v>1.0000000000000007</v>
      </c>
      <c r="FW43" s="120">
        <f t="shared" si="109"/>
        <v>1.0000000000000007</v>
      </c>
      <c r="FX43" s="120">
        <f t="shared" si="109"/>
        <v>1.0000000000000007</v>
      </c>
      <c r="FY43" s="120">
        <f t="shared" si="109"/>
        <v>1.0000000000000007</v>
      </c>
      <c r="FZ43" s="120">
        <f t="shared" si="109"/>
        <v>1.0000000000000007</v>
      </c>
      <c r="GA43" s="120">
        <f t="shared" si="109"/>
        <v>1.0000000000000007</v>
      </c>
      <c r="GB43" s="120">
        <f t="shared" si="109"/>
        <v>1.0000000000000007</v>
      </c>
      <c r="GC43" s="120">
        <f t="shared" si="109"/>
        <v>1.0000000000000007</v>
      </c>
      <c r="GD43" s="120">
        <f t="shared" si="109"/>
        <v>1.0000000000000009</v>
      </c>
      <c r="GE43" s="120">
        <f t="shared" si="109"/>
        <v>1.0000000000000007</v>
      </c>
      <c r="GF43" s="120">
        <f t="shared" si="109"/>
        <v>1.0000000000000009</v>
      </c>
      <c r="GG43" s="120">
        <f t="shared" si="109"/>
        <v>1.0000000000000007</v>
      </c>
      <c r="GH43" s="120">
        <f t="shared" si="109"/>
        <v>1.0000000000000007</v>
      </c>
      <c r="GI43" s="120">
        <f t="shared" si="109"/>
        <v>1.0000000000000007</v>
      </c>
      <c r="GJ43" s="120">
        <f t="shared" si="109"/>
        <v>1.0000000000000007</v>
      </c>
      <c r="GK43" s="120">
        <f t="shared" si="109"/>
        <v>1.0000000000000007</v>
      </c>
      <c r="GL43" s="120">
        <f t="shared" si="109"/>
        <v>1.0000000000000007</v>
      </c>
      <c r="GM43" s="120">
        <f t="shared" si="109"/>
        <v>1.0000000000000007</v>
      </c>
      <c r="GN43" s="120">
        <f t="shared" si="109"/>
        <v>1.0000000000000007</v>
      </c>
      <c r="GO43" s="120">
        <f t="shared" si="109"/>
        <v>1.0000000000000007</v>
      </c>
      <c r="GP43" s="120">
        <f t="shared" si="109"/>
        <v>1.0000000000000007</v>
      </c>
      <c r="GQ43" s="120">
        <f t="shared" si="109"/>
        <v>1.0000000000000004</v>
      </c>
      <c r="GR43" s="120">
        <f t="shared" si="109"/>
        <v>1.0000000000000007</v>
      </c>
      <c r="GS43" s="120">
        <f t="shared" si="109"/>
        <v>1.0000000000000007</v>
      </c>
      <c r="GT43" s="120">
        <f t="shared" si="109"/>
        <v>1.0000000000000007</v>
      </c>
      <c r="GU43" s="120">
        <f t="shared" si="109"/>
        <v>1.0000000000000007</v>
      </c>
      <c r="GV43" s="120">
        <f t="shared" si="109"/>
        <v>1.0000000000000007</v>
      </c>
      <c r="GW43" s="120">
        <f t="shared" ref="GW43:JH43" si="110">SUM(GW38:GW42)</f>
        <v>1.0000000000000007</v>
      </c>
      <c r="GX43" s="120">
        <f t="shared" si="110"/>
        <v>1.0000000000000007</v>
      </c>
      <c r="GY43" s="120">
        <f t="shared" si="110"/>
        <v>1.0000000000000007</v>
      </c>
      <c r="GZ43" s="120">
        <f t="shared" si="110"/>
        <v>1.0000000000000004</v>
      </c>
      <c r="HA43" s="120">
        <f t="shared" si="110"/>
        <v>1.0000000000000004</v>
      </c>
      <c r="HB43" s="120">
        <f t="shared" si="110"/>
        <v>1.0000000000000007</v>
      </c>
      <c r="HC43" s="120">
        <f t="shared" si="110"/>
        <v>1.0000000000000004</v>
      </c>
      <c r="HD43" s="120">
        <f t="shared" si="110"/>
        <v>1.0000000000000004</v>
      </c>
      <c r="HE43" s="120">
        <f t="shared" si="110"/>
        <v>1.0000000000000007</v>
      </c>
      <c r="HF43" s="120">
        <f t="shared" si="110"/>
        <v>1.0000000000000004</v>
      </c>
      <c r="HG43" s="120">
        <f t="shared" si="110"/>
        <v>1.0000000000000004</v>
      </c>
      <c r="HH43" s="120">
        <f t="shared" si="110"/>
        <v>1.0000000000000004</v>
      </c>
      <c r="HI43" s="120">
        <f t="shared" si="110"/>
        <v>1.0000000000000007</v>
      </c>
      <c r="HJ43" s="120">
        <f t="shared" si="110"/>
        <v>1.0000000000000007</v>
      </c>
      <c r="HK43" s="120">
        <f t="shared" si="110"/>
        <v>1.0000000000000007</v>
      </c>
      <c r="HL43" s="120">
        <f t="shared" si="110"/>
        <v>1.0000000000000007</v>
      </c>
      <c r="HM43" s="120">
        <f t="shared" si="110"/>
        <v>1.0000000000000007</v>
      </c>
      <c r="HN43" s="120">
        <f t="shared" si="110"/>
        <v>1.0000000000000007</v>
      </c>
      <c r="HO43" s="120">
        <f t="shared" si="110"/>
        <v>1.0000000000000007</v>
      </c>
      <c r="HP43" s="120">
        <f t="shared" si="110"/>
        <v>1.0000000000000007</v>
      </c>
      <c r="HQ43" s="120">
        <f t="shared" si="110"/>
        <v>1.0000000000000007</v>
      </c>
      <c r="HR43" s="120">
        <f t="shared" si="110"/>
        <v>1.0000000000000007</v>
      </c>
      <c r="HS43" s="120">
        <f t="shared" si="110"/>
        <v>1.0000000000000007</v>
      </c>
      <c r="HT43" s="120">
        <f t="shared" si="110"/>
        <v>1.0000000000000007</v>
      </c>
      <c r="HU43" s="120">
        <f t="shared" si="110"/>
        <v>1.0000000000000007</v>
      </c>
      <c r="HV43" s="120">
        <f t="shared" si="110"/>
        <v>1.0000000000000007</v>
      </c>
      <c r="HW43" s="120">
        <f t="shared" si="110"/>
        <v>1.0000000000000009</v>
      </c>
      <c r="HX43" s="120">
        <f t="shared" si="110"/>
        <v>1.0000000000000007</v>
      </c>
      <c r="HY43" s="120">
        <f t="shared" si="110"/>
        <v>1.0000000000000007</v>
      </c>
      <c r="HZ43" s="120">
        <f t="shared" si="110"/>
        <v>1.0000000000000007</v>
      </c>
      <c r="IA43" s="120">
        <f t="shared" si="110"/>
        <v>1.0000000000000007</v>
      </c>
      <c r="IB43" s="120">
        <f t="shared" si="110"/>
        <v>1.0000000000000007</v>
      </c>
      <c r="IC43" s="120">
        <f t="shared" si="110"/>
        <v>1.0000000000000007</v>
      </c>
      <c r="ID43" s="120">
        <f t="shared" si="110"/>
        <v>1.0000000000000007</v>
      </c>
      <c r="IE43" s="120">
        <f t="shared" si="110"/>
        <v>1.0000000000000007</v>
      </c>
      <c r="IF43" s="120">
        <f t="shared" si="110"/>
        <v>1.0000000000000007</v>
      </c>
      <c r="IG43" s="120">
        <f t="shared" si="110"/>
        <v>1.0000000000000007</v>
      </c>
      <c r="IH43" s="120">
        <f t="shared" si="110"/>
        <v>1.0000000000000007</v>
      </c>
      <c r="II43" s="120">
        <f t="shared" si="110"/>
        <v>1.0000000000000007</v>
      </c>
      <c r="IJ43" s="120">
        <f t="shared" si="110"/>
        <v>1.0000000000000009</v>
      </c>
      <c r="IK43" s="120">
        <f t="shared" si="110"/>
        <v>1.0000000000000007</v>
      </c>
      <c r="IL43" s="120">
        <f t="shared" si="110"/>
        <v>1.0000000000000007</v>
      </c>
      <c r="IM43" s="120">
        <f t="shared" si="110"/>
        <v>1.0000000000000007</v>
      </c>
      <c r="IN43" s="120">
        <f t="shared" si="110"/>
        <v>1.0000000000000007</v>
      </c>
      <c r="IO43" s="120">
        <f t="shared" si="110"/>
        <v>1.0000000000000007</v>
      </c>
      <c r="IP43" s="120">
        <f t="shared" si="110"/>
        <v>1.0000000000000007</v>
      </c>
      <c r="IQ43" s="120">
        <f t="shared" si="110"/>
        <v>1.0000000000000007</v>
      </c>
      <c r="IR43" s="120">
        <f t="shared" si="110"/>
        <v>1.0000000000000007</v>
      </c>
      <c r="IS43" s="120">
        <f t="shared" si="110"/>
        <v>1.0000000000000007</v>
      </c>
      <c r="IT43" s="120">
        <f t="shared" si="110"/>
        <v>1.0000000000000009</v>
      </c>
      <c r="IU43" s="120">
        <f t="shared" si="110"/>
        <v>1.0000000000000007</v>
      </c>
      <c r="IV43" s="120">
        <f t="shared" si="110"/>
        <v>1.0000000000000007</v>
      </c>
      <c r="IW43" s="120">
        <f t="shared" si="110"/>
        <v>1.0000000000000007</v>
      </c>
      <c r="IX43" s="120">
        <f t="shared" si="110"/>
        <v>1.0000000000000007</v>
      </c>
      <c r="IY43" s="120">
        <f t="shared" si="110"/>
        <v>1.0000000000000007</v>
      </c>
      <c r="IZ43" s="120">
        <f t="shared" si="110"/>
        <v>1.0000000000000009</v>
      </c>
      <c r="JA43" s="120">
        <f t="shared" si="110"/>
        <v>1.0000000000000007</v>
      </c>
      <c r="JB43" s="120">
        <f t="shared" si="110"/>
        <v>1.0000000000000009</v>
      </c>
      <c r="JC43" s="120">
        <f t="shared" si="110"/>
        <v>1.0000000000000009</v>
      </c>
      <c r="JD43" s="120">
        <f t="shared" si="110"/>
        <v>1.0000000000000009</v>
      </c>
      <c r="JE43" s="120">
        <f t="shared" si="110"/>
        <v>1.0000000000000007</v>
      </c>
      <c r="JF43" s="120">
        <f t="shared" si="110"/>
        <v>1.0000000000000009</v>
      </c>
      <c r="JG43" s="120">
        <f t="shared" si="110"/>
        <v>1.0000000000000009</v>
      </c>
      <c r="JH43" s="120">
        <f t="shared" si="110"/>
        <v>1.0000000000000009</v>
      </c>
      <c r="JI43" s="120">
        <f t="shared" ref="JI43:LT43" si="111">SUM(JI38:JI42)</f>
        <v>1.0000000000000009</v>
      </c>
      <c r="JJ43" s="120">
        <f t="shared" si="111"/>
        <v>1.0000000000000009</v>
      </c>
      <c r="JK43" s="120">
        <f t="shared" si="111"/>
        <v>1.0000000000000009</v>
      </c>
      <c r="JL43" s="120">
        <f t="shared" si="111"/>
        <v>1.0000000000000009</v>
      </c>
      <c r="JM43" s="120">
        <f t="shared" si="111"/>
        <v>1.0000000000000009</v>
      </c>
      <c r="JN43" s="120">
        <f t="shared" si="111"/>
        <v>1.0000000000000009</v>
      </c>
      <c r="JO43" s="120">
        <f t="shared" si="111"/>
        <v>1.0000000000000009</v>
      </c>
      <c r="JP43" s="120">
        <f t="shared" si="111"/>
        <v>1.0000000000000009</v>
      </c>
      <c r="JQ43" s="120">
        <f t="shared" si="111"/>
        <v>1.0000000000000009</v>
      </c>
      <c r="JR43" s="120">
        <f t="shared" si="111"/>
        <v>1.0000000000000009</v>
      </c>
      <c r="JS43" s="120">
        <f t="shared" si="111"/>
        <v>1.0000000000000011</v>
      </c>
      <c r="JT43" s="120">
        <f t="shared" si="111"/>
        <v>1.0000000000000009</v>
      </c>
      <c r="JU43" s="120">
        <f t="shared" si="111"/>
        <v>1.0000000000000009</v>
      </c>
      <c r="JV43" s="120">
        <f t="shared" si="111"/>
        <v>1.0000000000000011</v>
      </c>
      <c r="JW43" s="120">
        <f t="shared" si="111"/>
        <v>1.0000000000000011</v>
      </c>
      <c r="JX43" s="120">
        <f t="shared" si="111"/>
        <v>1.0000000000000009</v>
      </c>
      <c r="JY43" s="120">
        <f t="shared" si="111"/>
        <v>1.0000000000000011</v>
      </c>
      <c r="JZ43" s="120">
        <f t="shared" si="111"/>
        <v>1.0000000000000009</v>
      </c>
      <c r="KA43" s="120">
        <f t="shared" si="111"/>
        <v>1.0000000000000009</v>
      </c>
      <c r="KB43" s="120">
        <f t="shared" si="111"/>
        <v>1.0000000000000011</v>
      </c>
      <c r="KC43" s="120">
        <f t="shared" si="111"/>
        <v>1.0000000000000011</v>
      </c>
      <c r="KD43" s="120">
        <f t="shared" si="111"/>
        <v>1.0000000000000011</v>
      </c>
      <c r="KE43" s="120">
        <f t="shared" si="111"/>
        <v>1.0000000000000011</v>
      </c>
      <c r="KF43" s="120">
        <f t="shared" si="111"/>
        <v>1.0000000000000011</v>
      </c>
      <c r="KG43" s="120">
        <f t="shared" si="111"/>
        <v>1.0000000000000011</v>
      </c>
      <c r="KH43" s="120">
        <f t="shared" si="111"/>
        <v>1.0000000000000009</v>
      </c>
      <c r="KI43" s="120">
        <f t="shared" si="111"/>
        <v>1.0000000000000011</v>
      </c>
      <c r="KJ43" s="120">
        <f t="shared" si="111"/>
        <v>1.0000000000000011</v>
      </c>
      <c r="KK43" s="120">
        <f t="shared" si="111"/>
        <v>1.0000000000000011</v>
      </c>
      <c r="KL43" s="120">
        <f t="shared" si="111"/>
        <v>1.0000000000000009</v>
      </c>
      <c r="KM43" s="120">
        <f t="shared" si="111"/>
        <v>1.0000000000000009</v>
      </c>
      <c r="KN43" s="120">
        <f t="shared" si="111"/>
        <v>1.0000000000000011</v>
      </c>
      <c r="KO43" s="120">
        <f t="shared" si="111"/>
        <v>1.0000000000000009</v>
      </c>
      <c r="KP43" s="120">
        <f t="shared" si="111"/>
        <v>1.0000000000000011</v>
      </c>
      <c r="KQ43" s="120">
        <f t="shared" si="111"/>
        <v>1.0000000000000011</v>
      </c>
      <c r="KR43" s="120">
        <f t="shared" si="111"/>
        <v>1.0000000000000011</v>
      </c>
      <c r="KS43" s="120">
        <f t="shared" si="111"/>
        <v>1.0000000000000011</v>
      </c>
      <c r="KT43" s="120">
        <f t="shared" si="111"/>
        <v>1.0000000000000011</v>
      </c>
      <c r="KU43" s="120">
        <f t="shared" si="111"/>
        <v>1.0000000000000011</v>
      </c>
      <c r="KV43" s="120">
        <f t="shared" si="111"/>
        <v>1.0000000000000011</v>
      </c>
      <c r="KW43" s="120">
        <f t="shared" si="111"/>
        <v>1.0000000000000011</v>
      </c>
      <c r="KX43" s="120">
        <f t="shared" si="111"/>
        <v>1.0000000000000013</v>
      </c>
      <c r="KY43" s="120">
        <f t="shared" si="111"/>
        <v>1.0000000000000011</v>
      </c>
      <c r="KZ43" s="120">
        <f t="shared" si="111"/>
        <v>1.0000000000000011</v>
      </c>
      <c r="LA43" s="120">
        <f t="shared" si="111"/>
        <v>1.0000000000000011</v>
      </c>
      <c r="LB43" s="120">
        <f t="shared" si="111"/>
        <v>1.0000000000000011</v>
      </c>
      <c r="LC43" s="120">
        <f t="shared" si="111"/>
        <v>1.0000000000000011</v>
      </c>
      <c r="LD43" s="120">
        <f t="shared" si="111"/>
        <v>1.0000000000000011</v>
      </c>
      <c r="LE43" s="120">
        <f t="shared" si="111"/>
        <v>1.0000000000000013</v>
      </c>
      <c r="LF43" s="120">
        <f t="shared" si="111"/>
        <v>1.0000000000000011</v>
      </c>
      <c r="LG43" s="120">
        <f t="shared" si="111"/>
        <v>1.0000000000000013</v>
      </c>
      <c r="LH43" s="120">
        <f t="shared" si="111"/>
        <v>1.0000000000000013</v>
      </c>
      <c r="LI43" s="120">
        <f t="shared" si="111"/>
        <v>1.0000000000000011</v>
      </c>
      <c r="LJ43" s="120">
        <f t="shared" si="111"/>
        <v>1.0000000000000011</v>
      </c>
      <c r="LK43" s="120">
        <f t="shared" si="111"/>
        <v>1.0000000000000013</v>
      </c>
      <c r="LL43" s="120">
        <f t="shared" si="111"/>
        <v>1.0000000000000011</v>
      </c>
      <c r="LM43" s="120">
        <f t="shared" si="111"/>
        <v>1.0000000000000011</v>
      </c>
      <c r="LN43" s="120">
        <f t="shared" si="111"/>
        <v>1.0000000000000013</v>
      </c>
      <c r="LO43" s="120">
        <f t="shared" si="111"/>
        <v>1.0000000000000011</v>
      </c>
      <c r="LP43" s="120">
        <f t="shared" si="111"/>
        <v>1.0000000000000013</v>
      </c>
      <c r="LQ43" s="120">
        <f t="shared" si="111"/>
        <v>1.0000000000000011</v>
      </c>
      <c r="LR43" s="120">
        <f t="shared" si="111"/>
        <v>1.0000000000000013</v>
      </c>
      <c r="LS43" s="120">
        <f t="shared" si="111"/>
        <v>1.0000000000000011</v>
      </c>
      <c r="LT43" s="120">
        <f t="shared" si="111"/>
        <v>1.0000000000000013</v>
      </c>
      <c r="LU43" s="120">
        <f t="shared" ref="LU43:MM43" si="112">SUM(LU38:LU42)</f>
        <v>1.0000000000000013</v>
      </c>
      <c r="LV43" s="120">
        <f t="shared" si="112"/>
        <v>1.0000000000000013</v>
      </c>
      <c r="LW43" s="120">
        <f t="shared" si="112"/>
        <v>1.0000000000000013</v>
      </c>
      <c r="LX43" s="120">
        <f t="shared" si="112"/>
        <v>1.0000000000000013</v>
      </c>
      <c r="LY43" s="120">
        <f t="shared" si="112"/>
        <v>1.0000000000000013</v>
      </c>
      <c r="LZ43" s="120">
        <f t="shared" si="112"/>
        <v>1.0000000000000013</v>
      </c>
      <c r="MA43" s="120">
        <f t="shared" si="112"/>
        <v>1.0000000000000013</v>
      </c>
      <c r="MB43" s="120">
        <f t="shared" si="112"/>
        <v>1.0000000000000013</v>
      </c>
      <c r="MC43" s="120">
        <f t="shared" si="112"/>
        <v>1.0000000000000016</v>
      </c>
      <c r="MD43" s="120">
        <f t="shared" si="112"/>
        <v>1.0000000000000016</v>
      </c>
      <c r="ME43" s="120">
        <f t="shared" si="112"/>
        <v>1.0000000000000016</v>
      </c>
      <c r="MF43" s="120">
        <f t="shared" si="112"/>
        <v>1.0000000000000016</v>
      </c>
      <c r="MG43" s="120">
        <f t="shared" si="112"/>
        <v>1.0000000000000016</v>
      </c>
      <c r="MH43" s="120">
        <f t="shared" si="112"/>
        <v>1.0000000000000016</v>
      </c>
      <c r="MI43" s="120">
        <f t="shared" si="112"/>
        <v>1.0000000000000016</v>
      </c>
      <c r="MJ43" s="120">
        <f t="shared" si="112"/>
        <v>1.0000000000000016</v>
      </c>
      <c r="MK43" s="120">
        <f t="shared" si="112"/>
        <v>1.0000000000000013</v>
      </c>
      <c r="ML43" s="120">
        <f t="shared" si="112"/>
        <v>1.0000000000000013</v>
      </c>
      <c r="MM43" s="120">
        <f t="shared" si="112"/>
        <v>1.0000000000000016</v>
      </c>
    </row>
    <row r="44" spans="1:351" s="116" customFormat="1">
      <c r="B44" s="121"/>
      <c r="C44" s="122"/>
      <c r="D44" s="122"/>
      <c r="E44" s="122"/>
      <c r="F44" s="122"/>
      <c r="G44" s="122"/>
      <c r="H44" s="122"/>
      <c r="J44" s="121"/>
      <c r="K44" s="122"/>
      <c r="L44" s="122"/>
      <c r="M44" s="122"/>
      <c r="N44" s="122"/>
      <c r="O44" s="122"/>
    </row>
    <row r="45" spans="1:351">
      <c r="A45" s="66" t="s">
        <v>116</v>
      </c>
      <c r="B45" s="66"/>
    </row>
    <row r="46" spans="1:351" ht="17.25">
      <c r="A46" s="124" t="s">
        <v>117</v>
      </c>
      <c r="B46" s="125" t="s">
        <v>118</v>
      </c>
      <c r="C46" s="125"/>
      <c r="D46" s="124" t="s">
        <v>102</v>
      </c>
      <c r="E46" s="138" t="s">
        <v>127</v>
      </c>
      <c r="F46" s="138"/>
      <c r="M46">
        <f>SUM(M30:M32)</f>
        <v>5.9700000000000003E-2</v>
      </c>
    </row>
    <row r="47" spans="1:351" s="128" customFormat="1">
      <c r="A47" s="126" t="s">
        <v>119</v>
      </c>
      <c r="B47" s="127" t="s">
        <v>120</v>
      </c>
      <c r="C47" s="127" t="s">
        <v>121</v>
      </c>
      <c r="D47" s="127" t="s">
        <v>59</v>
      </c>
      <c r="E47" s="139" t="s">
        <v>111</v>
      </c>
      <c r="F47" s="139" t="s">
        <v>121</v>
      </c>
    </row>
    <row r="48" spans="1:351">
      <c r="A48" s="15">
        <v>1</v>
      </c>
      <c r="B48" s="129">
        <f>MM28</f>
        <v>0.33805456124432631</v>
      </c>
      <c r="C48" s="129">
        <f>MM38</f>
        <v>0.32521984587663444</v>
      </c>
      <c r="D48" s="8"/>
      <c r="E48" s="140">
        <f>D48*B48</f>
        <v>0</v>
      </c>
      <c r="F48" s="140">
        <f>D48*C48</f>
        <v>0</v>
      </c>
    </row>
    <row r="49" spans="1:13">
      <c r="A49" s="15">
        <v>2</v>
      </c>
      <c r="B49" s="129">
        <f t="shared" ref="B49:B51" si="113">MM29</f>
        <v>0.33108436410526787</v>
      </c>
      <c r="C49" s="129">
        <f t="shared" ref="C49:C52" si="114">MM39</f>
        <v>0.25481142563530129</v>
      </c>
      <c r="D49" s="8"/>
      <c r="E49" s="140">
        <f>D49*B49</f>
        <v>0</v>
      </c>
      <c r="F49" s="140">
        <f>D49*C49</f>
        <v>0</v>
      </c>
    </row>
    <row r="50" spans="1:13">
      <c r="A50" s="15">
        <v>3</v>
      </c>
      <c r="B50" s="129">
        <f t="shared" si="113"/>
        <v>0.29874589133219498</v>
      </c>
      <c r="C50" s="129">
        <f t="shared" si="114"/>
        <v>0.22992286778255058</v>
      </c>
      <c r="D50" s="8"/>
      <c r="E50" s="140">
        <f>D50*B50</f>
        <v>0</v>
      </c>
      <c r="F50" s="140">
        <f>D50*C50</f>
        <v>0</v>
      </c>
    </row>
    <row r="51" spans="1:13">
      <c r="A51" s="15">
        <v>4</v>
      </c>
      <c r="B51" s="129">
        <f t="shared" si="113"/>
        <v>3.211518331821097E-2</v>
      </c>
      <c r="C51" s="129">
        <f t="shared" si="114"/>
        <v>0.16532915241889096</v>
      </c>
      <c r="D51" s="130">
        <f>D22</f>
        <v>40000</v>
      </c>
      <c r="E51" s="140">
        <f>D51*B51</f>
        <v>1284.6073327284389</v>
      </c>
      <c r="F51" s="140">
        <v>0</v>
      </c>
    </row>
    <row r="52" spans="1:13">
      <c r="A52" s="15">
        <v>5</v>
      </c>
      <c r="B52" s="132">
        <f>MM32</f>
        <v>0</v>
      </c>
      <c r="C52" s="129">
        <f t="shared" si="114"/>
        <v>2.4716708286624169E-2</v>
      </c>
      <c r="D52" s="130">
        <f>D23</f>
        <v>50000</v>
      </c>
      <c r="E52" s="140">
        <f>D52*B52</f>
        <v>0</v>
      </c>
      <c r="F52" s="140">
        <f>D52*C52</f>
        <v>1235.8354143312085</v>
      </c>
    </row>
    <row r="53" spans="1:13">
      <c r="E53" s="141">
        <f>SUM(E48:E52)</f>
        <v>1284.6073327284389</v>
      </c>
      <c r="F53" s="141">
        <f>SUM(F48:F52)</f>
        <v>1235.8354143312085</v>
      </c>
    </row>
    <row r="54" spans="1:13">
      <c r="C54" s="97" t="s">
        <v>130</v>
      </c>
      <c r="D54" s="97">
        <v>2500</v>
      </c>
      <c r="E54" s="137">
        <f>E53*D54/100</f>
        <v>32115.183318210969</v>
      </c>
      <c r="F54" s="137">
        <f>F53*D54/100</f>
        <v>30895.885358280215</v>
      </c>
    </row>
    <row r="55" spans="1:13" s="116" customFormat="1"/>
    <row r="57" spans="1:13">
      <c r="B57" t="s">
        <v>122</v>
      </c>
      <c r="C57" t="s">
        <v>123</v>
      </c>
      <c r="D57" t="s">
        <v>124</v>
      </c>
      <c r="E57" t="s">
        <v>125</v>
      </c>
      <c r="J57" t="s">
        <v>122</v>
      </c>
      <c r="K57" t="s">
        <v>124</v>
      </c>
      <c r="L57" t="s">
        <v>125</v>
      </c>
      <c r="M57" t="s">
        <v>126</v>
      </c>
    </row>
    <row r="58" spans="1:13">
      <c r="A58" t="s">
        <v>122</v>
      </c>
      <c r="B58" s="134">
        <v>0.96</v>
      </c>
      <c r="C58">
        <v>0</v>
      </c>
      <c r="D58">
        <v>0</v>
      </c>
      <c r="E58">
        <v>0.75</v>
      </c>
      <c r="I58" t="s">
        <v>122</v>
      </c>
      <c r="J58" s="110">
        <v>0.96</v>
      </c>
      <c r="K58" s="110">
        <v>0</v>
      </c>
      <c r="L58" s="110">
        <v>0</v>
      </c>
      <c r="M58" s="110">
        <v>1</v>
      </c>
    </row>
    <row r="59" spans="1:13">
      <c r="A59" t="s">
        <v>123</v>
      </c>
      <c r="B59" s="110">
        <v>0.04</v>
      </c>
      <c r="C59" s="110">
        <v>0.96</v>
      </c>
      <c r="D59" s="110">
        <v>0</v>
      </c>
      <c r="E59" s="110">
        <v>0.25</v>
      </c>
      <c r="I59" t="s">
        <v>123</v>
      </c>
      <c r="J59" s="110">
        <v>0.04</v>
      </c>
      <c r="K59" s="110">
        <v>0</v>
      </c>
      <c r="L59" s="110">
        <v>0</v>
      </c>
      <c r="M59" s="110">
        <v>0</v>
      </c>
    </row>
    <row r="60" spans="1:13">
      <c r="A60" t="s">
        <v>124</v>
      </c>
      <c r="B60" s="110">
        <v>0</v>
      </c>
      <c r="C60" s="110">
        <v>0.04</v>
      </c>
      <c r="D60" s="110">
        <v>0.96</v>
      </c>
      <c r="E60" s="110">
        <v>0</v>
      </c>
      <c r="I60" t="s">
        <v>124</v>
      </c>
      <c r="J60" s="110">
        <v>0</v>
      </c>
      <c r="K60" s="110">
        <v>0.96</v>
      </c>
      <c r="L60" s="110">
        <v>0</v>
      </c>
      <c r="M60" s="110">
        <v>0</v>
      </c>
    </row>
    <row r="61" spans="1:13">
      <c r="A61" t="s">
        <v>125</v>
      </c>
      <c r="B61" s="110">
        <v>0</v>
      </c>
      <c r="C61" s="110">
        <v>0</v>
      </c>
      <c r="D61" s="110">
        <v>0.04</v>
      </c>
      <c r="E61" s="110">
        <v>0</v>
      </c>
      <c r="I61" t="s">
        <v>125</v>
      </c>
      <c r="J61" s="110">
        <v>0</v>
      </c>
      <c r="K61" s="110">
        <v>0.04</v>
      </c>
      <c r="L61" s="110">
        <v>0.96</v>
      </c>
      <c r="M61" s="110">
        <v>0</v>
      </c>
    </row>
    <row r="62" spans="1:13">
      <c r="A62">
        <v>1</v>
      </c>
      <c r="B62">
        <v>1</v>
      </c>
      <c r="C62">
        <v>1</v>
      </c>
      <c r="D62">
        <v>1</v>
      </c>
      <c r="E62">
        <v>1</v>
      </c>
      <c r="I62" t="s">
        <v>126</v>
      </c>
      <c r="J62" s="110">
        <v>0</v>
      </c>
      <c r="K62" s="110">
        <v>0</v>
      </c>
      <c r="L62" s="110">
        <v>0.04</v>
      </c>
      <c r="M62" s="110">
        <v>0</v>
      </c>
    </row>
    <row r="66" spans="1:6">
      <c r="A66" s="66">
        <v>2014</v>
      </c>
      <c r="B66" s="66"/>
    </row>
    <row r="67" spans="1:6">
      <c r="A67" s="124" t="s">
        <v>117</v>
      </c>
      <c r="B67" s="125" t="s">
        <v>129</v>
      </c>
      <c r="C67" s="125"/>
      <c r="D67" s="124" t="s">
        <v>102</v>
      </c>
      <c r="E67" s="125" t="s">
        <v>127</v>
      </c>
      <c r="F67" s="125"/>
    </row>
    <row r="68" spans="1:6">
      <c r="A68" s="126" t="s">
        <v>119</v>
      </c>
      <c r="B68" s="127" t="s">
        <v>120</v>
      </c>
      <c r="C68" s="127" t="s">
        <v>121</v>
      </c>
      <c r="D68" s="127" t="s">
        <v>59</v>
      </c>
      <c r="E68" s="127" t="s">
        <v>111</v>
      </c>
      <c r="F68" s="127" t="s">
        <v>121</v>
      </c>
    </row>
    <row r="69" spans="1:6">
      <c r="A69" s="15">
        <v>1</v>
      </c>
      <c r="B69" s="129">
        <f>S28</f>
        <v>0.52144587778089757</v>
      </c>
      <c r="C69" s="129">
        <f>S38</f>
        <v>0.49977029720480459</v>
      </c>
      <c r="D69" s="8"/>
      <c r="E69" s="8">
        <f>D69*B69</f>
        <v>0</v>
      </c>
      <c r="F69" s="8">
        <f>D69*C69</f>
        <v>0</v>
      </c>
    </row>
    <row r="70" spans="1:6">
      <c r="A70" s="15">
        <v>2</v>
      </c>
      <c r="B70" s="129">
        <f t="shared" ref="B70:B73" si="115">S29</f>
        <v>0.32450339070870493</v>
      </c>
      <c r="C70" s="129">
        <f t="shared" ref="C70:C73" si="116">S39</f>
        <v>0.31295657671659871</v>
      </c>
      <c r="D70" s="8"/>
      <c r="E70" s="8">
        <f>D70*B70</f>
        <v>0</v>
      </c>
      <c r="F70" s="8">
        <f>D70*C70</f>
        <v>0</v>
      </c>
    </row>
    <row r="71" spans="1:6">
      <c r="A71" s="15">
        <v>3</v>
      </c>
      <c r="B71" s="129">
        <f t="shared" si="115"/>
        <v>0.14072438707569052</v>
      </c>
      <c r="C71" s="129">
        <f t="shared" si="116"/>
        <v>0.13877650102551667</v>
      </c>
      <c r="D71" s="8"/>
      <c r="E71" s="8">
        <f>D71*B71</f>
        <v>0</v>
      </c>
      <c r="F71" s="8">
        <f>D71*C71</f>
        <v>0</v>
      </c>
    </row>
    <row r="72" spans="1:6">
      <c r="A72" s="15">
        <v>4</v>
      </c>
      <c r="B72" s="129">
        <f t="shared" si="115"/>
        <v>1.3326344434706894E-2</v>
      </c>
      <c r="C72" s="129">
        <f t="shared" si="116"/>
        <v>4.321882013424945E-2</v>
      </c>
      <c r="D72" s="130">
        <f>D51</f>
        <v>40000</v>
      </c>
      <c r="E72" s="131">
        <f>D72*B72</f>
        <v>533.05377738827576</v>
      </c>
      <c r="F72" s="8">
        <v>0</v>
      </c>
    </row>
    <row r="73" spans="1:6">
      <c r="A73" s="15">
        <v>5</v>
      </c>
      <c r="B73" s="129">
        <f t="shared" si="115"/>
        <v>0</v>
      </c>
      <c r="C73" s="129">
        <f t="shared" si="116"/>
        <v>5.2778049188307056E-3</v>
      </c>
      <c r="D73" s="130">
        <f>D52</f>
        <v>50000</v>
      </c>
      <c r="E73" s="8">
        <f>D73*B73</f>
        <v>0</v>
      </c>
      <c r="F73" s="131">
        <f>D73*C73</f>
        <v>263.89024594153528</v>
      </c>
    </row>
    <row r="74" spans="1:6">
      <c r="E74" s="133">
        <f>SUM(E69:E73)</f>
        <v>533.05377738827576</v>
      </c>
      <c r="F74" s="133">
        <f>SUM(F69:F73)</f>
        <v>263.89024594153528</v>
      </c>
    </row>
  </sheetData>
  <mergeCells count="11">
    <mergeCell ref="B26:B27"/>
    <mergeCell ref="C26:H26"/>
    <mergeCell ref="B36:B37"/>
    <mergeCell ref="C36:H36"/>
    <mergeCell ref="B4:B5"/>
    <mergeCell ref="C4:H4"/>
    <mergeCell ref="B13:B14"/>
    <mergeCell ref="C13:C14"/>
    <mergeCell ref="D13:H13"/>
    <mergeCell ref="B19:B20"/>
    <mergeCell ref="C19:C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74"/>
  <sheetViews>
    <sheetView topLeftCell="A31" workbookViewId="0">
      <selection activeCell="F54" sqref="F54"/>
    </sheetView>
  </sheetViews>
  <sheetFormatPr defaultRowHeight="15"/>
  <cols>
    <col min="2" max="2" width="15.28515625" customWidth="1"/>
    <col min="3" max="3" width="14.85546875" customWidth="1"/>
    <col min="4" max="4" width="12.85546875" customWidth="1"/>
    <col min="5" max="5" width="18.140625" customWidth="1"/>
    <col min="6" max="6" width="14.85546875" customWidth="1"/>
    <col min="10" max="10" width="22.28515625" customWidth="1"/>
    <col min="11" max="11" width="4.5703125" bestFit="1" customWidth="1"/>
    <col min="12" max="12" width="8" customWidth="1"/>
    <col min="16" max="349" width="8.85546875" customWidth="1"/>
  </cols>
  <sheetData>
    <row r="1" spans="1:351">
      <c r="A1" s="66" t="s">
        <v>93</v>
      </c>
    </row>
    <row r="2" spans="1:351">
      <c r="A2" s="66"/>
    </row>
    <row r="3" spans="1:351">
      <c r="B3" t="s">
        <v>94</v>
      </c>
    </row>
    <row r="4" spans="1:351" ht="23.25" customHeight="1">
      <c r="B4" s="103" t="s">
        <v>95</v>
      </c>
      <c r="C4" s="104" t="s">
        <v>96</v>
      </c>
      <c r="D4" s="105"/>
      <c r="E4" s="105"/>
      <c r="F4" s="105"/>
      <c r="G4" s="105"/>
      <c r="H4" s="106"/>
    </row>
    <row r="5" spans="1:351">
      <c r="B5" s="107"/>
      <c r="C5" s="108">
        <v>1</v>
      </c>
      <c r="D5" s="108">
        <v>2</v>
      </c>
      <c r="E5" s="108">
        <v>3</v>
      </c>
      <c r="F5" s="108">
        <v>4</v>
      </c>
      <c r="G5" s="108">
        <v>5</v>
      </c>
      <c r="H5" s="108" t="s">
        <v>97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42</v>
      </c>
      <c r="BB5">
        <v>43</v>
      </c>
      <c r="BC5">
        <v>44</v>
      </c>
      <c r="BD5">
        <v>45</v>
      </c>
      <c r="BE5">
        <v>46</v>
      </c>
      <c r="BF5">
        <v>47</v>
      </c>
      <c r="BG5">
        <v>48</v>
      </c>
      <c r="BH5">
        <v>49</v>
      </c>
      <c r="BI5">
        <v>50</v>
      </c>
      <c r="BJ5">
        <v>51</v>
      </c>
      <c r="BK5">
        <v>52</v>
      </c>
      <c r="BL5">
        <v>53</v>
      </c>
      <c r="BM5">
        <v>54</v>
      </c>
      <c r="BN5">
        <v>55</v>
      </c>
      <c r="BO5">
        <v>56</v>
      </c>
      <c r="BP5">
        <v>57</v>
      </c>
      <c r="BQ5">
        <v>58</v>
      </c>
      <c r="BR5">
        <v>59</v>
      </c>
      <c r="BS5">
        <v>60</v>
      </c>
      <c r="BT5">
        <v>61</v>
      </c>
      <c r="BU5">
        <v>62</v>
      </c>
      <c r="BV5">
        <v>63</v>
      </c>
      <c r="BW5">
        <v>64</v>
      </c>
      <c r="BX5">
        <v>65</v>
      </c>
      <c r="BY5">
        <v>66</v>
      </c>
      <c r="BZ5">
        <v>67</v>
      </c>
      <c r="CA5">
        <v>68</v>
      </c>
      <c r="CB5">
        <v>69</v>
      </c>
      <c r="CC5">
        <v>70</v>
      </c>
      <c r="CD5">
        <v>71</v>
      </c>
      <c r="CE5">
        <v>72</v>
      </c>
      <c r="CF5">
        <v>73</v>
      </c>
      <c r="CG5">
        <v>74</v>
      </c>
      <c r="CH5">
        <v>75</v>
      </c>
      <c r="CI5">
        <v>76</v>
      </c>
      <c r="CJ5">
        <v>77</v>
      </c>
      <c r="CK5">
        <v>78</v>
      </c>
      <c r="CL5">
        <v>79</v>
      </c>
      <c r="CM5">
        <v>80</v>
      </c>
      <c r="CN5">
        <v>81</v>
      </c>
      <c r="CO5">
        <v>82</v>
      </c>
      <c r="CP5">
        <v>83</v>
      </c>
      <c r="CQ5">
        <v>84</v>
      </c>
      <c r="CR5">
        <v>85</v>
      </c>
      <c r="CS5">
        <v>86</v>
      </c>
      <c r="CT5">
        <v>87</v>
      </c>
      <c r="CU5">
        <v>88</v>
      </c>
      <c r="CV5">
        <v>89</v>
      </c>
      <c r="CW5">
        <v>90</v>
      </c>
      <c r="CX5">
        <v>91</v>
      </c>
      <c r="CY5">
        <v>92</v>
      </c>
      <c r="CZ5">
        <v>93</v>
      </c>
      <c r="DA5">
        <v>94</v>
      </c>
      <c r="DB5">
        <v>95</v>
      </c>
      <c r="DC5">
        <v>96</v>
      </c>
      <c r="DD5">
        <v>97</v>
      </c>
      <c r="DE5">
        <v>98</v>
      </c>
      <c r="DF5">
        <v>99</v>
      </c>
      <c r="DG5">
        <v>100</v>
      </c>
      <c r="DH5">
        <v>101</v>
      </c>
      <c r="DI5">
        <v>102</v>
      </c>
      <c r="DJ5">
        <v>103</v>
      </c>
      <c r="DK5">
        <v>104</v>
      </c>
      <c r="DL5">
        <v>105</v>
      </c>
      <c r="DM5">
        <v>106</v>
      </c>
      <c r="DN5">
        <v>107</v>
      </c>
      <c r="DO5">
        <v>108</v>
      </c>
      <c r="DP5">
        <v>109</v>
      </c>
      <c r="DQ5">
        <v>110</v>
      </c>
      <c r="DR5">
        <v>111</v>
      </c>
      <c r="DS5">
        <v>112</v>
      </c>
      <c r="DT5">
        <v>113</v>
      </c>
      <c r="DU5">
        <v>114</v>
      </c>
      <c r="DV5">
        <v>115</v>
      </c>
      <c r="DW5">
        <v>116</v>
      </c>
      <c r="DX5">
        <v>117</v>
      </c>
      <c r="DY5">
        <v>118</v>
      </c>
      <c r="DZ5">
        <v>119</v>
      </c>
      <c r="EA5">
        <v>120</v>
      </c>
      <c r="EB5">
        <v>121</v>
      </c>
      <c r="EC5">
        <v>122</v>
      </c>
      <c r="ED5">
        <v>123</v>
      </c>
      <c r="EE5">
        <v>124</v>
      </c>
      <c r="EF5">
        <v>125</v>
      </c>
      <c r="EG5">
        <v>126</v>
      </c>
      <c r="EH5">
        <v>127</v>
      </c>
      <c r="EI5">
        <v>128</v>
      </c>
      <c r="EJ5">
        <v>129</v>
      </c>
      <c r="EK5">
        <v>130</v>
      </c>
      <c r="EL5">
        <v>131</v>
      </c>
      <c r="EM5">
        <v>132</v>
      </c>
      <c r="EN5">
        <v>133</v>
      </c>
      <c r="EO5">
        <v>134</v>
      </c>
      <c r="EP5">
        <v>135</v>
      </c>
      <c r="EQ5">
        <v>136</v>
      </c>
      <c r="ER5">
        <v>137</v>
      </c>
      <c r="ES5">
        <v>138</v>
      </c>
      <c r="ET5">
        <v>139</v>
      </c>
      <c r="EU5">
        <v>140</v>
      </c>
      <c r="EV5">
        <v>141</v>
      </c>
      <c r="EW5">
        <v>142</v>
      </c>
      <c r="EX5">
        <v>143</v>
      </c>
      <c r="EY5">
        <v>144</v>
      </c>
      <c r="EZ5">
        <v>145</v>
      </c>
      <c r="FA5">
        <v>146</v>
      </c>
      <c r="FB5">
        <v>147</v>
      </c>
      <c r="FC5">
        <v>148</v>
      </c>
      <c r="FD5">
        <v>149</v>
      </c>
      <c r="FE5">
        <v>150</v>
      </c>
      <c r="FF5">
        <v>151</v>
      </c>
      <c r="FG5">
        <v>152</v>
      </c>
      <c r="FH5">
        <v>153</v>
      </c>
      <c r="FI5">
        <v>154</v>
      </c>
      <c r="FJ5">
        <v>155</v>
      </c>
      <c r="FK5">
        <v>156</v>
      </c>
      <c r="FL5">
        <v>157</v>
      </c>
      <c r="FM5">
        <v>158</v>
      </c>
      <c r="FN5">
        <v>159</v>
      </c>
      <c r="FO5">
        <v>160</v>
      </c>
      <c r="FP5">
        <v>161</v>
      </c>
      <c r="FQ5">
        <v>162</v>
      </c>
      <c r="FR5">
        <v>163</v>
      </c>
      <c r="FS5">
        <v>164</v>
      </c>
      <c r="FT5">
        <v>165</v>
      </c>
      <c r="FU5">
        <v>166</v>
      </c>
      <c r="FV5">
        <v>167</v>
      </c>
      <c r="FW5">
        <v>168</v>
      </c>
      <c r="FX5">
        <v>169</v>
      </c>
      <c r="FY5">
        <v>170</v>
      </c>
      <c r="FZ5">
        <v>171</v>
      </c>
      <c r="GA5">
        <v>172</v>
      </c>
      <c r="GB5">
        <v>173</v>
      </c>
      <c r="GC5">
        <v>174</v>
      </c>
      <c r="GD5">
        <v>175</v>
      </c>
      <c r="GE5">
        <v>176</v>
      </c>
      <c r="GF5">
        <v>177</v>
      </c>
      <c r="GG5">
        <v>178</v>
      </c>
      <c r="GH5">
        <v>179</v>
      </c>
      <c r="GI5">
        <v>180</v>
      </c>
      <c r="GJ5">
        <v>181</v>
      </c>
      <c r="GK5">
        <v>182</v>
      </c>
      <c r="GL5">
        <v>183</v>
      </c>
      <c r="GM5">
        <v>184</v>
      </c>
      <c r="GN5">
        <v>185</v>
      </c>
      <c r="GO5">
        <v>186</v>
      </c>
      <c r="GP5">
        <v>187</v>
      </c>
      <c r="GQ5">
        <v>188</v>
      </c>
      <c r="GR5">
        <v>189</v>
      </c>
      <c r="GS5">
        <v>190</v>
      </c>
      <c r="GT5">
        <v>191</v>
      </c>
      <c r="GU5">
        <v>192</v>
      </c>
      <c r="GV5">
        <v>193</v>
      </c>
      <c r="GW5">
        <v>194</v>
      </c>
      <c r="GX5">
        <v>195</v>
      </c>
      <c r="GY5">
        <v>196</v>
      </c>
      <c r="GZ5">
        <v>197</v>
      </c>
      <c r="HA5">
        <v>198</v>
      </c>
      <c r="HB5">
        <v>199</v>
      </c>
      <c r="HC5">
        <v>200</v>
      </c>
      <c r="HD5">
        <v>201</v>
      </c>
      <c r="HE5">
        <v>202</v>
      </c>
      <c r="HF5">
        <v>203</v>
      </c>
      <c r="HG5">
        <v>204</v>
      </c>
      <c r="HH5">
        <v>205</v>
      </c>
      <c r="HI5">
        <v>206</v>
      </c>
      <c r="HJ5">
        <v>207</v>
      </c>
      <c r="HK5">
        <v>208</v>
      </c>
      <c r="HL5">
        <v>209</v>
      </c>
      <c r="HM5">
        <v>210</v>
      </c>
      <c r="HN5">
        <v>211</v>
      </c>
      <c r="HO5">
        <v>212</v>
      </c>
      <c r="HP5">
        <v>213</v>
      </c>
      <c r="HQ5">
        <v>214</v>
      </c>
      <c r="HR5">
        <v>215</v>
      </c>
      <c r="HS5">
        <v>216</v>
      </c>
      <c r="HT5">
        <v>217</v>
      </c>
      <c r="HU5">
        <v>218</v>
      </c>
      <c r="HV5">
        <v>219</v>
      </c>
      <c r="HW5">
        <v>220</v>
      </c>
      <c r="HX5">
        <v>221</v>
      </c>
      <c r="HY5">
        <v>222</v>
      </c>
      <c r="HZ5">
        <v>223</v>
      </c>
      <c r="IA5">
        <v>224</v>
      </c>
      <c r="IB5">
        <v>225</v>
      </c>
      <c r="IC5">
        <v>226</v>
      </c>
      <c r="ID5">
        <v>227</v>
      </c>
      <c r="IE5">
        <v>228</v>
      </c>
      <c r="IF5">
        <v>229</v>
      </c>
      <c r="IG5">
        <v>230</v>
      </c>
      <c r="IH5">
        <v>231</v>
      </c>
      <c r="II5">
        <v>232</v>
      </c>
      <c r="IJ5">
        <v>233</v>
      </c>
      <c r="IK5">
        <v>234</v>
      </c>
      <c r="IL5">
        <v>235</v>
      </c>
      <c r="IM5">
        <v>236</v>
      </c>
      <c r="IN5">
        <v>237</v>
      </c>
      <c r="IO5">
        <v>238</v>
      </c>
      <c r="IP5">
        <v>239</v>
      </c>
      <c r="IQ5">
        <v>240</v>
      </c>
      <c r="IR5">
        <v>241</v>
      </c>
      <c r="IS5">
        <v>242</v>
      </c>
      <c r="IT5">
        <v>243</v>
      </c>
      <c r="IU5">
        <v>244</v>
      </c>
      <c r="IV5">
        <v>245</v>
      </c>
      <c r="IW5">
        <v>246</v>
      </c>
      <c r="IX5">
        <v>247</v>
      </c>
      <c r="IY5">
        <v>248</v>
      </c>
      <c r="IZ5">
        <v>249</v>
      </c>
      <c r="JA5">
        <v>250</v>
      </c>
      <c r="JB5">
        <v>251</v>
      </c>
      <c r="JC5">
        <v>252</v>
      </c>
      <c r="JD5">
        <v>253</v>
      </c>
      <c r="JE5">
        <v>254</v>
      </c>
      <c r="JF5">
        <v>255</v>
      </c>
      <c r="JG5">
        <v>256</v>
      </c>
      <c r="JH5">
        <v>257</v>
      </c>
      <c r="JI5">
        <v>258</v>
      </c>
      <c r="JJ5">
        <v>259</v>
      </c>
      <c r="JK5">
        <v>260</v>
      </c>
      <c r="JL5">
        <v>261</v>
      </c>
      <c r="JM5">
        <v>262</v>
      </c>
      <c r="JN5">
        <v>263</v>
      </c>
      <c r="JO5">
        <v>264</v>
      </c>
      <c r="JP5">
        <v>265</v>
      </c>
      <c r="JQ5">
        <v>266</v>
      </c>
      <c r="JR5">
        <v>267</v>
      </c>
      <c r="JS5">
        <v>268</v>
      </c>
      <c r="JT5">
        <v>269</v>
      </c>
      <c r="JU5">
        <v>270</v>
      </c>
      <c r="JV5">
        <v>271</v>
      </c>
      <c r="JW5">
        <v>272</v>
      </c>
      <c r="JX5">
        <v>273</v>
      </c>
      <c r="JY5">
        <v>274</v>
      </c>
      <c r="JZ5">
        <v>275</v>
      </c>
      <c r="KA5">
        <v>276</v>
      </c>
      <c r="KB5">
        <v>277</v>
      </c>
      <c r="KC5">
        <v>278</v>
      </c>
      <c r="KD5">
        <v>279</v>
      </c>
      <c r="KE5">
        <v>280</v>
      </c>
      <c r="KF5">
        <v>281</v>
      </c>
      <c r="KG5">
        <v>282</v>
      </c>
      <c r="KH5">
        <v>283</v>
      </c>
      <c r="KI5">
        <v>284</v>
      </c>
      <c r="KJ5">
        <v>285</v>
      </c>
      <c r="KK5">
        <v>286</v>
      </c>
      <c r="KL5">
        <v>287</v>
      </c>
      <c r="KM5">
        <v>288</v>
      </c>
      <c r="KN5">
        <v>289</v>
      </c>
      <c r="KO5">
        <v>290</v>
      </c>
      <c r="KP5">
        <v>291</v>
      </c>
      <c r="KQ5">
        <v>292</v>
      </c>
      <c r="KR5">
        <v>293</v>
      </c>
      <c r="KS5">
        <v>294</v>
      </c>
      <c r="KT5">
        <v>295</v>
      </c>
      <c r="KU5">
        <v>296</v>
      </c>
      <c r="KV5">
        <v>297</v>
      </c>
      <c r="KW5">
        <v>298</v>
      </c>
      <c r="KX5">
        <v>299</v>
      </c>
      <c r="KY5">
        <v>300</v>
      </c>
      <c r="KZ5">
        <v>301</v>
      </c>
      <c r="LA5">
        <v>302</v>
      </c>
      <c r="LB5">
        <v>303</v>
      </c>
      <c r="LC5">
        <v>304</v>
      </c>
      <c r="LD5">
        <v>305</v>
      </c>
      <c r="LE5">
        <v>306</v>
      </c>
      <c r="LF5">
        <v>307</v>
      </c>
      <c r="LG5">
        <v>308</v>
      </c>
      <c r="LH5">
        <v>309</v>
      </c>
      <c r="LI5">
        <v>310</v>
      </c>
      <c r="LJ5">
        <v>311</v>
      </c>
      <c r="LK5">
        <v>312</v>
      </c>
      <c r="LL5">
        <v>313</v>
      </c>
      <c r="LM5">
        <v>314</v>
      </c>
      <c r="LN5">
        <v>315</v>
      </c>
      <c r="LO5">
        <v>316</v>
      </c>
      <c r="LP5">
        <v>317</v>
      </c>
      <c r="LQ5">
        <v>318</v>
      </c>
      <c r="LR5">
        <v>319</v>
      </c>
      <c r="LS5">
        <v>320</v>
      </c>
      <c r="LT5">
        <v>321</v>
      </c>
      <c r="LU5">
        <v>322</v>
      </c>
      <c r="LV5">
        <v>323</v>
      </c>
      <c r="LW5">
        <v>324</v>
      </c>
      <c r="LX5">
        <v>325</v>
      </c>
      <c r="LY5">
        <v>326</v>
      </c>
      <c r="LZ5">
        <v>327</v>
      </c>
      <c r="MA5">
        <v>328</v>
      </c>
      <c r="MB5">
        <v>329</v>
      </c>
      <c r="MC5">
        <v>330</v>
      </c>
      <c r="MD5">
        <v>331</v>
      </c>
      <c r="ME5">
        <v>332</v>
      </c>
      <c r="MF5">
        <v>333</v>
      </c>
      <c r="MG5">
        <v>334</v>
      </c>
      <c r="MH5">
        <v>335</v>
      </c>
      <c r="MI5">
        <v>336</v>
      </c>
      <c r="MJ5">
        <v>337</v>
      </c>
      <c r="MK5">
        <v>338</v>
      </c>
      <c r="ML5">
        <v>339</v>
      </c>
      <c r="MM5">
        <v>340</v>
      </c>
    </row>
    <row r="6" spans="1:351">
      <c r="B6" s="109">
        <v>1</v>
      </c>
      <c r="C6" s="110">
        <f>Sheet4!AF80</f>
        <v>0.86239999999999994</v>
      </c>
      <c r="D6" s="110">
        <f>Sheet4!AG80</f>
        <v>0.13760000000000006</v>
      </c>
      <c r="E6" s="110">
        <f>Sheet4!AH80</f>
        <v>0</v>
      </c>
      <c r="F6" s="110">
        <f>Sheet4!AI80</f>
        <v>0</v>
      </c>
      <c r="G6" s="110">
        <f>Sheet4!AJ80</f>
        <v>0</v>
      </c>
      <c r="H6" s="110">
        <v>1</v>
      </c>
      <c r="K6" t="s">
        <v>5</v>
      </c>
      <c r="L6">
        <v>0.748</v>
      </c>
      <c r="M6">
        <f>SUMPRODUCT(L6:L10,$C$6:$C$10)</f>
        <v>0.64507519999999996</v>
      </c>
      <c r="N6">
        <f>SUMPRODUCT(M6:M10,$C$6:$C$10)</f>
        <v>0.55631285247999995</v>
      </c>
      <c r="O6">
        <f t="shared" ref="O6:BZ6" si="0">SUMPRODUCT(N6:N10,$C$6:$C$10)</f>
        <v>0.47976420397875191</v>
      </c>
      <c r="P6">
        <f t="shared" si="0"/>
        <v>0.4137486495112756</v>
      </c>
      <c r="Q6">
        <f t="shared" si="0"/>
        <v>0.35681683533852404</v>
      </c>
      <c r="R6">
        <f t="shared" si="0"/>
        <v>0.30771883879594314</v>
      </c>
      <c r="S6">
        <f t="shared" si="0"/>
        <v>0.26537672657762135</v>
      </c>
      <c r="T6">
        <f t="shared" si="0"/>
        <v>0.22886088900054063</v>
      </c>
      <c r="U6">
        <f t="shared" si="0"/>
        <v>0.19736963067406624</v>
      </c>
      <c r="V6">
        <f t="shared" si="0"/>
        <v>0.1702115694933147</v>
      </c>
      <c r="W6">
        <f t="shared" si="0"/>
        <v>0.14679045753103459</v>
      </c>
      <c r="X6">
        <f t="shared" si="0"/>
        <v>0.12659209057476423</v>
      </c>
      <c r="Y6">
        <f t="shared" si="0"/>
        <v>0.10917301891167666</v>
      </c>
      <c r="Z6">
        <f t="shared" si="0"/>
        <v>9.4150811509429944E-2</v>
      </c>
      <c r="AA6">
        <f t="shared" si="0"/>
        <v>8.1195659845732376E-2</v>
      </c>
      <c r="AB6">
        <f t="shared" si="0"/>
        <v>7.0023137050959597E-2</v>
      </c>
      <c r="AC6">
        <f t="shared" si="0"/>
        <v>6.0387953392747551E-2</v>
      </c>
      <c r="AD6">
        <f t="shared" si="0"/>
        <v>5.2078571005905482E-2</v>
      </c>
      <c r="AE6">
        <f t="shared" si="0"/>
        <v>4.4912559635492885E-2</v>
      </c>
      <c r="AF6">
        <f t="shared" si="0"/>
        <v>3.8732591429649063E-2</v>
      </c>
      <c r="AG6">
        <f t="shared" si="0"/>
        <v>3.3402986848929353E-2</v>
      </c>
      <c r="AH6">
        <f t="shared" si="0"/>
        <v>2.8806735858516671E-2</v>
      </c>
      <c r="AI6">
        <f t="shared" si="0"/>
        <v>2.4842929004384777E-2</v>
      </c>
      <c r="AJ6">
        <f t="shared" si="0"/>
        <v>2.1424541973381429E-2</v>
      </c>
      <c r="AK6">
        <f t="shared" si="0"/>
        <v>1.8476524997844142E-2</v>
      </c>
      <c r="AL6">
        <f t="shared" si="0"/>
        <v>1.5934155158140787E-2</v>
      </c>
      <c r="AM6">
        <f t="shared" si="0"/>
        <v>1.3741615408380614E-2</v>
      </c>
      <c r="AN6">
        <f t="shared" si="0"/>
        <v>1.185076912818744E-2</v>
      </c>
      <c r="AO6">
        <f t="shared" si="0"/>
        <v>1.0220103296148848E-2</v>
      </c>
      <c r="AP6">
        <f t="shared" si="0"/>
        <v>8.8138170825987662E-3</v>
      </c>
      <c r="AQ6">
        <f t="shared" si="0"/>
        <v>7.6010358520331757E-3</v>
      </c>
      <c r="AR6">
        <f t="shared" si="0"/>
        <v>6.5551333187934104E-3</v>
      </c>
      <c r="AS6">
        <f t="shared" si="0"/>
        <v>5.6531469741274371E-3</v>
      </c>
      <c r="AT6">
        <f t="shared" si="0"/>
        <v>4.8752739504875015E-3</v>
      </c>
      <c r="AU6">
        <f t="shared" si="0"/>
        <v>4.2044362549004208E-3</v>
      </c>
      <c r="AV6">
        <f t="shared" si="0"/>
        <v>3.6259058262261227E-3</v>
      </c>
      <c r="AW6">
        <f t="shared" si="0"/>
        <v>3.126981184537408E-3</v>
      </c>
      <c r="AX6">
        <f t="shared" si="0"/>
        <v>2.6967085735450603E-3</v>
      </c>
      <c r="AY6">
        <f t="shared" si="0"/>
        <v>2.3256414738252597E-3</v>
      </c>
      <c r="AZ6">
        <f t="shared" si="0"/>
        <v>2.0056332070269036E-3</v>
      </c>
      <c r="BA6">
        <f t="shared" si="0"/>
        <v>1.7296580777400015E-3</v>
      </c>
      <c r="BB6">
        <f t="shared" si="0"/>
        <v>1.4916571262429772E-3</v>
      </c>
      <c r="BC6">
        <f t="shared" si="0"/>
        <v>1.2864051056719434E-3</v>
      </c>
      <c r="BD6">
        <f t="shared" si="0"/>
        <v>1.109395763131484E-3</v>
      </c>
      <c r="BE6">
        <f t="shared" si="0"/>
        <v>9.5674290612459171E-4</v>
      </c>
      <c r="BF6">
        <f t="shared" si="0"/>
        <v>8.2509508224184785E-4</v>
      </c>
      <c r="BG6">
        <f t="shared" si="0"/>
        <v>7.1156199892536949E-4</v>
      </c>
      <c r="BH6">
        <f t="shared" si="0"/>
        <v>6.136510678732386E-4</v>
      </c>
      <c r="BI6">
        <f t="shared" si="0"/>
        <v>5.2921268093388094E-4</v>
      </c>
      <c r="BJ6">
        <f t="shared" si="0"/>
        <v>4.5639301603737887E-4</v>
      </c>
      <c r="BK6">
        <f t="shared" si="0"/>
        <v>3.9359333703063552E-4</v>
      </c>
      <c r="BL6">
        <f t="shared" si="0"/>
        <v>3.3943489385522004E-4</v>
      </c>
      <c r="BM6">
        <f t="shared" si="0"/>
        <v>2.9272865246074176E-4</v>
      </c>
      <c r="BN6">
        <f t="shared" si="0"/>
        <v>2.5244918988214367E-4</v>
      </c>
      <c r="BO6">
        <f t="shared" si="0"/>
        <v>2.1771218135436068E-4</v>
      </c>
      <c r="BP6">
        <f t="shared" si="0"/>
        <v>1.8775498520000065E-4</v>
      </c>
      <c r="BQ6">
        <f t="shared" si="0"/>
        <v>1.6191989923648056E-4</v>
      </c>
      <c r="BR6">
        <f t="shared" si="0"/>
        <v>1.3963972110154083E-4</v>
      </c>
      <c r="BS6">
        <f t="shared" si="0"/>
        <v>1.2042529547796881E-4</v>
      </c>
      <c r="BT6">
        <f t="shared" si="0"/>
        <v>1.0385477482020029E-4</v>
      </c>
      <c r="BU6">
        <f t="shared" si="0"/>
        <v>8.9564357804940731E-5</v>
      </c>
      <c r="BV6">
        <f t="shared" si="0"/>
        <v>7.7240302170980877E-5</v>
      </c>
      <c r="BW6">
        <f t="shared" si="0"/>
        <v>6.6612036592253904E-5</v>
      </c>
      <c r="BX6">
        <f t="shared" si="0"/>
        <v>5.7446220357159764E-5</v>
      </c>
      <c r="BY6">
        <f t="shared" si="0"/>
        <v>4.9541620436014575E-5</v>
      </c>
      <c r="BZ6">
        <f t="shared" si="0"/>
        <v>4.2724693464018969E-5</v>
      </c>
      <c r="CA6">
        <f t="shared" ref="CA6:EL6" si="1">SUMPRODUCT(BZ6:BZ10,$C$6:$C$10)</f>
        <v>3.6845775643369957E-5</v>
      </c>
      <c r="CB6">
        <f t="shared" si="1"/>
        <v>3.1775796914842248E-5</v>
      </c>
      <c r="CC6">
        <f t="shared" si="1"/>
        <v>2.7403447259359955E-5</v>
      </c>
      <c r="CD6">
        <f t="shared" si="1"/>
        <v>2.3632732916472023E-5</v>
      </c>
      <c r="CE6">
        <f t="shared" si="1"/>
        <v>2.0380868867165473E-5</v>
      </c>
      <c r="CF6">
        <f t="shared" si="1"/>
        <v>1.7576461311043502E-5</v>
      </c>
      <c r="CG6">
        <f t="shared" si="1"/>
        <v>1.5157940234643916E-5</v>
      </c>
      <c r="CH6">
        <f t="shared" si="1"/>
        <v>1.3072207658356911E-5</v>
      </c>
      <c r="CI6">
        <f t="shared" si="1"/>
        <v>1.1273471884567E-5</v>
      </c>
      <c r="CJ6">
        <f t="shared" si="1"/>
        <v>9.7222421532505809E-6</v>
      </c>
      <c r="CK6">
        <f t="shared" si="1"/>
        <v>8.3844616329633006E-6</v>
      </c>
      <c r="CL6">
        <f t="shared" si="1"/>
        <v>7.2307597122675496E-6</v>
      </c>
      <c r="CM6">
        <f t="shared" si="1"/>
        <v>6.2358071758595343E-6</v>
      </c>
      <c r="CN6">
        <f t="shared" si="1"/>
        <v>5.3777601084612621E-6</v>
      </c>
      <c r="CO6">
        <f t="shared" si="1"/>
        <v>4.6377803175369922E-6</v>
      </c>
      <c r="CP6">
        <f t="shared" si="1"/>
        <v>3.9996217458439017E-6</v>
      </c>
      <c r="CQ6">
        <f t="shared" si="1"/>
        <v>3.4492737936157805E-6</v>
      </c>
      <c r="CR6">
        <f t="shared" si="1"/>
        <v>2.9746537196142488E-6</v>
      </c>
      <c r="CS6">
        <f t="shared" si="1"/>
        <v>2.565341367795328E-6</v>
      </c>
      <c r="CT6">
        <f t="shared" si="1"/>
        <v>2.2123503955866905E-6</v>
      </c>
      <c r="CU6">
        <f t="shared" si="1"/>
        <v>1.9079309811539618E-6</v>
      </c>
      <c r="CV6">
        <f t="shared" si="1"/>
        <v>1.6453996781471765E-6</v>
      </c>
      <c r="CW6">
        <f t="shared" si="1"/>
        <v>1.4189926824341249E-6</v>
      </c>
      <c r="CX6">
        <f t="shared" si="1"/>
        <v>1.2237392893311892E-6</v>
      </c>
      <c r="CY6">
        <f t="shared" si="1"/>
        <v>1.0553527631192175E-6</v>
      </c>
      <c r="CZ6">
        <f t="shared" si="1"/>
        <v>9.1013622291401311E-7</v>
      </c>
      <c r="DA6">
        <f t="shared" si="1"/>
        <v>7.8490147864104487E-7</v>
      </c>
      <c r="DB6">
        <f t="shared" si="1"/>
        <v>6.7689903518003709E-7</v>
      </c>
      <c r="DC6">
        <f t="shared" si="1"/>
        <v>5.8375772793926392E-7</v>
      </c>
      <c r="DD6">
        <f t="shared" si="1"/>
        <v>5.0343266457482115E-7</v>
      </c>
      <c r="DE6">
        <f t="shared" si="1"/>
        <v>4.3416032992932574E-7</v>
      </c>
      <c r="DF6">
        <f t="shared" si="1"/>
        <v>3.7441986853105047E-7</v>
      </c>
      <c r="DG6">
        <f t="shared" si="1"/>
        <v>3.2289969462117793E-7</v>
      </c>
      <c r="DH6">
        <f t="shared" si="1"/>
        <v>2.7846869664130385E-7</v>
      </c>
      <c r="DI6">
        <f t="shared" si="1"/>
        <v>2.4015140398346041E-7</v>
      </c>
      <c r="DJ6">
        <f t="shared" si="1"/>
        <v>2.0710657079533625E-7</v>
      </c>
      <c r="DK6">
        <f t="shared" si="1"/>
        <v>1.7860870665389797E-7</v>
      </c>
      <c r="DL6">
        <f t="shared" si="1"/>
        <v>1.540321486183216E-7</v>
      </c>
      <c r="DM6">
        <f t="shared" si="1"/>
        <v>1.3283732496844053E-7</v>
      </c>
      <c r="DN6">
        <f t="shared" si="1"/>
        <v>1.1455890905278311E-7</v>
      </c>
      <c r="DO6">
        <f t="shared" si="1"/>
        <v>9.8795603167120152E-8</v>
      </c>
      <c r="DP6">
        <f t="shared" si="1"/>
        <v>8.5201328171324413E-8</v>
      </c>
      <c r="DQ6">
        <f t="shared" si="1"/>
        <v>7.3477625414950172E-8</v>
      </c>
      <c r="DR6">
        <f t="shared" si="1"/>
        <v>6.3367104157853028E-8</v>
      </c>
      <c r="DS6">
        <f t="shared" si="1"/>
        <v>5.4647790625732447E-8</v>
      </c>
      <c r="DT6">
        <f t="shared" si="1"/>
        <v>4.712825463563166E-8</v>
      </c>
      <c r="DU6">
        <f t="shared" si="1"/>
        <v>4.0643406797768743E-8</v>
      </c>
      <c r="DV6">
        <f t="shared" si="1"/>
        <v>3.5050874022395763E-8</v>
      </c>
      <c r="DW6">
        <f t="shared" si="1"/>
        <v>3.0227873756914101E-8</v>
      </c>
      <c r="DX6">
        <f t="shared" si="1"/>
        <v>2.6068518327962719E-8</v>
      </c>
      <c r="DY6">
        <f t="shared" si="1"/>
        <v>2.2481490206035046E-8</v>
      </c>
      <c r="DZ6">
        <f t="shared" si="1"/>
        <v>1.9388037153684622E-8</v>
      </c>
      <c r="EA6">
        <f t="shared" si="1"/>
        <v>1.6720243241337618E-8</v>
      </c>
      <c r="EB6">
        <f t="shared" si="1"/>
        <v>1.441953777132956E-8</v>
      </c>
      <c r="EC6">
        <f t="shared" si="1"/>
        <v>1.2435409373994613E-8</v>
      </c>
      <c r="ED6">
        <f t="shared" si="1"/>
        <v>1.0724297044132954E-8</v>
      </c>
      <c r="EE6">
        <f t="shared" si="1"/>
        <v>9.2486337708602581E-9</v>
      </c>
      <c r="EF6">
        <f t="shared" si="1"/>
        <v>7.9760217639898866E-9</v>
      </c>
      <c r="EG6">
        <f t="shared" si="1"/>
        <v>6.878521169264878E-9</v>
      </c>
      <c r="EH6">
        <f t="shared" si="1"/>
        <v>5.9320366563740303E-9</v>
      </c>
      <c r="EI6">
        <f t="shared" si="1"/>
        <v>5.1157884124569633E-9</v>
      </c>
      <c r="EJ6">
        <f t="shared" si="1"/>
        <v>4.4118559269028852E-9</v>
      </c>
      <c r="EK6">
        <f t="shared" si="1"/>
        <v>3.8047845513610479E-9</v>
      </c>
      <c r="EL6">
        <f t="shared" si="1"/>
        <v>3.2812461970937676E-9</v>
      </c>
      <c r="EM6">
        <f t="shared" ref="EM6:GM6" si="2">SUMPRODUCT(EL6:EL10,$C$6:$C$10)</f>
        <v>2.8297467203736651E-9</v>
      </c>
      <c r="EN6">
        <f t="shared" si="2"/>
        <v>2.4403735716502488E-9</v>
      </c>
      <c r="EO6">
        <f t="shared" si="2"/>
        <v>2.1045781681911745E-9</v>
      </c>
      <c r="EP6">
        <f t="shared" si="2"/>
        <v>1.8149882122480687E-9</v>
      </c>
      <c r="EQ6">
        <f t="shared" si="2"/>
        <v>1.5652458342427345E-9</v>
      </c>
      <c r="ER6">
        <f t="shared" si="2"/>
        <v>1.3498680074509342E-9</v>
      </c>
      <c r="ES6">
        <f t="shared" si="2"/>
        <v>1.1641261696256856E-9</v>
      </c>
      <c r="ET6">
        <f t="shared" si="2"/>
        <v>1.0039424086851912E-9</v>
      </c>
      <c r="EU6">
        <f t="shared" si="2"/>
        <v>8.6579993325010879E-10</v>
      </c>
      <c r="EV6">
        <f t="shared" si="2"/>
        <v>7.4666586243489374E-10</v>
      </c>
      <c r="EW6">
        <f t="shared" si="2"/>
        <v>6.4392463976385232E-10</v>
      </c>
      <c r="EX6">
        <f t="shared" si="2"/>
        <v>5.5532060933234616E-10</v>
      </c>
      <c r="EY6">
        <f t="shared" si="2"/>
        <v>4.7890849348821532E-10</v>
      </c>
      <c r="EZ6">
        <f t="shared" si="2"/>
        <v>4.1301068478423687E-10</v>
      </c>
      <c r="FA6">
        <f t="shared" si="2"/>
        <v>3.5618041455792588E-10</v>
      </c>
      <c r="FB6">
        <f t="shared" si="2"/>
        <v>3.0716998951475527E-10</v>
      </c>
      <c r="FC6">
        <f t="shared" si="2"/>
        <v>2.6490339895752494E-10</v>
      </c>
      <c r="FD6">
        <f t="shared" si="2"/>
        <v>2.2845269126096949E-10</v>
      </c>
      <c r="FE6">
        <f t="shared" si="2"/>
        <v>1.9701760094346007E-10</v>
      </c>
      <c r="FF6">
        <f t="shared" si="2"/>
        <v>1.6990797905363996E-10</v>
      </c>
      <c r="FG6">
        <f t="shared" si="2"/>
        <v>1.4652864113585909E-10</v>
      </c>
      <c r="FH6">
        <f t="shared" si="2"/>
        <v>1.2636630011556487E-10</v>
      </c>
      <c r="FI6">
        <f t="shared" si="2"/>
        <v>1.0897829721966314E-10</v>
      </c>
      <c r="FJ6">
        <f t="shared" si="2"/>
        <v>9.398288352223748E-11</v>
      </c>
      <c r="FK6">
        <f t="shared" si="2"/>
        <v>8.1050838749577603E-11</v>
      </c>
      <c r="FL6">
        <f t="shared" si="2"/>
        <v>6.9898243337635725E-11</v>
      </c>
      <c r="FM6">
        <f t="shared" si="2"/>
        <v>6.0280245054377047E-11</v>
      </c>
      <c r="FN6">
        <f t="shared" si="2"/>
        <v>5.1985683334894762E-11</v>
      </c>
      <c r="FO6">
        <f t="shared" si="2"/>
        <v>4.4832453308013241E-11</v>
      </c>
      <c r="FP6">
        <f t="shared" si="2"/>
        <v>3.8663507732830615E-11</v>
      </c>
      <c r="FQ6">
        <f t="shared" si="2"/>
        <v>3.3343409068793123E-11</v>
      </c>
      <c r="FR6">
        <f t="shared" si="2"/>
        <v>2.8755355980927187E-11</v>
      </c>
      <c r="FS6">
        <f t="shared" si="2"/>
        <v>2.4798618997951605E-11</v>
      </c>
      <c r="FT6">
        <f t="shared" si="2"/>
        <v>2.1386329023833462E-11</v>
      </c>
      <c r="FU6">
        <f t="shared" si="2"/>
        <v>1.8443570150153976E-11</v>
      </c>
      <c r="FV6">
        <f t="shared" si="2"/>
        <v>1.5905734897492786E-11</v>
      </c>
      <c r="FW6">
        <f t="shared" si="2"/>
        <v>1.3717105775597778E-11</v>
      </c>
      <c r="FX6">
        <f t="shared" si="2"/>
        <v>1.1829632020875523E-11</v>
      </c>
      <c r="FY6">
        <f t="shared" si="2"/>
        <v>1.0201874654803051E-11</v>
      </c>
      <c r="FZ6">
        <f t="shared" si="2"/>
        <v>8.7980967023021498E-12</v>
      </c>
      <c r="GA6">
        <f t="shared" si="2"/>
        <v>7.5874785960653731E-12</v>
      </c>
      <c r="GB6">
        <f t="shared" si="2"/>
        <v>6.5434415412467775E-12</v>
      </c>
      <c r="GC6">
        <f t="shared" si="2"/>
        <v>5.6430639851712203E-12</v>
      </c>
      <c r="GD6">
        <f t="shared" si="2"/>
        <v>4.8665783808116602E-12</v>
      </c>
      <c r="GE6">
        <f t="shared" si="2"/>
        <v>4.1969371956119758E-12</v>
      </c>
      <c r="GF6">
        <f t="shared" si="2"/>
        <v>3.6194386374957678E-12</v>
      </c>
      <c r="GG6">
        <f t="shared" si="2"/>
        <v>3.1214038809763499E-12</v>
      </c>
      <c r="GH6">
        <f t="shared" si="2"/>
        <v>2.6918987069540039E-12</v>
      </c>
      <c r="GI6">
        <f t="shared" si="2"/>
        <v>2.3214934448771327E-12</v>
      </c>
      <c r="GJ6">
        <f t="shared" si="2"/>
        <v>2.0020559468620392E-12</v>
      </c>
      <c r="GK6">
        <f t="shared" si="2"/>
        <v>1.7265730485738224E-12</v>
      </c>
      <c r="GL6">
        <f t="shared" si="2"/>
        <v>1.4889965970900643E-12</v>
      </c>
      <c r="GM6">
        <f t="shared" si="2"/>
        <v>1.2841106653304713E-12</v>
      </c>
      <c r="GN6">
        <f>SUMPRODUCT(GM6:GM10,$C$6:$C$10)</f>
        <v>1.1074170377809985E-12</v>
      </c>
      <c r="GO6">
        <f>SUMPRODUCT(GN6:GN10,$C$6:$C$10)</f>
        <v>9.5503645338233315E-13</v>
      </c>
      <c r="GP6">
        <f t="shared" ref="GP6:JA6" si="3">SUMPRODUCT(GO6:GO10,$C$6:$C$10)</f>
        <v>8.2362343739692407E-13</v>
      </c>
      <c r="GQ6">
        <f t="shared" si="3"/>
        <v>7.1029285241110731E-13</v>
      </c>
      <c r="GR6">
        <f t="shared" si="3"/>
        <v>6.1255655591933889E-13</v>
      </c>
      <c r="GS6">
        <f t="shared" si="3"/>
        <v>5.282687738248378E-13</v>
      </c>
      <c r="GT6">
        <f t="shared" si="3"/>
        <v>4.5557899054654011E-13</v>
      </c>
      <c r="GU6">
        <f t="shared" si="3"/>
        <v>3.9289132144733617E-13</v>
      </c>
      <c r="GV6">
        <f t="shared" si="3"/>
        <v>3.3882947561618269E-13</v>
      </c>
      <c r="GW6">
        <f t="shared" si="3"/>
        <v>2.9220653977139595E-13</v>
      </c>
      <c r="GX6">
        <f t="shared" si="3"/>
        <v>2.5199891989885186E-13</v>
      </c>
      <c r="GY6">
        <f t="shared" si="3"/>
        <v>2.1732386852076983E-13</v>
      </c>
      <c r="GZ6">
        <f t="shared" si="3"/>
        <v>1.8742010421231188E-13</v>
      </c>
      <c r="HA6">
        <f t="shared" si="3"/>
        <v>1.6163109787269775E-13</v>
      </c>
      <c r="HB6">
        <f t="shared" si="3"/>
        <v>1.3939065880541453E-13</v>
      </c>
      <c r="HC6">
        <f t="shared" si="3"/>
        <v>1.2021050415378949E-13</v>
      </c>
      <c r="HD6">
        <f t="shared" si="3"/>
        <v>1.0366953878222805E-13</v>
      </c>
      <c r="HE6">
        <f t="shared" si="3"/>
        <v>8.9404610245793463E-14</v>
      </c>
      <c r="HF6">
        <f t="shared" si="3"/>
        <v>7.7102535875972277E-14</v>
      </c>
      <c r="HG6">
        <f t="shared" si="3"/>
        <v>6.6493226939438488E-14</v>
      </c>
      <c r="HH6">
        <f t="shared" si="3"/>
        <v>5.7343758912571742E-14</v>
      </c>
      <c r="HI6">
        <f t="shared" si="3"/>
        <v>4.9453257686201867E-14</v>
      </c>
      <c r="HJ6">
        <f t="shared" si="3"/>
        <v>4.2648489428580488E-14</v>
      </c>
      <c r="HK6">
        <f t="shared" si="3"/>
        <v>3.6780057283207809E-14</v>
      </c>
      <c r="HL6">
        <f t="shared" si="3"/>
        <v>3.1719121401038415E-14</v>
      </c>
      <c r="HM6">
        <f t="shared" si="3"/>
        <v>2.7354570296255529E-14</v>
      </c>
      <c r="HN6">
        <f t="shared" si="3"/>
        <v>2.3590581423490766E-14</v>
      </c>
      <c r="HO6">
        <f t="shared" si="3"/>
        <v>2.0344517419618437E-14</v>
      </c>
      <c r="HP6">
        <f t="shared" si="3"/>
        <v>1.7545111822678938E-14</v>
      </c>
      <c r="HQ6">
        <f t="shared" si="3"/>
        <v>1.5130904435878314E-14</v>
      </c>
      <c r="HR6">
        <f t="shared" si="3"/>
        <v>1.3048891985501457E-14</v>
      </c>
      <c r="HS6">
        <f t="shared" si="3"/>
        <v>1.1253364448296456E-14</v>
      </c>
      <c r="HT6">
        <f t="shared" si="3"/>
        <v>9.7049015002108626E-15</v>
      </c>
      <c r="HU6">
        <f t="shared" si="3"/>
        <v>8.3695070537818468E-15</v>
      </c>
      <c r="HV6">
        <f t="shared" si="3"/>
        <v>7.2178628831814646E-15</v>
      </c>
      <c r="HW6">
        <f t="shared" si="3"/>
        <v>6.2246849504556949E-15</v>
      </c>
      <c r="HX6">
        <f t="shared" si="3"/>
        <v>5.3681683012729913E-15</v>
      </c>
      <c r="HY6">
        <f t="shared" si="3"/>
        <v>4.6295083430178277E-15</v>
      </c>
      <c r="HZ6">
        <f t="shared" si="3"/>
        <v>3.9924879950185744E-15</v>
      </c>
      <c r="IA6">
        <f t="shared" si="3"/>
        <v>3.4431216469040183E-15</v>
      </c>
      <c r="IB6">
        <f t="shared" si="3"/>
        <v>2.9693481082900252E-15</v>
      </c>
      <c r="IC6">
        <f t="shared" si="3"/>
        <v>2.5607658085893175E-15</v>
      </c>
      <c r="ID6">
        <f t="shared" si="3"/>
        <v>2.2084044333274273E-15</v>
      </c>
      <c r="IE6">
        <f t="shared" si="3"/>
        <v>1.9045279833015732E-15</v>
      </c>
      <c r="IF6">
        <f t="shared" si="3"/>
        <v>1.6424649327992766E-15</v>
      </c>
      <c r="IG6">
        <f t="shared" si="3"/>
        <v>1.4164617580460961E-15</v>
      </c>
      <c r="IH6">
        <f t="shared" si="3"/>
        <v>1.2215566201389532E-15</v>
      </c>
      <c r="II6">
        <f t="shared" si="3"/>
        <v>1.0534704292078332E-15</v>
      </c>
      <c r="IJ6">
        <f t="shared" si="3"/>
        <v>9.0851289814883525E-16</v>
      </c>
      <c r="IK6">
        <f t="shared" si="3"/>
        <v>7.8350152336355551E-16</v>
      </c>
      <c r="IL6">
        <f t="shared" si="3"/>
        <v>6.7569171374873026E-16</v>
      </c>
      <c r="IM6">
        <f t="shared" si="3"/>
        <v>5.8271653393690498E-16</v>
      </c>
      <c r="IN6">
        <f t="shared" si="3"/>
        <v>5.025347388671868E-16</v>
      </c>
      <c r="IO6">
        <f t="shared" si="3"/>
        <v>4.3338595879906189E-16</v>
      </c>
      <c r="IP6">
        <f t="shared" si="3"/>
        <v>3.7375205086831097E-16</v>
      </c>
      <c r="IQ6">
        <f t="shared" si="3"/>
        <v>3.2232376866883138E-16</v>
      </c>
      <c r="IR6">
        <f t="shared" si="3"/>
        <v>2.7797201810000015E-16</v>
      </c>
      <c r="IS6">
        <f t="shared" si="3"/>
        <v>2.3972306840944014E-16</v>
      </c>
      <c r="IT6">
        <f t="shared" si="3"/>
        <v>2.0673717419630116E-16</v>
      </c>
      <c r="IU6">
        <f t="shared" si="3"/>
        <v>1.7829013902689011E-16</v>
      </c>
      <c r="IV6">
        <f t="shared" si="3"/>
        <v>1.5375741589679002E-16</v>
      </c>
      <c r="IW6">
        <f t="shared" si="3"/>
        <v>1.3260039546939172E-16</v>
      </c>
      <c r="IX6">
        <f t="shared" si="3"/>
        <v>1.143545810528034E-16</v>
      </c>
      <c r="IY6">
        <f t="shared" si="3"/>
        <v>9.8619390699937644E-17</v>
      </c>
      <c r="IZ6">
        <f t="shared" si="3"/>
        <v>8.5049362539626222E-17</v>
      </c>
      <c r="JA6">
        <f t="shared" si="3"/>
        <v>7.3346570254173646E-17</v>
      </c>
      <c r="JB6">
        <f t="shared" ref="JB6:LM6" si="4">SUMPRODUCT(JA6:JA10,$C$6:$C$10)</f>
        <v>6.3254082187199342E-17</v>
      </c>
      <c r="JC6">
        <f t="shared" si="4"/>
        <v>5.455032047824071E-17</v>
      </c>
      <c r="JD6">
        <f t="shared" si="4"/>
        <v>4.7044196380434784E-17</v>
      </c>
      <c r="JE6">
        <f t="shared" si="4"/>
        <v>4.0570914958486954E-17</v>
      </c>
      <c r="JF6">
        <f t="shared" si="4"/>
        <v>3.4988357060199145E-17</v>
      </c>
      <c r="JG6">
        <f t="shared" si="4"/>
        <v>3.0173959128715741E-17</v>
      </c>
      <c r="JH6">
        <f t="shared" si="4"/>
        <v>2.6022022352604453E-17</v>
      </c>
      <c r="JI6">
        <f t="shared" si="4"/>
        <v>2.2441392076886078E-17</v>
      </c>
      <c r="JJ6">
        <f t="shared" si="4"/>
        <v>1.9353456527106553E-17</v>
      </c>
      <c r="JK6">
        <f t="shared" si="4"/>
        <v>1.6690420908976692E-17</v>
      </c>
      <c r="JL6">
        <f t="shared" si="4"/>
        <v>1.4393818991901498E-17</v>
      </c>
      <c r="JM6">
        <f t="shared" si="4"/>
        <v>1.2413229498615851E-17</v>
      </c>
      <c r="JN6">
        <f t="shared" si="4"/>
        <v>1.070516911960631E-17</v>
      </c>
      <c r="JO6">
        <f t="shared" si="4"/>
        <v>9.2321378487484803E-18</v>
      </c>
      <c r="JP6">
        <f t="shared" si="4"/>
        <v>7.9617956807606896E-18</v>
      </c>
      <c r="JQ6">
        <f t="shared" si="4"/>
        <v>6.8662525950880181E-18</v>
      </c>
      <c r="JR6">
        <f t="shared" si="4"/>
        <v>5.9214562380039061E-18</v>
      </c>
      <c r="JS6">
        <f t="shared" si="4"/>
        <v>5.1066638596545681E-18</v>
      </c>
      <c r="JT6">
        <f t="shared" si="4"/>
        <v>4.4039869125660993E-18</v>
      </c>
      <c r="JU6">
        <f t="shared" si="4"/>
        <v>3.7979983133970037E-18</v>
      </c>
      <c r="JV6">
        <f t="shared" si="4"/>
        <v>3.2753937454735757E-18</v>
      </c>
      <c r="JW6">
        <f t="shared" si="4"/>
        <v>2.8246995660964115E-18</v>
      </c>
      <c r="JX6">
        <f t="shared" si="4"/>
        <v>2.4360209058015451E-18</v>
      </c>
      <c r="JY6">
        <f t="shared" si="4"/>
        <v>2.1008244291632524E-18</v>
      </c>
      <c r="JZ6">
        <f t="shared" si="4"/>
        <v>1.8117509877103886E-18</v>
      </c>
      <c r="KA6">
        <f t="shared" si="4"/>
        <v>1.5624540518014391E-18</v>
      </c>
      <c r="KB6">
        <f t="shared" si="4"/>
        <v>1.347460374273561E-18</v>
      </c>
      <c r="KC6">
        <f t="shared" si="4"/>
        <v>1.1620498267735189E-18</v>
      </c>
      <c r="KD6">
        <f t="shared" si="4"/>
        <v>1.0021517706094827E-18</v>
      </c>
      <c r="KE6">
        <f t="shared" si="4"/>
        <v>8.6425568697361779E-19</v>
      </c>
      <c r="KF6">
        <f t="shared" si="4"/>
        <v>7.4533410444604797E-19</v>
      </c>
      <c r="KG6">
        <f t="shared" si="4"/>
        <v>6.4277613167427177E-19</v>
      </c>
      <c r="KH6">
        <f t="shared" si="4"/>
        <v>5.5433013595589192E-19</v>
      </c>
      <c r="KI6">
        <f t="shared" si="4"/>
        <v>4.7805430924836113E-19</v>
      </c>
      <c r="KJ6">
        <f t="shared" si="4"/>
        <v>4.122740362957866E-19</v>
      </c>
      <c r="KK6">
        <f t="shared" si="4"/>
        <v>3.5554512890148632E-19</v>
      </c>
      <c r="KL6">
        <f t="shared" si="4"/>
        <v>3.0662211916464176E-19</v>
      </c>
      <c r="KM6">
        <f t="shared" si="4"/>
        <v>2.6443091556758705E-19</v>
      </c>
      <c r="KN6">
        <f t="shared" si="4"/>
        <v>2.2804522158548704E-19</v>
      </c>
      <c r="KO6">
        <f t="shared" si="4"/>
        <v>1.96666199095324E-19</v>
      </c>
      <c r="KP6">
        <f t="shared" si="4"/>
        <v>1.696049300998074E-19</v>
      </c>
      <c r="KQ6">
        <f t="shared" si="4"/>
        <v>1.4626729171807389E-19</v>
      </c>
      <c r="KR6">
        <f t="shared" si="4"/>
        <v>1.2614091237766691E-19</v>
      </c>
      <c r="KS6">
        <f t="shared" si="4"/>
        <v>1.0878392283449994E-19</v>
      </c>
      <c r="KT6">
        <f t="shared" si="4"/>
        <v>9.3815255052472738E-20</v>
      </c>
      <c r="KU6">
        <f t="shared" si="4"/>
        <v>8.0906275957252486E-20</v>
      </c>
      <c r="KV6">
        <f t="shared" si="4"/>
        <v>6.9773572385534537E-20</v>
      </c>
      <c r="KW6">
        <f t="shared" si="4"/>
        <v>6.0172728825284976E-20</v>
      </c>
      <c r="KX6">
        <f t="shared" si="4"/>
        <v>5.1892961338925763E-20</v>
      </c>
      <c r="KY6">
        <f t="shared" si="4"/>
        <v>4.4752489858689577E-20</v>
      </c>
      <c r="KZ6">
        <f t="shared" si="4"/>
        <v>3.8594547254133888E-20</v>
      </c>
      <c r="LA6">
        <f t="shared" si="4"/>
        <v>3.328393755196506E-20</v>
      </c>
      <c r="LB6">
        <f t="shared" si="4"/>
        <v>2.8704067744814666E-20</v>
      </c>
      <c r="LC6">
        <f t="shared" si="4"/>
        <v>2.4754388023128165E-20</v>
      </c>
      <c r="LD6">
        <f t="shared" si="4"/>
        <v>2.1348184231145727E-20</v>
      </c>
      <c r="LE6">
        <f t="shared" si="4"/>
        <v>1.8410674080940074E-20</v>
      </c>
      <c r="LF6">
        <f t="shared" si="4"/>
        <v>1.587736532740272E-20</v>
      </c>
      <c r="LG6">
        <f t="shared" si="4"/>
        <v>1.3692639858352106E-20</v>
      </c>
      <c r="LH6">
        <f t="shared" si="4"/>
        <v>1.1808532613842855E-20</v>
      </c>
      <c r="LI6">
        <f t="shared" si="4"/>
        <v>1.0183678526178078E-20</v>
      </c>
      <c r="LJ6">
        <f t="shared" si="4"/>
        <v>8.7824043609759734E-21</v>
      </c>
      <c r="LK6">
        <f t="shared" si="4"/>
        <v>7.5739455209056787E-21</v>
      </c>
      <c r="LL6">
        <f t="shared" si="4"/>
        <v>6.5317706172290568E-21</v>
      </c>
      <c r="LM6">
        <f t="shared" si="4"/>
        <v>5.6329989802983383E-21</v>
      </c>
      <c r="LN6">
        <f t="shared" ref="LN6:MM6" si="5">SUMPRODUCT(LM6:LM10,$C$6:$C$10)</f>
        <v>4.8578983206092868E-21</v>
      </c>
      <c r="LO6">
        <f t="shared" si="5"/>
        <v>4.1894515116934488E-21</v>
      </c>
      <c r="LP6">
        <f t="shared" si="5"/>
        <v>3.6129829836844298E-21</v>
      </c>
      <c r="LQ6">
        <f t="shared" si="5"/>
        <v>3.1158365251294519E-21</v>
      </c>
      <c r="LR6">
        <f t="shared" si="5"/>
        <v>2.687097419271639E-21</v>
      </c>
      <c r="LS6">
        <f t="shared" si="5"/>
        <v>2.3173528143798615E-21</v>
      </c>
      <c r="LT6">
        <f t="shared" si="5"/>
        <v>1.9984850671211923E-21</v>
      </c>
      <c r="LU6">
        <f t="shared" si="5"/>
        <v>1.7234935218853163E-21</v>
      </c>
      <c r="LV6">
        <f t="shared" si="5"/>
        <v>1.4863408132738966E-21</v>
      </c>
      <c r="LW6">
        <f t="shared" si="5"/>
        <v>1.2818203173674084E-21</v>
      </c>
      <c r="LX6">
        <f t="shared" si="5"/>
        <v>1.105441841697653E-21</v>
      </c>
      <c r="LY6">
        <f t="shared" si="5"/>
        <v>9.5333304428005578E-22</v>
      </c>
      <c r="LZ6">
        <f t="shared" si="5"/>
        <v>8.2215441738712003E-22</v>
      </c>
      <c r="MA6">
        <f t="shared" si="5"/>
        <v>7.0902596955465229E-22</v>
      </c>
      <c r="MB6">
        <f t="shared" si="5"/>
        <v>6.1146399614393209E-22</v>
      </c>
      <c r="MC6">
        <f t="shared" si="5"/>
        <v>5.2732655027452704E-22</v>
      </c>
      <c r="MD6">
        <f t="shared" si="5"/>
        <v>4.5476641695675212E-22</v>
      </c>
      <c r="ME6">
        <f t="shared" si="5"/>
        <v>3.9219055798350302E-22</v>
      </c>
      <c r="MF6">
        <f t="shared" si="5"/>
        <v>3.38225137204973E-22</v>
      </c>
      <c r="MG6">
        <f t="shared" si="5"/>
        <v>2.9168535832556868E-22</v>
      </c>
      <c r="MH6">
        <f t="shared" si="5"/>
        <v>2.5154945301997041E-22</v>
      </c>
      <c r="MI6">
        <f>SUMPRODUCT(MH6:MH10,$C$6:$C$10)</f>
        <v>2.1693624828442245E-22</v>
      </c>
      <c r="MJ6">
        <f t="shared" si="5"/>
        <v>1.8708582052048591E-22</v>
      </c>
      <c r="MK6">
        <f t="shared" si="5"/>
        <v>1.6134281161686703E-22</v>
      </c>
      <c r="ML6">
        <f t="shared" si="5"/>
        <v>1.3914204073838612E-22</v>
      </c>
      <c r="MM6">
        <f t="shared" si="5"/>
        <v>1.1999609593278419E-22</v>
      </c>
    </row>
    <row r="7" spans="1:351" ht="16.899999999999999" customHeight="1">
      <c r="B7" s="109">
        <v>2</v>
      </c>
      <c r="C7" s="110">
        <f>Sheet4!AF81</f>
        <v>0</v>
      </c>
      <c r="D7" s="110">
        <f>Sheet4!AG81</f>
        <v>0.84279999999999999</v>
      </c>
      <c r="E7" s="110">
        <f>Sheet4!AH81</f>
        <v>0.15720000000000001</v>
      </c>
      <c r="F7" s="110">
        <f>Sheet4!AI81</f>
        <v>0</v>
      </c>
      <c r="G7" s="110">
        <f>Sheet4!AJ81</f>
        <v>0</v>
      </c>
      <c r="H7" s="110">
        <v>1</v>
      </c>
      <c r="I7" t="s">
        <v>98</v>
      </c>
      <c r="J7" s="66" t="s">
        <v>99</v>
      </c>
      <c r="K7" t="s">
        <v>6</v>
      </c>
      <c r="L7">
        <v>0.188</v>
      </c>
      <c r="M7">
        <f>SUMPRODUCT(L6:L10,$D$6:$D$10)</f>
        <v>0.26137120000000003</v>
      </c>
      <c r="N7">
        <f>SUMPRODUCT(M6:M10,$D$6:$D$10)</f>
        <v>0.30904599488000006</v>
      </c>
      <c r="O7">
        <f t="shared" ref="O7:BZ7" si="6">SUMPRODUCT(N6:N10,$D$6:$D$10)</f>
        <v>0.33701261298611207</v>
      </c>
      <c r="P7">
        <f t="shared" si="6"/>
        <v>0.35004978469217152</v>
      </c>
      <c r="Q7">
        <f t="shared" si="6"/>
        <v>0.35195377271131373</v>
      </c>
      <c r="R7">
        <f t="shared" si="6"/>
        <v>0.3457246361836761</v>
      </c>
      <c r="S7">
        <f t="shared" si="6"/>
        <v>0.33371883559392401</v>
      </c>
      <c r="T7">
        <f t="shared" si="6"/>
        <v>0.31777407221563986</v>
      </c>
      <c r="U7">
        <f t="shared" si="6"/>
        <v>0.29931124638981571</v>
      </c>
      <c r="V7">
        <f t="shared" si="6"/>
        <v>0.27941757963808822</v>
      </c>
      <c r="W7">
        <f t="shared" si="6"/>
        <v>0.25891424808126084</v>
      </c>
      <c r="X7">
        <f t="shared" si="6"/>
        <v>0.238411295239157</v>
      </c>
      <c r="Y7">
        <f t="shared" si="6"/>
        <v>0.21835211129064908</v>
      </c>
      <c r="Z7">
        <f t="shared" si="6"/>
        <v>0.19904936679800575</v>
      </c>
      <c r="AA7">
        <f t="shared" si="6"/>
        <v>0.1807139580010568</v>
      </c>
      <c r="AB7">
        <f t="shared" si="6"/>
        <v>0.16347824659806343</v>
      </c>
      <c r="AC7">
        <f t="shared" si="6"/>
        <v>0.14741464989105987</v>
      </c>
      <c r="AD7">
        <f t="shared" si="6"/>
        <v>0.13255044931502732</v>
      </c>
      <c r="AE7">
        <f t="shared" si="6"/>
        <v>0.11887953005311763</v>
      </c>
      <c r="AF7">
        <f t="shared" si="6"/>
        <v>0.10637163613461136</v>
      </c>
      <c r="AG7">
        <f t="shared" si="6"/>
        <v>9.4979619514970165E-2</v>
      </c>
      <c r="AH7">
        <f t="shared" si="6"/>
        <v>8.4645074317629534E-2</v>
      </c>
      <c r="AI7">
        <f t="shared" si="6"/>
        <v>7.5302675489030066E-2</v>
      </c>
      <c r="AJ7">
        <f t="shared" si="6"/>
        <v>6.6883481933157893E-2</v>
      </c>
      <c r="AK7">
        <f t="shared" si="6"/>
        <v>5.9317415548802759E-2</v>
      </c>
      <c r="AL7">
        <f t="shared" si="6"/>
        <v>5.2535087664234321E-2</v>
      </c>
      <c r="AM7">
        <f t="shared" si="6"/>
        <v>4.6469111633176859E-2</v>
      </c>
      <c r="AN7">
        <f t="shared" si="6"/>
        <v>4.1055013564634632E-2</v>
      </c>
      <c r="AO7">
        <f t="shared" si="6"/>
        <v>3.6231831264312661E-2</v>
      </c>
      <c r="AP7">
        <f t="shared" si="6"/>
        <v>3.1942473603112795E-2</v>
      </c>
      <c r="AQ7">
        <f t="shared" si="6"/>
        <v>2.8133897983269054E-2</v>
      </c>
      <c r="AR7">
        <f t="shared" si="6"/>
        <v>2.4757151753538924E-2</v>
      </c>
      <c r="AS7">
        <f t="shared" si="6"/>
        <v>2.1767313842548579E-2</v>
      </c>
      <c r="AT7">
        <f t="shared" si="6"/>
        <v>1.9123365130139878E-2</v>
      </c>
      <c r="AU7">
        <f t="shared" si="6"/>
        <v>1.6788009827268972E-2</v>
      </c>
      <c r="AV7">
        <f t="shared" si="6"/>
        <v>1.4727465111096587E-2</v>
      </c>
      <c r="AW7">
        <f t="shared" si="6"/>
        <v>1.2911232237320918E-2</v>
      </c>
      <c r="AX7">
        <f t="shared" si="6"/>
        <v>1.1311859140606418E-2</v>
      </c>
      <c r="AY7">
        <f t="shared" si="6"/>
        <v>9.9047019834228901E-3</v>
      </c>
      <c r="AZ7">
        <f t="shared" si="6"/>
        <v>8.6676910984271674E-3</v>
      </c>
      <c r="BA7">
        <f t="shared" si="6"/>
        <v>7.5811051870413185E-3</v>
      </c>
      <c r="BB7">
        <f t="shared" si="6"/>
        <v>6.6273564031354469E-3</v>
      </c>
      <c r="BC7">
        <f t="shared" si="6"/>
        <v>5.7907879971335887E-3</v>
      </c>
      <c r="BD7">
        <f t="shared" si="6"/>
        <v>5.0574854665246475E-3</v>
      </c>
      <c r="BE7">
        <f t="shared" si="6"/>
        <v>4.4151016081938653E-3</v>
      </c>
      <c r="BF7">
        <f t="shared" si="6"/>
        <v>3.852695459268534E-3</v>
      </c>
      <c r="BG7">
        <f t="shared" si="6"/>
        <v>3.3605848163879987E-3</v>
      </c>
      <c r="BH7">
        <f t="shared" si="6"/>
        <v>2.9302118143039362E-3</v>
      </c>
      <c r="BI7">
        <f t="shared" si="6"/>
        <v>2.5540209040347153E-3</v>
      </c>
      <c r="BJ7">
        <f t="shared" si="6"/>
        <v>2.2253484828169598E-3</v>
      </c>
      <c r="BK7">
        <f t="shared" si="6"/>
        <v>1.9383233803248771E-3</v>
      </c>
      <c r="BL7">
        <f t="shared" si="6"/>
        <v>1.687777388113222E-3</v>
      </c>
      <c r="BM7">
        <f t="shared" si="6"/>
        <v>1.4691650240963017E-3</v>
      </c>
      <c r="BN7">
        <f t="shared" si="6"/>
        <v>1.2784917448869612E-3</v>
      </c>
      <c r="BO7">
        <f t="shared" si="6"/>
        <v>1.112249851118514E-3</v>
      </c>
      <c r="BP7">
        <f t="shared" si="6"/>
        <v>9.6736137067704366E-4</v>
      </c>
      <c r="BQ7">
        <f t="shared" si="6"/>
        <v>8.4112724917013255E-4</v>
      </c>
      <c r="BR7">
        <f t="shared" si="6"/>
        <v>7.3118222373552743E-4</v>
      </c>
      <c r="BS7">
        <f t="shared" si="6"/>
        <v>6.3545480378787451E-4</v>
      </c>
      <c r="BT7">
        <f t="shared" si="6"/>
        <v>5.5213182929018923E-4</v>
      </c>
      <c r="BU7">
        <f t="shared" si="6"/>
        <v>4.7962712274103109E-4</v>
      </c>
      <c r="BV7">
        <f t="shared" si="6"/>
        <v>4.1655379468010087E-4</v>
      </c>
      <c r="BW7">
        <f t="shared" si="6"/>
        <v>3.61699803735116E-4</v>
      </c>
      <c r="BX7">
        <f t="shared" si="6"/>
        <v>3.1400641082304992E-4</v>
      </c>
      <c r="BY7">
        <f t="shared" si="6"/>
        <v>2.7254920296281167E-4</v>
      </c>
      <c r="BZ7">
        <f t="shared" si="6"/>
        <v>2.365213952290533E-4</v>
      </c>
      <c r="CA7">
        <f t="shared" ref="CA7:EL7" si="7">SUMPRODUCT(BZ6:BZ10,$D$6:$D$10)</f>
        <v>2.0521914971969511E-4</v>
      </c>
      <c r="CB7">
        <f t="shared" si="7"/>
        <v>1.7802867811228675E-4</v>
      </c>
      <c r="CC7">
        <f t="shared" si="7"/>
        <v>1.5441491956851757E-4</v>
      </c>
      <c r="CD7">
        <f t="shared" si="7"/>
        <v>1.3391160855523454E-4</v>
      </c>
      <c r="CE7">
        <f t="shared" si="7"/>
        <v>1.1611256773965821E-4</v>
      </c>
      <c r="CF7">
        <f t="shared" si="7"/>
        <v>1.0066407964710591E-4</v>
      </c>
      <c r="CG7">
        <f t="shared" si="7"/>
        <v>8.7258207402980448E-5</v>
      </c>
      <c r="CH7">
        <f t="shared" si="7"/>
        <v>7.5626949775518931E-5</v>
      </c>
      <c r="CI7">
        <f t="shared" si="7"/>
        <v>6.5537129044597266E-5</v>
      </c>
      <c r="CJ7">
        <f t="shared" si="7"/>
        <v>5.6785922090102996E-5</v>
      </c>
      <c r="CK7">
        <f t="shared" si="7"/>
        <v>4.9196955657826089E-5</v>
      </c>
      <c r="CL7">
        <f t="shared" si="7"/>
        <v>4.2616896149111576E-5</v>
      </c>
      <c r="CM7">
        <f t="shared" si="7"/>
        <v>3.6912472610879253E-5</v>
      </c>
      <c r="CN7">
        <f t="shared" si="7"/>
        <v>3.1967878983847311E-5</v>
      </c>
      <c r="CO7">
        <f t="shared" si="7"/>
        <v>2.7682508198510784E-5</v>
      </c>
      <c r="CP7">
        <f t="shared" si="7"/>
        <v>2.3968976481397977E-5</v>
      </c>
      <c r="CQ7">
        <f t="shared" si="7"/>
        <v>2.0751401330750335E-5</v>
      </c>
      <c r="CR7">
        <f t="shared" si="7"/>
        <v>1.7963901115557912E-5</v>
      </c>
      <c r="CS7">
        <f t="shared" si="7"/>
        <v>1.5549288212011128E-5</v>
      </c>
      <c r="CT7">
        <f t="shared" si="7"/>
        <v>1.3457931077291616E-5</v>
      </c>
      <c r="CU7">
        <f t="shared" si="7"/>
        <v>1.1646763726374102E-5</v>
      </c>
      <c r="CV7">
        <f t="shared" si="7"/>
        <v>1.0078423771594878E-5</v>
      </c>
      <c r="CW7">
        <f t="shared" si="7"/>
        <v>8.7205025504132148E-6</v>
      </c>
      <c r="CX7">
        <f t="shared" si="7"/>
        <v>7.544892942591193E-6</v>
      </c>
      <c r="CY7">
        <f t="shared" si="7"/>
        <v>6.5272222982278291E-6</v>
      </c>
      <c r="CZ7">
        <f t="shared" si="7"/>
        <v>5.6463594931516182E-6</v>
      </c>
      <c r="DA7">
        <f t="shared" si="7"/>
        <v>4.8839865251011521E-6</v>
      </c>
      <c r="DB7">
        <f t="shared" si="7"/>
        <v>4.2242262868162594E-6</v>
      </c>
      <c r="DC7">
        <f t="shared" si="7"/>
        <v>3.6533192217695163E-6</v>
      </c>
      <c r="DD7">
        <f t="shared" si="7"/>
        <v>3.1593425034717907E-6</v>
      </c>
      <c r="DE7">
        <f t="shared" si="7"/>
        <v>2.7319661965715207E-6</v>
      </c>
      <c r="DF7">
        <f t="shared" si="7"/>
        <v>2.3622415718687527E-6</v>
      </c>
      <c r="DG7">
        <f t="shared" si="7"/>
        <v>2.0424173706808576E-6</v>
      </c>
      <c r="DH7">
        <f t="shared" si="7"/>
        <v>1.7657803579897007E-6</v>
      </c>
      <c r="DI7">
        <f t="shared" si="7"/>
        <v>1.5265169783715632E-6</v>
      </c>
      <c r="DJ7">
        <f t="shared" si="7"/>
        <v>1.3195933425596777E-6</v>
      </c>
      <c r="DK7">
        <f t="shared" si="7"/>
        <v>1.1406511332507347E-6</v>
      </c>
      <c r="DL7">
        <f t="shared" si="7"/>
        <v>9.8591733313929567E-7</v>
      </c>
      <c r="DM7">
        <f t="shared" si="7"/>
        <v>8.5212595201967941E-7</v>
      </c>
      <c r="DN7">
        <f t="shared" si="7"/>
        <v>7.3645016827784315E-7</v>
      </c>
      <c r="DO7">
        <f t="shared" si="7"/>
        <v>6.364435077102291E-7</v>
      </c>
      <c r="DP7">
        <f t="shared" si="7"/>
        <v>5.4998886329397673E-7</v>
      </c>
      <c r="DQ7">
        <f t="shared" si="7"/>
        <v>4.7525431674053783E-7</v>
      </c>
      <c r="DR7">
        <f t="shared" si="7"/>
        <v>4.1065485940602248E-7</v>
      </c>
      <c r="DS7">
        <f t="shared" si="7"/>
        <v>3.5481922903951632E-7</v>
      </c>
      <c r="DT7">
        <f t="shared" si="7"/>
        <v>3.0656118222460515E-7</v>
      </c>
      <c r="DU7">
        <f t="shared" si="7"/>
        <v>2.6485461221676012E-7</v>
      </c>
      <c r="DV7">
        <f t="shared" si="7"/>
        <v>2.2881199995165842E-7</v>
      </c>
      <c r="DW7">
        <f t="shared" si="7"/>
        <v>1.9766575382473938E-7</v>
      </c>
      <c r="DX7">
        <f t="shared" si="7"/>
        <v>1.7075205275244173E-7</v>
      </c>
      <c r="DY7">
        <f t="shared" si="7"/>
        <v>1.4749685818168558E-7</v>
      </c>
      <c r="DZ7">
        <f t="shared" si="7"/>
        <v>1.27403805127875E-7</v>
      </c>
      <c r="EA7">
        <f t="shared" si="7"/>
        <v>1.1004372087412006E-7</v>
      </c>
      <c r="EB7">
        <f t="shared" si="7"/>
        <v>9.5045553422716434E-8</v>
      </c>
      <c r="EC7">
        <f t="shared" si="7"/>
        <v>8.2088520822000365E-8</v>
      </c>
      <c r="ED7">
        <f t="shared" si="7"/>
        <v>7.0895317678643564E-8</v>
      </c>
      <c r="EE7">
        <f t="shared" si="7"/>
        <v>6.1226237012833497E-8</v>
      </c>
      <c r="EF7">
        <f t="shared" si="7"/>
        <v>5.2874084561286443E-8</v>
      </c>
      <c r="EG7">
        <f t="shared" si="7"/>
        <v>4.5659779062977223E-8</v>
      </c>
      <c r="EH7">
        <f t="shared" si="7"/>
        <v>3.9428546307168051E-8</v>
      </c>
      <c r="EI7">
        <f t="shared" si="7"/>
        <v>3.4046627071598296E-8</v>
      </c>
      <c r="EJ7">
        <f t="shared" si="7"/>
        <v>2.9398429781497122E-8</v>
      </c>
      <c r="EK7">
        <f t="shared" si="7"/>
        <v>2.538406799538761E-8</v>
      </c>
      <c r="EL7">
        <f t="shared" si="7"/>
        <v>2.1917230860779959E-8</v>
      </c>
      <c r="EM7">
        <f t="shared" ref="EM7:GM7" si="8">SUMPRODUCT(EL6:EL10,$D$6:$D$10)</f>
        <v>1.8923341646185454E-8</v>
      </c>
      <c r="EN7">
        <f t="shared" si="8"/>
        <v>1.6337965488128517E-8</v>
      </c>
      <c r="EO7">
        <f t="shared" si="8"/>
        <v>1.4105432716853787E-8</v>
      </c>
      <c r="EP7">
        <f t="shared" si="8"/>
        <v>1.2177648649707477E-8</v>
      </c>
      <c r="EQ7">
        <f t="shared" si="8"/>
        <v>1.0513064659978797E-8</v>
      </c>
      <c r="ER7">
        <f t="shared" si="8"/>
        <v>9.0757887222219294E-9</v>
      </c>
      <c r="ES7">
        <f t="shared" si="8"/>
        <v>7.8348165729138912E-9</v>
      </c>
      <c r="ET7">
        <f t="shared" si="8"/>
        <v>6.7633671685923222E-9</v>
      </c>
      <c r="EU7">
        <f t="shared" si="8"/>
        <v>5.8383083251246919E-9</v>
      </c>
      <c r="EV7">
        <f t="shared" si="8"/>
        <v>5.0396603272303052E-9</v>
      </c>
      <c r="EW7">
        <f t="shared" si="8"/>
        <v>4.3501669464607427E-9</v>
      </c>
      <c r="EX7">
        <f t="shared" si="8"/>
        <v>3.75492473290862E-9</v>
      </c>
      <c r="EY7">
        <f t="shared" si="8"/>
        <v>3.2410626807395159E-9</v>
      </c>
      <c r="EZ7">
        <f t="shared" si="8"/>
        <v>2.7974654360312422E-9</v>
      </c>
      <c r="FA7">
        <f t="shared" si="8"/>
        <v>2.4145341397134421E-9</v>
      </c>
      <c r="FB7">
        <f t="shared" si="8"/>
        <v>2.0839797979936598E-9</v>
      </c>
      <c r="FC7">
        <f t="shared" si="8"/>
        <v>1.798644764306287E-9</v>
      </c>
      <c r="FD7">
        <f t="shared" si="8"/>
        <v>1.5523485150538941E-9</v>
      </c>
      <c r="FE7">
        <f t="shared" si="8"/>
        <v>1.3397544188049315E-9</v>
      </c>
      <c r="FF7">
        <f t="shared" si="8"/>
        <v>1.1562546460586164E-9</v>
      </c>
      <c r="FG7">
        <f t="shared" si="8"/>
        <v>9.9787075361598264E-10</v>
      </c>
      <c r="FH7">
        <f t="shared" si="8"/>
        <v>8.6116781216784445E-10</v>
      </c>
      <c r="FI7">
        <f t="shared" si="8"/>
        <v>7.4318023499096101E-10</v>
      </c>
      <c r="FJ7">
        <f t="shared" si="8"/>
        <v>6.4134771574780759E-10</v>
      </c>
      <c r="FK7">
        <f t="shared" si="8"/>
        <v>5.5345989960491211E-10</v>
      </c>
      <c r="FL7">
        <f t="shared" si="8"/>
        <v>4.7760859879896181E-10</v>
      </c>
      <c r="FM7">
        <f t="shared" si="8"/>
        <v>4.1214652535102371E-10</v>
      </c>
      <c r="FN7">
        <f t="shared" si="8"/>
        <v>3.5565165328532504E-10</v>
      </c>
      <c r="FO7">
        <f t="shared" si="8"/>
        <v>3.0689644341575348E-10</v>
      </c>
      <c r="FP7">
        <f t="shared" si="8"/>
        <v>2.6482126808597964E-10</v>
      </c>
      <c r="FQ7">
        <f t="shared" si="8"/>
        <v>2.2851146340690112E-10</v>
      </c>
      <c r="FR7">
        <f t="shared" si="8"/>
        <v>1.9717751444720221E-10</v>
      </c>
      <c r="FS7">
        <f t="shared" si="8"/>
        <v>1.7013794615907762E-10</v>
      </c>
      <c r="FT7">
        <f t="shared" si="8"/>
        <v>1.4680455099698877E-10</v>
      </c>
      <c r="FU7">
        <f t="shared" si="8"/>
        <v>1.2666963445394162E-10</v>
      </c>
      <c r="FV7">
        <f t="shared" si="8"/>
        <v>1.0929500317044318E-10</v>
      </c>
      <c r="FW7">
        <f t="shared" si="8"/>
        <v>9.4302457793944525E-11</v>
      </c>
      <c r="FX7">
        <f t="shared" si="8"/>
        <v>8.1365585183458698E-11</v>
      </c>
      <c r="FY7">
        <f t="shared" si="8"/>
        <v>7.0202672558691452E-11</v>
      </c>
      <c r="FZ7">
        <f t="shared" si="8"/>
        <v>6.0570590384966053E-11</v>
      </c>
      <c r="GA7">
        <f t="shared" si="8"/>
        <v>5.2259511682686161E-11</v>
      </c>
      <c r="GB7">
        <f t="shared" si="8"/>
        <v>4.5088353500986496E-11</v>
      </c>
      <c r="GC7">
        <f t="shared" si="8"/>
        <v>3.8900841886706976E-11</v>
      </c>
      <c r="GD7">
        <f t="shared" si="8"/>
        <v>3.3562115146476204E-11</v>
      </c>
      <c r="GE7">
        <f t="shared" si="8"/>
        <v>2.895579183064983E-11</v>
      </c>
      <c r="GF7">
        <f t="shared" si="8"/>
        <v>2.4981439912987884E-11</v>
      </c>
      <c r="GG7">
        <f t="shared" si="8"/>
        <v>2.1552392315185605E-11</v>
      </c>
      <c r="GH7">
        <f t="shared" si="8"/>
        <v>1.8593861417260771E-11</v>
      </c>
      <c r="GI7">
        <f t="shared" si="8"/>
        <v>1.6041311664544249E-11</v>
      </c>
      <c r="GJ7">
        <f t="shared" si="8"/>
        <v>1.3839054968892986E-11</v>
      </c>
      <c r="GK7">
        <f t="shared" si="8"/>
        <v>1.1939038426071226E-11</v>
      </c>
      <c r="GL7">
        <f t="shared" si="8"/>
        <v>1.0299798036976586E-11</v>
      </c>
      <c r="GM7">
        <f t="shared" si="8"/>
        <v>8.8855557173234605E-12</v>
      </c>
      <c r="GN7">
        <f>SUMPRODUCT(GM6:GM10,$D$6:$D$10)</f>
        <v>7.6654399861096848E-12</v>
      </c>
      <c r="GO7">
        <f>SUMPRODUCT(GN6:GN10,$D$6:$D$10)</f>
        <v>6.6128134046919073E-12</v>
      </c>
      <c r="GP7">
        <f t="shared" ref="GP7:JA7" si="9">SUMPRODUCT(GO6:GO10,$D$6:$D$10)</f>
        <v>5.7046921534597488E-12</v>
      </c>
      <c r="GQ7">
        <f t="shared" si="9"/>
        <v>4.9212451319216929E-12</v>
      </c>
      <c r="GR7">
        <f t="shared" si="9"/>
        <v>4.2453616936753707E-12</v>
      </c>
      <c r="GS7">
        <f t="shared" si="9"/>
        <v>3.6622786175241036E-12</v>
      </c>
      <c r="GT7">
        <f t="shared" si="9"/>
        <v>3.1592582021276121E-12</v>
      </c>
      <c r="GU7">
        <f t="shared" si="9"/>
        <v>2.7253104818523554E-12</v>
      </c>
      <c r="GV7">
        <f t="shared" si="9"/>
        <v>2.3509535199363188E-12</v>
      </c>
      <c r="GW7">
        <f t="shared" si="9"/>
        <v>2.0280065624471162E-12</v>
      </c>
      <c r="GX7">
        <f t="shared" si="9"/>
        <v>1.7494115507029735E-12</v>
      </c>
      <c r="GY7">
        <f t="shared" si="9"/>
        <v>1.5090791063105481E-12</v>
      </c>
      <c r="GZ7">
        <f t="shared" si="9"/>
        <v>1.3017556351069879E-12</v>
      </c>
      <c r="HA7">
        <f t="shared" si="9"/>
        <v>1.1229086556077835E-12</v>
      </c>
      <c r="HB7">
        <f t="shared" si="9"/>
        <v>9.686278540135232E-13</v>
      </c>
      <c r="HC7">
        <f t="shared" si="9"/>
        <v>8.3553971001422242E-13</v>
      </c>
      <c r="HD7">
        <f t="shared" si="9"/>
        <v>7.2073383297154813E-13</v>
      </c>
      <c r="HE7">
        <f t="shared" si="9"/>
        <v>6.2169940296485535E-13</v>
      </c>
      <c r="HF7">
        <f t="shared" si="9"/>
        <v>5.3627033118860131E-13</v>
      </c>
      <c r="HG7">
        <f t="shared" si="9"/>
        <v>4.6257794406228699E-13</v>
      </c>
      <c r="HH7">
        <f t="shared" si="9"/>
        <v>3.9901015928256224E-13</v>
      </c>
      <c r="HI7">
        <f t="shared" si="9"/>
        <v>3.4417626346971333E-13</v>
      </c>
      <c r="HJ7">
        <f t="shared" si="9"/>
        <v>2.9687652310989579E-13</v>
      </c>
      <c r="HK7">
        <f t="shared" si="9"/>
        <v>2.5607596582239284E-13</v>
      </c>
      <c r="HL7">
        <f t="shared" si="9"/>
        <v>2.2088175987728207E-13</v>
      </c>
      <c r="HM7">
        <f t="shared" si="9"/>
        <v>1.905236983293562E-13</v>
      </c>
      <c r="HN7">
        <f t="shared" si="9"/>
        <v>1.6433736182474617E-13</v>
      </c>
      <c r="HO7">
        <f t="shared" si="9"/>
        <v>1.417495925497684E-13</v>
      </c>
      <c r="HP7">
        <f t="shared" si="9"/>
        <v>1.2226596219788431E-13</v>
      </c>
      <c r="HQ7">
        <f t="shared" si="9"/>
        <v>1.0545996032717752E-13</v>
      </c>
      <c r="HR7">
        <f t="shared" si="9"/>
        <v>9.0963667014122062E-14</v>
      </c>
      <c r="HS7">
        <f t="shared" si="9"/>
        <v>7.845970609670708E-14</v>
      </c>
      <c r="HT7">
        <f t="shared" si="9"/>
        <v>6.7674303246390321E-14</v>
      </c>
      <c r="HU7">
        <f t="shared" si="9"/>
        <v>5.8371297222486778E-14</v>
      </c>
      <c r="HV7">
        <f t="shared" si="9"/>
        <v>5.0346973469712241E-14</v>
      </c>
      <c r="HW7">
        <f t="shared" si="9"/>
        <v>4.3425607172999247E-14</v>
      </c>
      <c r="HX7">
        <f t="shared" si="9"/>
        <v>3.7455618374586473E-14</v>
      </c>
      <c r="HY7">
        <f t="shared" si="9"/>
        <v>3.2306255124356647E-14</v>
      </c>
      <c r="HZ7">
        <f t="shared" si="9"/>
        <v>2.7864732166807034E-14</v>
      </c>
      <c r="IA7">
        <f t="shared" si="9"/>
        <v>2.4033762618299526E-14</v>
      </c>
      <c r="IB7">
        <f t="shared" si="9"/>
        <v>2.0729428673316833E-14</v>
      </c>
      <c r="IC7">
        <f t="shared" si="9"/>
        <v>1.7879344785572135E-14</v>
      </c>
      <c r="ID7">
        <f t="shared" si="9"/>
        <v>1.5421073160542084E-14</v>
      </c>
      <c r="IE7">
        <f t="shared" si="9"/>
        <v>1.3300756909730722E-14</v>
      </c>
      <c r="IF7">
        <f t="shared" si="9"/>
        <v>1.147194097402335E-14</v>
      </c>
      <c r="IG7">
        <f t="shared" si="9"/>
        <v>9.8945550276600584E-15</v>
      </c>
      <c r="IH7">
        <f t="shared" si="9"/>
        <v>8.5340361152190407E-15</v>
      </c>
      <c r="II7">
        <f t="shared" si="9"/>
        <v>7.3605718288377279E-15</v>
      </c>
      <c r="IJ7">
        <f t="shared" si="9"/>
        <v>6.3484474684034352E-15</v>
      </c>
      <c r="IK7">
        <f t="shared" si="9"/>
        <v>5.4754829011556945E-15</v>
      </c>
      <c r="IL7">
        <f t="shared" si="9"/>
        <v>4.7225467987088445E-15</v>
      </c>
      <c r="IM7">
        <f t="shared" si="9"/>
        <v>4.0731376217636392E-15</v>
      </c>
      <c r="IN7">
        <f t="shared" si="9"/>
        <v>3.5130221826921133E-15</v>
      </c>
      <c r="IO7">
        <f t="shared" si="9"/>
        <v>3.0299238756410381E-15</v>
      </c>
      <c r="IP7">
        <f t="shared" si="9"/>
        <v>2.613253750321018E-15</v>
      </c>
      <c r="IQ7">
        <f t="shared" si="9"/>
        <v>2.2538785429700334E-15</v>
      </c>
      <c r="IR7">
        <f t="shared" si="9"/>
        <v>1.9439205865839752E-15</v>
      </c>
      <c r="IS7">
        <f t="shared" si="9"/>
        <v>1.6765852200635344E-15</v>
      </c>
      <c r="IT7">
        <f t="shared" si="9"/>
        <v>1.4460119176826858E-15</v>
      </c>
      <c r="IU7">
        <f t="shared" si="9"/>
        <v>1.2471458793923786E-15</v>
      </c>
      <c r="IV7">
        <f t="shared" si="9"/>
        <v>1.0756272702819967E-15</v>
      </c>
      <c r="IW7">
        <f t="shared" si="9"/>
        <v>9.2769568382106518E-16</v>
      </c>
      <c r="IX7">
        <f t="shared" si="9"/>
        <v>8.0010773674098201E-16</v>
      </c>
      <c r="IY7">
        <f t="shared" si="9"/>
        <v>6.900659908781654E-16</v>
      </c>
      <c r="IZ7">
        <f t="shared" si="9"/>
        <v>5.9515764527242919E-16</v>
      </c>
      <c r="JA7">
        <f t="shared" si="9"/>
        <v>5.1330165572105592E-16</v>
      </c>
      <c r="JB7">
        <f t="shared" ref="JB7:LM7" si="10">SUMPRODUCT(JA6:JA10,$D$6:$D$10)</f>
        <v>4.4270312350868021E-16</v>
      </c>
      <c r="JC7">
        <f t="shared" si="10"/>
        <v>3.8181395420207431E-16</v>
      </c>
      <c r="JD7">
        <f t="shared" si="10"/>
        <v>3.2929892469931412E-16</v>
      </c>
      <c r="JE7">
        <f t="shared" si="10"/>
        <v>2.8400641515852979E-16</v>
      </c>
      <c r="JF7">
        <f t="shared" si="10"/>
        <v>2.4494316459389669E-16</v>
      </c>
      <c r="JG7">
        <f t="shared" si="10"/>
        <v>2.1125249705121952E-16</v>
      </c>
      <c r="JH7">
        <f t="shared" si="10"/>
        <v>1.8219554129087909E-16</v>
      </c>
      <c r="JI7">
        <f t="shared" si="10"/>
        <v>1.5713503247567129E-16</v>
      </c>
      <c r="JJ7">
        <f t="shared" si="10"/>
        <v>1.3552134092027528E-16</v>
      </c>
      <c r="JK7">
        <f t="shared" si="10"/>
        <v>1.1688042174573785E-16</v>
      </c>
      <c r="JL7">
        <f t="shared" si="10"/>
        <v>1.0080342136438306E-16</v>
      </c>
      <c r="JM7">
        <f t="shared" si="10"/>
        <v>8.6937713019187702E-17</v>
      </c>
      <c r="JN7">
        <f t="shared" si="10"/>
        <v>7.4979164911580935E-17</v>
      </c>
      <c r="JO7">
        <f t="shared" si="10"/>
        <v>6.466547145833824E-17</v>
      </c>
      <c r="JP7">
        <f t="shared" si="10"/>
        <v>5.5770401513075257E-17</v>
      </c>
      <c r="JQ7">
        <f t="shared" si="10"/>
        <v>4.8098837480892502E-17</v>
      </c>
      <c r="JR7">
        <f t="shared" si="10"/>
        <v>4.1482496585980308E-17</v>
      </c>
      <c r="JS7">
        <f t="shared" si="10"/>
        <v>3.577624050101354E-17</v>
      </c>
      <c r="JT7">
        <f t="shared" si="10"/>
        <v>3.0854892441342681E-17</v>
      </c>
      <c r="JU7">
        <f t="shared" si="10"/>
        <v>2.6610491948732706E-17</v>
      </c>
      <c r="JV7">
        <f t="shared" si="10"/>
        <v>2.2949927182315353E-17</v>
      </c>
      <c r="JW7">
        <f t="shared" si="10"/>
        <v>1.9792892808632545E-17</v>
      </c>
      <c r="JX7">
        <f t="shared" si="10"/>
        <v>1.7070128719410375E-17</v>
      </c>
      <c r="JY7">
        <f t="shared" si="10"/>
        <v>1.4721900961357356E-17</v>
      </c>
      <c r="JZ7">
        <f t="shared" si="10"/>
        <v>1.2696691571684843E-17</v>
      </c>
      <c r="KA7">
        <f t="shared" si="10"/>
        <v>1.0950068592524935E-17</v>
      </c>
      <c r="KB7">
        <f t="shared" si="10"/>
        <v>9.4437114873078935E-18</v>
      </c>
      <c r="KC7">
        <f t="shared" si="10"/>
        <v>8.1445705890031333E-18</v>
      </c>
      <c r="KD7">
        <f t="shared" si="10"/>
        <v>7.0241421485758769E-18</v>
      </c>
      <c r="KE7">
        <f t="shared" si="10"/>
        <v>6.0578430864556138E-18</v>
      </c>
      <c r="KF7">
        <f t="shared" si="10"/>
        <v>5.2244717357923614E-18</v>
      </c>
      <c r="KG7">
        <f t="shared" si="10"/>
        <v>4.5057427516975787E-18</v>
      </c>
      <c r="KH7">
        <f t="shared" si="10"/>
        <v>3.8858859868490988E-18</v>
      </c>
      <c r="KI7">
        <f t="shared" si="10"/>
        <v>3.3513005364239511E-18</v>
      </c>
      <c r="KJ7">
        <f t="shared" si="10"/>
        <v>2.8902563650506804E-18</v>
      </c>
      <c r="KK7">
        <f t="shared" si="10"/>
        <v>2.4926369718590136E-18</v>
      </c>
      <c r="KL7">
        <f t="shared" si="10"/>
        <v>2.1497174496196211E-18</v>
      </c>
      <c r="KM7">
        <f t="shared" si="10"/>
        <v>1.8539730701364714E-18</v>
      </c>
      <c r="KN7">
        <f t="shared" si="10"/>
        <v>1.5989141974931179E-18</v>
      </c>
      <c r="KO7">
        <f t="shared" si="10"/>
        <v>1.3789439081373626E-18</v>
      </c>
      <c r="KP7">
        <f t="shared" si="10"/>
        <v>1.1892351947736859E-18</v>
      </c>
      <c r="KQ7">
        <f t="shared" si="10"/>
        <v>1.025625060536996E-18</v>
      </c>
      <c r="KR7">
        <f t="shared" si="10"/>
        <v>8.8452318036098728E-19</v>
      </c>
      <c r="KS7">
        <f t="shared" si="10"/>
        <v>7.6283312595140699E-19</v>
      </c>
      <c r="KT7">
        <f t="shared" si="10"/>
        <v>6.57884426333873E-19</v>
      </c>
      <c r="KU7">
        <f t="shared" si="10"/>
        <v>5.6737397360940841E-19</v>
      </c>
      <c r="KV7">
        <f t="shared" si="10"/>
        <v>4.8931548852972739E-19</v>
      </c>
      <c r="KW7">
        <f t="shared" si="10"/>
        <v>4.2199593729310376E-19</v>
      </c>
      <c r="KX7">
        <f t="shared" si="10"/>
        <v>3.6393794343698707E-19</v>
      </c>
      <c r="KY7">
        <f t="shared" si="10"/>
        <v>3.138673702089289E-19</v>
      </c>
      <c r="KZ7">
        <f t="shared" si="10"/>
        <v>2.7068536221664095E-19</v>
      </c>
      <c r="LA7">
        <f t="shared" si="10"/>
        <v>2.3344423297835383E-19</v>
      </c>
      <c r="LB7">
        <f t="shared" si="10"/>
        <v>2.01326669361307E-19</v>
      </c>
      <c r="LC7">
        <f t="shared" si="10"/>
        <v>1.7362779665939604E-19</v>
      </c>
      <c r="LD7">
        <f t="shared" si="10"/>
        <v>1.4973971081652143E-19</v>
      </c>
      <c r="LE7">
        <f t="shared" si="10"/>
        <v>1.2913813842636992E-19</v>
      </c>
      <c r="LF7">
        <f t="shared" si="10"/>
        <v>1.1137093181928192E-19</v>
      </c>
      <c r="LG7">
        <f t="shared" si="10"/>
        <v>9.6048146806341422E-20</v>
      </c>
      <c r="LH7">
        <f t="shared" si="10"/>
        <v>8.2833485372893798E-20</v>
      </c>
      <c r="LI7">
        <f t="shared" si="10"/>
        <v>7.1436915559939671E-20</v>
      </c>
      <c r="LJ7">
        <f t="shared" si="10"/>
        <v>6.1608306599119251E-20</v>
      </c>
      <c r="LK7">
        <f t="shared" si="10"/>
        <v>5.3131939641807999E-20</v>
      </c>
      <c r="LL7">
        <f t="shared" si="10"/>
        <v>4.5821773633792408E-20</v>
      </c>
      <c r="LM7">
        <f t="shared" si="10"/>
        <v>3.9517362455490958E-20</v>
      </c>
      <c r="LN7">
        <f t="shared" ref="LN7:MM7" si="11">SUMPRODUCT(LM6:LM10,$D$6:$D$10)</f>
        <v>3.4080333737176835E-20</v>
      </c>
      <c r="LO7">
        <f t="shared" si="11"/>
        <v>2.9391352082608478E-20</v>
      </c>
      <c r="LP7">
        <f t="shared" si="11"/>
        <v>2.5347500063231443E-20</v>
      </c>
      <c r="LQ7">
        <f t="shared" si="11"/>
        <v>2.1860019511846438E-20</v>
      </c>
      <c r="LR7">
        <f t="shared" si="11"/>
        <v>1.8852363550441991E-20</v>
      </c>
      <c r="LS7">
        <f t="shared" si="11"/>
        <v>1.6258516605204286E-20</v>
      </c>
      <c r="LT7">
        <f t="shared" si="11"/>
        <v>1.4021545542124841E-20</v>
      </c>
      <c r="LU7">
        <f t="shared" si="11"/>
        <v>1.2092350128138692E-20</v>
      </c>
      <c r="LV7">
        <f t="shared" si="11"/>
        <v>1.0428585396606709E-20</v>
      </c>
      <c r="LW7">
        <f t="shared" si="11"/>
        <v>8.9937322681666216E-21</v>
      </c>
      <c r="LX7">
        <f t="shared" si="11"/>
        <v>7.7562960312805841E-21</v>
      </c>
      <c r="LY7">
        <f t="shared" si="11"/>
        <v>6.6891150925808731E-21</v>
      </c>
      <c r="LZ7">
        <f t="shared" si="11"/>
        <v>5.7687648269200958E-21</v>
      </c>
      <c r="MA7">
        <f t="shared" si="11"/>
        <v>4.9750434439607251E-21</v>
      </c>
      <c r="MB7">
        <f t="shared" si="11"/>
        <v>4.2905285879808197E-21</v>
      </c>
      <c r="MC7">
        <f t="shared" si="11"/>
        <v>3.7001949398196396E-21</v>
      </c>
      <c r="MD7">
        <f t="shared" si="11"/>
        <v>3.1910844285977675E-21</v>
      </c>
      <c r="ME7">
        <f t="shared" si="11"/>
        <v>2.7520218153954476E-21</v>
      </c>
      <c r="MF7">
        <f t="shared" si="11"/>
        <v>2.3733694067938132E-21</v>
      </c>
      <c r="MG7">
        <f t="shared" si="11"/>
        <v>2.04681551492523E-21</v>
      </c>
      <c r="MH7">
        <f t="shared" si="11"/>
        <v>1.765192021284582E-21</v>
      </c>
      <c r="MI7">
        <f>SUMPRODUCT(MH6:MH10,$D$6:$D$10)</f>
        <v>1.5223170402741937E-21</v>
      </c>
      <c r="MJ7">
        <f t="shared" si="11"/>
        <v>1.312859229307027E-21</v>
      </c>
      <c r="MK7">
        <f t="shared" si="11"/>
        <v>1.1322207673635812E-21</v>
      </c>
      <c r="ML7">
        <f t="shared" si="11"/>
        <v>9.7643643361250701E-22</v>
      </c>
      <c r="MM7">
        <f t="shared" si="11"/>
        <v>8.4208657105422282E-22</v>
      </c>
    </row>
    <row r="8" spans="1:351" ht="16.149999999999999" customHeight="1">
      <c r="B8" s="109">
        <v>3</v>
      </c>
      <c r="C8" s="110">
        <f>Sheet4!AF82</f>
        <v>0</v>
      </c>
      <c r="D8" s="110">
        <f>Sheet4!AG82</f>
        <v>0</v>
      </c>
      <c r="E8" s="110">
        <f>Sheet4!AH82</f>
        <v>0.83299999999999996</v>
      </c>
      <c r="F8" s="110">
        <f>Sheet4!AI82</f>
        <v>0.16700000000000004</v>
      </c>
      <c r="G8" s="110">
        <f>Sheet4!AJ82</f>
        <v>0</v>
      </c>
      <c r="H8" s="110">
        <v>1</v>
      </c>
      <c r="K8" t="s">
        <v>7</v>
      </c>
      <c r="L8">
        <v>5.6500000000000009E-2</v>
      </c>
      <c r="M8">
        <f>SUMPRODUCT(L6:L10,$E$6:$E$10)</f>
        <v>7.6618100000000008E-2</v>
      </c>
      <c r="N8">
        <f>SUMPRODUCT(M6:M10,$E$6:$E$10)</f>
        <v>0.10491042994000002</v>
      </c>
      <c r="O8">
        <f t="shared" ref="O8:BZ8" si="12">SUMPRODUCT(N6:N10,$E$6:$E$10)</f>
        <v>0.13597241853515601</v>
      </c>
      <c r="P8">
        <f t="shared" si="12"/>
        <v>0.16624340740120178</v>
      </c>
      <c r="Q8">
        <f t="shared" si="12"/>
        <v>0.19350858451881042</v>
      </c>
      <c r="R8">
        <f t="shared" si="12"/>
        <v>0.21651978397438759</v>
      </c>
      <c r="S8">
        <f t="shared" si="12"/>
        <v>0.23470889285873875</v>
      </c>
      <c r="T8">
        <f t="shared" si="12"/>
        <v>0.24797310870669423</v>
      </c>
      <c r="U8">
        <f t="shared" si="12"/>
        <v>0.25651568370497485</v>
      </c>
      <c r="V8">
        <f t="shared" si="12"/>
        <v>0.26072929245872306</v>
      </c>
      <c r="W8">
        <f t="shared" si="12"/>
        <v>0.26111194413722377</v>
      </c>
      <c r="X8">
        <f t="shared" si="12"/>
        <v>0.25820756926468158</v>
      </c>
      <c r="Y8">
        <f t="shared" si="12"/>
        <v>0.25256516080907521</v>
      </c>
      <c r="Z8">
        <f t="shared" si="12"/>
        <v>0.24471173084884967</v>
      </c>
      <c r="AA8">
        <f t="shared" si="12"/>
        <v>0.23513543225773825</v>
      </c>
      <c r="AB8">
        <f t="shared" si="12"/>
        <v>0.22427604926846209</v>
      </c>
      <c r="AC8">
        <f t="shared" si="12"/>
        <v>0.21252072940584449</v>
      </c>
      <c r="AD8">
        <f t="shared" si="12"/>
        <v>0.20020335055794306</v>
      </c>
      <c r="AE8">
        <f t="shared" si="12"/>
        <v>0.18760632164708885</v>
      </c>
      <c r="AF8">
        <f t="shared" si="12"/>
        <v>0.17496392805637509</v>
      </c>
      <c r="AG8">
        <f t="shared" si="12"/>
        <v>0.16246657327132136</v>
      </c>
      <c r="AH8">
        <f t="shared" si="12"/>
        <v>0.15026545172276398</v>
      </c>
      <c r="AI8">
        <f t="shared" si="12"/>
        <v>0.13847732696779375</v>
      </c>
      <c r="AJ8">
        <f t="shared" si="12"/>
        <v>0.12718919395104772</v>
      </c>
      <c r="AK8">
        <f t="shared" si="12"/>
        <v>0.11646268192111517</v>
      </c>
      <c r="AL8">
        <f t="shared" si="12"/>
        <v>0.10633811176456072</v>
      </c>
      <c r="AM8">
        <f t="shared" si="12"/>
        <v>9.6838162880696715E-2</v>
      </c>
      <c r="AN8">
        <f t="shared" si="12"/>
        <v>8.7971134028355769E-2</v>
      </c>
      <c r="AO8">
        <f t="shared" si="12"/>
        <v>7.9733802777980922E-2</v>
      </c>
      <c r="AP8">
        <f t="shared" si="12"/>
        <v>7.2113901588808052E-2</v>
      </c>
      <c r="AQ8">
        <f t="shared" si="12"/>
        <v>6.5092236873886433E-2</v>
      </c>
      <c r="AR8">
        <f t="shared" si="12"/>
        <v>5.8644482078917294E-2</v>
      </c>
      <c r="AS8">
        <f t="shared" si="12"/>
        <v>5.2742677827394419E-2</v>
      </c>
      <c r="AT8">
        <f t="shared" si="12"/>
        <v>4.7356472366268186E-2</v>
      </c>
      <c r="AU8">
        <f t="shared" si="12"/>
        <v>4.2454134479559383E-2</v>
      </c>
      <c r="AV8">
        <f t="shared" si="12"/>
        <v>3.8003369166319648E-2</v>
      </c>
      <c r="AW8">
        <f t="shared" si="12"/>
        <v>3.3971964031008647E-2</v>
      </c>
      <c r="AX8">
        <f t="shared" si="12"/>
        <v>3.0328291745537049E-2</v>
      </c>
      <c r="AY8">
        <f t="shared" si="12"/>
        <v>2.7041691280935691E-2</v>
      </c>
      <c r="AZ8">
        <f t="shared" si="12"/>
        <v>2.4082747988813508E-2</v>
      </c>
      <c r="BA8">
        <f t="shared" si="12"/>
        <v>2.1423490115354403E-2</v>
      </c>
      <c r="BB8">
        <f t="shared" si="12"/>
        <v>1.9037517001493112E-2</v>
      </c>
      <c r="BC8">
        <f t="shared" si="12"/>
        <v>1.6900072088816654E-2</v>
      </c>
      <c r="BD8">
        <f t="shared" si="12"/>
        <v>1.4988071923133672E-2</v>
      </c>
      <c r="BE8">
        <f t="shared" si="12"/>
        <v>1.3280100627308025E-2</v>
      </c>
      <c r="BF8">
        <f t="shared" si="12"/>
        <v>1.175637779535566E-2</v>
      </c>
      <c r="BG8">
        <f t="shared" si="12"/>
        <v>1.0398706429728278E-2</v>
      </c>
      <c r="BH8">
        <f t="shared" si="12"/>
        <v>9.1904063890998478E-3</v>
      </c>
      <c r="BI8">
        <f t="shared" si="12"/>
        <v>8.1162378193287525E-3</v>
      </c>
      <c r="BJ8">
        <f t="shared" si="12"/>
        <v>7.1623181896151075E-3</v>
      </c>
      <c r="BK8">
        <f t="shared" si="12"/>
        <v>6.31603583344821E-3</v>
      </c>
      <c r="BL8">
        <f t="shared" si="12"/>
        <v>5.5659622846494288E-3</v>
      </c>
      <c r="BM8">
        <f t="shared" si="12"/>
        <v>4.901765188524373E-3</v>
      </c>
      <c r="BN8">
        <f t="shared" si="12"/>
        <v>4.314123143828741E-3</v>
      </c>
      <c r="BO8">
        <f t="shared" si="12"/>
        <v>3.7946434811055715E-3</v>
      </c>
      <c r="BP8">
        <f t="shared" si="12"/>
        <v>3.3357836963567714E-3</v>
      </c>
      <c r="BQ8">
        <f t="shared" si="12"/>
        <v>2.9307770265356217E-3</v>
      </c>
      <c r="BR8">
        <f t="shared" si="12"/>
        <v>2.5735624666737176E-3</v>
      </c>
      <c r="BS8">
        <f t="shared" si="12"/>
        <v>2.2587193803104318E-3</v>
      </c>
      <c r="BT8">
        <f t="shared" si="12"/>
        <v>1.9814067389540436E-3</v>
      </c>
      <c r="BU8">
        <f t="shared" si="12"/>
        <v>1.7373069371131361E-3</v>
      </c>
      <c r="BV8">
        <f t="shared" si="12"/>
        <v>1.5225740623101324E-3</v>
      </c>
      <c r="BW8">
        <f t="shared" si="12"/>
        <v>1.3337864504280521E-3</v>
      </c>
      <c r="BX8">
        <f t="shared" si="12"/>
        <v>1.1679033223537276E-3</v>
      </c>
      <c r="BY8">
        <f t="shared" si="12"/>
        <v>1.0222252753020384E-3</v>
      </c>
      <c r="BZ8">
        <f t="shared" si="12"/>
        <v>8.9435838903235195E-4</v>
      </c>
      <c r="CA8">
        <f t="shared" ref="CA8:EL8" si="13">SUMPRODUCT(BZ6:BZ10,$E$6:$E$10)</f>
        <v>7.8218170139395633E-4</v>
      </c>
      <c r="CB8">
        <f t="shared" si="13"/>
        <v>6.8381780759710169E-4</v>
      </c>
      <c r="CC8">
        <f t="shared" si="13"/>
        <v>5.9760634192763712E-4</v>
      </c>
      <c r="CD8">
        <f t="shared" si="13"/>
        <v>5.2208010818189266E-4</v>
      </c>
      <c r="CE8">
        <f t="shared" si="13"/>
        <v>4.5594363498039947E-4</v>
      </c>
      <c r="CF8">
        <f t="shared" si="13"/>
        <v>3.9805394358734703E-4</v>
      </c>
      <c r="CG8">
        <f t="shared" si="13"/>
        <v>3.4740332832878509E-4</v>
      </c>
      <c r="CH8">
        <f t="shared" si="13"/>
        <v>3.0310396270162647E-4</v>
      </c>
      <c r="CI8">
        <f t="shared" si="13"/>
        <v>2.6437415743516641E-4</v>
      </c>
      <c r="CJ8">
        <f t="shared" si="13"/>
        <v>2.3052610982930428E-4</v>
      </c>
      <c r="CK8">
        <f t="shared" si="13"/>
        <v>2.0095499644037467E-4</v>
      </c>
      <c r="CL8">
        <f t="shared" si="13"/>
        <v>1.7512927346424235E-4</v>
      </c>
      <c r="CM8">
        <f t="shared" si="13"/>
        <v>1.5258206087035423E-4</v>
      </c>
      <c r="CN8">
        <f t="shared" si="13"/>
        <v>1.3290349739943528E-4</v>
      </c>
      <c r="CO8">
        <f t="shared" si="13"/>
        <v>1.1573396390999038E-4</v>
      </c>
      <c r="CP8">
        <f t="shared" si="13"/>
        <v>1.0075808222582787E-4</v>
      </c>
      <c r="CQ8">
        <f t="shared" si="13"/>
        <v>8.7699405596990376E-5</v>
      </c>
      <c r="CR8">
        <f t="shared" si="13"/>
        <v>7.631572515148693E-5</v>
      </c>
      <c r="CS8">
        <f t="shared" si="13"/>
        <v>6.6394924306554311E-5</v>
      </c>
      <c r="CT8">
        <f t="shared" si="13"/>
        <v>5.7751320054287885E-5</v>
      </c>
      <c r="CU8">
        <f t="shared" si="13"/>
        <v>5.022243637057205E-5</v>
      </c>
      <c r="CV8">
        <f t="shared" si="13"/>
        <v>4.3666160754472523E-5</v>
      </c>
      <c r="CW8">
        <f t="shared" si="13"/>
        <v>3.7958240125370324E-5</v>
      </c>
      <c r="CX8">
        <f t="shared" si="13"/>
        <v>3.2990077025358437E-5</v>
      </c>
      <c r="CY8">
        <f t="shared" si="13"/>
        <v>2.8666791332698912E-5</v>
      </c>
      <c r="CZ8">
        <f t="shared" si="13"/>
        <v>2.4905516525419607E-5</v>
      </c>
      <c r="DA8">
        <f t="shared" si="13"/>
        <v>2.1633902977997965E-5</v>
      </c>
      <c r="DB8">
        <f t="shared" si="13"/>
        <v>1.8788803862418207E-5</v>
      </c>
      <c r="DC8">
        <f t="shared" si="13"/>
        <v>1.6315121989681881E-5</v>
      </c>
      <c r="DD8">
        <f t="shared" si="13"/>
        <v>1.4164798399067174E-5</v>
      </c>
      <c r="DE8">
        <f t="shared" si="13"/>
        <v>1.2295925707968722E-5</v>
      </c>
      <c r="DF8">
        <f t="shared" si="13"/>
        <v>1.0671971200838989E-5</v>
      </c>
      <c r="DG8">
        <f t="shared" si="13"/>
        <v>9.2610963853966444E-6</v>
      </c>
      <c r="DH8">
        <f t="shared" si="13"/>
        <v>8.0355612997064366E-6</v>
      </c>
      <c r="DI8">
        <f t="shared" si="13"/>
        <v>6.9712032349314423E-6</v>
      </c>
      <c r="DJ8">
        <f t="shared" si="13"/>
        <v>6.0469807636979006E-6</v>
      </c>
      <c r="DK8">
        <f t="shared" si="13"/>
        <v>5.2445750496107329E-6</v>
      </c>
      <c r="DL8">
        <f t="shared" si="13"/>
        <v>4.548041374472756E-6</v>
      </c>
      <c r="DM8">
        <f t="shared" si="13"/>
        <v>3.9435046697053026E-6</v>
      </c>
      <c r="DN8">
        <f t="shared" si="13"/>
        <v>3.4188935895220107E-6</v>
      </c>
      <c r="DO8">
        <f t="shared" si="13"/>
        <v>2.9637083265251117E-6</v>
      </c>
      <c r="DP8">
        <f t="shared" si="13"/>
        <v>2.5688179554074659E-6</v>
      </c>
      <c r="DQ8">
        <f t="shared" si="13"/>
        <v>2.2262836061642323E-6</v>
      </c>
      <c r="DR8">
        <f t="shared" si="13"/>
        <v>1.9292042225264178E-6</v>
      </c>
      <c r="DS8">
        <f t="shared" si="13"/>
        <v>1.6715820612631327E-6</v>
      </c>
      <c r="DT8">
        <f t="shared" si="13"/>
        <v>1.4482054398372015E-6</v>
      </c>
      <c r="DU8">
        <f t="shared" si="13"/>
        <v>1.2545465492300967E-6</v>
      </c>
      <c r="DV8">
        <f t="shared" si="13"/>
        <v>1.0866724205491452E-6</v>
      </c>
      <c r="DW8">
        <f t="shared" si="13"/>
        <v>9.411673727098387E-7</v>
      </c>
      <c r="DX8">
        <f t="shared" si="13"/>
        <v>8.1506547796854465E-7</v>
      </c>
      <c r="DY8">
        <f t="shared" si="13"/>
        <v>7.0579176584048143E-7</v>
      </c>
      <c r="DZ8">
        <f t="shared" si="13"/>
        <v>6.1111104705128203E-7</v>
      </c>
      <c r="EA8">
        <f t="shared" si="13"/>
        <v>5.2908338035981981E-7</v>
      </c>
      <c r="EB8">
        <f t="shared" si="13"/>
        <v>4.5802532876114156E-7</v>
      </c>
      <c r="EC8">
        <f t="shared" si="13"/>
        <v>3.964762598560819E-7</v>
      </c>
      <c r="ED8">
        <f t="shared" si="13"/>
        <v>3.4316903993333468E-7</v>
      </c>
      <c r="EE8">
        <f t="shared" si="13"/>
        <v>2.9700455420355052E-7</v>
      </c>
      <c r="EF8">
        <f t="shared" si="13"/>
        <v>2.57029558109975E-7</v>
      </c>
      <c r="EG8">
        <f t="shared" si="13"/>
        <v>2.2241742799864339E-7</v>
      </c>
      <c r="EH8">
        <f t="shared" si="13"/>
        <v>1.9245143479156996E-7</v>
      </c>
      <c r="EI8">
        <f t="shared" si="13"/>
        <v>1.6651021266086458E-7</v>
      </c>
      <c r="EJ8">
        <f t="shared" si="13"/>
        <v>1.4405513692215544E-7</v>
      </c>
      <c r="EK8">
        <f t="shared" si="13"/>
        <v>1.2461936221780682E-7</v>
      </c>
      <c r="EL8">
        <f t="shared" si="13"/>
        <v>1.0779830421630801E-7</v>
      </c>
      <c r="EM8">
        <f t="shared" ref="EM8:GM8" si="14">SUMPRODUCT(EL6:EL10,$E$6:$E$10)</f>
        <v>9.3241376103499189E-8</v>
      </c>
      <c r="EN8">
        <f t="shared" si="14"/>
        <v>8.0644815600995177E-8</v>
      </c>
      <c r="EO8">
        <f t="shared" si="14"/>
        <v>6.9745459570362781E-8</v>
      </c>
      <c r="EP8">
        <f t="shared" si="14"/>
        <v>6.031534184520161E-8</v>
      </c>
      <c r="EQ8">
        <f t="shared" si="14"/>
        <v>5.2157006124786955E-8</v>
      </c>
      <c r="ER8">
        <f t="shared" si="14"/>
        <v>4.5099439866496199E-8</v>
      </c>
      <c r="ES8">
        <f t="shared" si="14"/>
        <v>3.8994547395924624E-8</v>
      </c>
      <c r="ET8">
        <f t="shared" si="14"/>
        <v>3.3714091146067271E-8</v>
      </c>
      <c r="EU8">
        <f t="shared" si="14"/>
        <v>2.9147039243576747E-8</v>
      </c>
      <c r="EV8">
        <f t="shared" si="14"/>
        <v>2.519726575860903E-8</v>
      </c>
      <c r="EW8">
        <f t="shared" si="14"/>
        <v>2.1781556980361925E-8</v>
      </c>
      <c r="EX8">
        <f t="shared" si="14"/>
        <v>1.8827883208625112E-8</v>
      </c>
      <c r="EY8">
        <f t="shared" si="14"/>
        <v>1.6273900880797952E-8</v>
      </c>
      <c r="EZ8">
        <f t="shared" si="14"/>
        <v>1.4065654487116946E-8</v>
      </c>
      <c r="FA8">
        <f t="shared" si="14"/>
        <v>1.2156451754312527E-8</v>
      </c>
      <c r="FB8">
        <f t="shared" si="14"/>
        <v>1.0505889078105286E-8</v>
      </c>
      <c r="FC8">
        <f t="shared" si="14"/>
        <v>9.079007226306306E-9</v>
      </c>
      <c r="FD8">
        <f t="shared" si="14"/>
        <v>7.8455599764621008E-9</v>
      </c>
      <c r="FE8">
        <f t="shared" si="14"/>
        <v>6.779380646959402E-9</v>
      </c>
      <c r="FF8">
        <f t="shared" si="14"/>
        <v>5.857833473553317E-9</v>
      </c>
      <c r="FG8">
        <f t="shared" si="14"/>
        <v>5.0613385138303277E-9</v>
      </c>
      <c r="FH8">
        <f t="shared" si="14"/>
        <v>4.3729602644890952E-9</v>
      </c>
      <c r="FI8">
        <f t="shared" si="14"/>
        <v>3.7780514803922012E-9</v>
      </c>
      <c r="FJ8">
        <f t="shared" si="14"/>
        <v>3.2639448161072824E-9</v>
      </c>
      <c r="FK8">
        <f t="shared" si="14"/>
        <v>2.8196858927329215E-9</v>
      </c>
      <c r="FL8">
        <f t="shared" si="14"/>
        <v>2.4358022448644158E-9</v>
      </c>
      <c r="FM8">
        <f t="shared" si="14"/>
        <v>2.1041033417032548E-9</v>
      </c>
      <c r="FN8">
        <f t="shared" si="14"/>
        <v>1.817507517423992E-9</v>
      </c>
      <c r="FO8">
        <f t="shared" si="14"/>
        <v>1.5698922019106384E-9</v>
      </c>
      <c r="FP8">
        <f t="shared" si="14"/>
        <v>1.3559643250965182E-9</v>
      </c>
      <c r="FQ8">
        <f t="shared" si="14"/>
        <v>1.1711481861485156E-9</v>
      </c>
      <c r="FR8">
        <f t="shared" si="14"/>
        <v>1.0114884411092782E-9</v>
      </c>
      <c r="FS8">
        <f t="shared" si="14"/>
        <v>8.7356617671512884E-10</v>
      </c>
      <c r="FT8">
        <f t="shared" si="14"/>
        <v>7.5442631033990935E-10</v>
      </c>
      <c r="FU8">
        <f t="shared" si="14"/>
        <v>6.5151479192987109E-10</v>
      </c>
      <c r="FV8">
        <f t="shared" si="14"/>
        <v>5.6262428821374219E-10</v>
      </c>
      <c r="FW8">
        <f t="shared" si="14"/>
        <v>4.8584720658044084E-10</v>
      </c>
      <c r="FX8">
        <f t="shared" si="14"/>
        <v>4.1953506944671527E-10</v>
      </c>
      <c r="FY8">
        <f t="shared" si="14"/>
        <v>3.6226338283995352E-10</v>
      </c>
      <c r="FZ8">
        <f t="shared" si="14"/>
        <v>3.128012580319076E-10</v>
      </c>
      <c r="GA8">
        <f t="shared" si="14"/>
        <v>2.7008514474909568E-10</v>
      </c>
      <c r="GB8">
        <f t="shared" si="14"/>
        <v>2.3319612081251497E-10</v>
      </c>
      <c r="GC8">
        <f t="shared" si="14"/>
        <v>2.0134025780718004E-10</v>
      </c>
      <c r="GD8">
        <f t="shared" si="14"/>
        <v>1.7383164709797131E-10</v>
      </c>
      <c r="GE8">
        <f t="shared" si="14"/>
        <v>1.5007772653363617E-10</v>
      </c>
      <c r="GF8">
        <f t="shared" si="14"/>
        <v>1.2956659667829707E-10</v>
      </c>
      <c r="GG8">
        <f t="shared" si="14"/>
        <v>1.1185605738734315E-10</v>
      </c>
      <c r="GH8">
        <f t="shared" si="14"/>
        <v>9.6564131875604012E-11</v>
      </c>
      <c r="GI8">
        <f t="shared" si="14"/>
        <v>8.3360876867171537E-11</v>
      </c>
      <c r="GJ8">
        <f t="shared" si="14"/>
        <v>7.1961304624020239E-11</v>
      </c>
      <c r="GK8">
        <f t="shared" si="14"/>
        <v>6.2119266192918827E-11</v>
      </c>
      <c r="GL8">
        <f t="shared" si="14"/>
        <v>5.3622165579279773E-11</v>
      </c>
      <c r="GM8">
        <f t="shared" si="14"/>
        <v>4.6286392178952765E-11</v>
      </c>
      <c r="GN8">
        <f>SUMPRODUCT(GM6:GM10,$E$6:$E$10)</f>
        <v>3.9953374043830896E-11</v>
      </c>
      <c r="GO8">
        <f>SUMPRODUCT(GN6:GN10,$E$6:$E$10)</f>
        <v>3.4486167744327572E-11</v>
      </c>
      <c r="GP8">
        <f t="shared" ref="GP8:JA8" si="15">SUMPRODUCT(GO6:GO10,$E$6:$E$10)</f>
        <v>2.9766511998242436E-11</v>
      </c>
      <c r="GQ8">
        <f t="shared" si="15"/>
        <v>2.5692282101059822E-11</v>
      </c>
      <c r="GR8">
        <f t="shared" si="15"/>
        <v>2.217529072492092E-11</v>
      </c>
      <c r="GS8">
        <f t="shared" si="15"/>
        <v>1.9139388032104893E-11</v>
      </c>
      <c r="GT8">
        <f t="shared" si="15"/>
        <v>1.6518820429418164E-11</v>
      </c>
      <c r="GU8">
        <f t="shared" si="15"/>
        <v>1.425681280707979E-11</v>
      </c>
      <c r="GV8">
        <f t="shared" si="15"/>
        <v>1.2304343876044655E-11</v>
      </c>
      <c r="GW8">
        <f t="shared" si="15"/>
        <v>1.0619088342079185E-11</v>
      </c>
      <c r="GX8">
        <f t="shared" si="15"/>
        <v>9.1645032205686479E-12</v>
      </c>
      <c r="GY8">
        <f t="shared" si="15"/>
        <v>7.9090386785041908E-12</v>
      </c>
      <c r="GZ8">
        <f t="shared" si="15"/>
        <v>6.8254564547060089E-12</v>
      </c>
      <c r="HA8">
        <f t="shared" si="15"/>
        <v>5.8902412126089229E-12</v>
      </c>
      <c r="HB8">
        <f t="shared" si="15"/>
        <v>5.0830921707647762E-12</v>
      </c>
      <c r="HC8">
        <f t="shared" si="15"/>
        <v>4.3864840768979845E-12</v>
      </c>
      <c r="HD8">
        <f t="shared" si="15"/>
        <v>3.7852880784702574E-12</v>
      </c>
      <c r="HE8">
        <f t="shared" si="15"/>
        <v>3.2664443279088517E-12</v>
      </c>
      <c r="HF8">
        <f t="shared" si="15"/>
        <v>2.8186792712941487E-12</v>
      </c>
      <c r="HG8">
        <f t="shared" si="15"/>
        <v>2.432261529050874E-12</v>
      </c>
      <c r="HH8">
        <f t="shared" si="15"/>
        <v>2.0987911065059694E-12</v>
      </c>
      <c r="HI8">
        <f t="shared" si="15"/>
        <v>1.8110173887586912E-12</v>
      </c>
      <c r="HJ8">
        <f t="shared" si="15"/>
        <v>1.5626819934534286E-12</v>
      </c>
      <c r="HK8">
        <f t="shared" si="15"/>
        <v>1.3483830899795814E-12</v>
      </c>
      <c r="HL8">
        <f t="shared" si="15"/>
        <v>1.1634582557802714E-12</v>
      </c>
      <c r="HM8">
        <f t="shared" si="15"/>
        <v>1.0038833397176747E-12</v>
      </c>
      <c r="HN8">
        <f t="shared" si="15"/>
        <v>8.6618514736219776E-13</v>
      </c>
      <c r="HO8">
        <f t="shared" si="15"/>
        <v>7.4736606103156077E-13</v>
      </c>
      <c r="HP8">
        <f t="shared" si="15"/>
        <v>6.4483896478811366E-13</v>
      </c>
      <c r="HQ8">
        <f t="shared" si="15"/>
        <v>5.5637106692600606E-13</v>
      </c>
      <c r="HR8">
        <f t="shared" si="15"/>
        <v>4.8003540451279532E-13</v>
      </c>
      <c r="HS8">
        <f t="shared" si="15"/>
        <v>4.1416898041377847E-13</v>
      </c>
      <c r="HT8">
        <f t="shared" si="15"/>
        <v>3.573366264830798E-13</v>
      </c>
      <c r="HU8">
        <f t="shared" si="15"/>
        <v>3.0829981033073803E-13</v>
      </c>
      <c r="HV8">
        <f t="shared" si="15"/>
        <v>2.6598970992887966E-13</v>
      </c>
      <c r="HW8">
        <f t="shared" si="15"/>
        <v>2.2948397260019548E-13</v>
      </c>
      <c r="HX8">
        <f t="shared" si="15"/>
        <v>1.979866546235583E-13</v>
      </c>
      <c r="HY8">
        <f t="shared" si="15"/>
        <v>1.7081090650990907E-13</v>
      </c>
      <c r="HZ8">
        <f t="shared" si="15"/>
        <v>1.473640284283031E-13</v>
      </c>
      <c r="IA8">
        <f t="shared" si="15"/>
        <v>1.2713457157739852E-13</v>
      </c>
      <c r="IB8">
        <f t="shared" si="15"/>
        <v>1.0968120560756966E-13</v>
      </c>
      <c r="IC8">
        <f t="shared" si="15"/>
        <v>9.4623110458550935E-14</v>
      </c>
      <c r="ID8">
        <f t="shared" si="15"/>
        <v>8.1631684012264857E-14</v>
      </c>
      <c r="IE8">
        <f t="shared" si="15"/>
        <v>7.0423385483053833E-14</v>
      </c>
      <c r="IF8">
        <f t="shared" si="15"/>
        <v>6.0753559093593515E-14</v>
      </c>
      <c r="IG8">
        <f t="shared" si="15"/>
        <v>5.2411103846079869E-14</v>
      </c>
      <c r="IH8">
        <f t="shared" si="15"/>
        <v>4.5213873554132693E-14</v>
      </c>
      <c r="II8">
        <f t="shared" si="15"/>
        <v>3.9004707147904966E-14</v>
      </c>
      <c r="IJ8">
        <f t="shared" si="15"/>
        <v>3.3648002945698129E-14</v>
      </c>
      <c r="IK8">
        <f t="shared" si="15"/>
        <v>2.9026762395799561E-14</v>
      </c>
      <c r="IL8">
        <f t="shared" si="15"/>
        <v>2.5040038987762709E-14</v>
      </c>
      <c r="IM8">
        <f t="shared" si="15"/>
        <v>2.1600736833563366E-14</v>
      </c>
      <c r="IN8">
        <f t="shared" si="15"/>
        <v>1.8633711016499527E-14</v>
      </c>
      <c r="IO8">
        <f t="shared" si="15"/>
        <v>1.6074128363863304E-14</v>
      </c>
      <c r="IP8">
        <f t="shared" si="15"/>
        <v>1.3866052960348901E-14</v>
      </c>
      <c r="IQ8">
        <f t="shared" si="15"/>
        <v>1.1961225605521098E-14</v>
      </c>
      <c r="IR8">
        <f t="shared" si="15"/>
        <v>1.0318010636353964E-14</v>
      </c>
      <c r="IS8">
        <f t="shared" si="15"/>
        <v>8.9004871762938519E-15</v>
      </c>
      <c r="IT8">
        <f t="shared" si="15"/>
        <v>7.6776650144467656E-15</v>
      </c>
      <c r="IU8">
        <f t="shared" si="15"/>
        <v>6.6228080304938731E-15</v>
      </c>
      <c r="IV8">
        <f t="shared" si="15"/>
        <v>5.7128504216418779E-15</v>
      </c>
      <c r="IW8">
        <f t="shared" si="15"/>
        <v>4.9278930081160139E-15</v>
      </c>
      <c r="IX8">
        <f t="shared" si="15"/>
        <v>4.250768637257311E-15</v>
      </c>
      <c r="IY8">
        <f t="shared" si="15"/>
        <v>3.6666672110510221E-15</v>
      </c>
      <c r="IZ8">
        <f t="shared" si="15"/>
        <v>3.1628121605715489E-15</v>
      </c>
      <c r="JA8">
        <f t="shared" si="15"/>
        <v>2.7281813115929262E-15</v>
      </c>
      <c r="JB8">
        <f t="shared" ref="JB8:LM8" si="16">SUMPRODUCT(JA6:JA10,$E$6:$E$10)</f>
        <v>2.3532660528362575E-15</v>
      </c>
      <c r="JC8">
        <f t="shared" si="16"/>
        <v>2.0298635530281668E-15</v>
      </c>
      <c r="JD8">
        <f t="shared" si="16"/>
        <v>1.7508974932730288E-15</v>
      </c>
      <c r="JE8">
        <f t="shared" si="16"/>
        <v>1.5102634028591652E-15</v>
      </c>
      <c r="JF8">
        <f t="shared" si="16"/>
        <v>1.3026952230446054E-15</v>
      </c>
      <c r="JG8">
        <f t="shared" si="16"/>
        <v>1.1236501862703169E-15</v>
      </c>
      <c r="JH8">
        <f t="shared" si="16"/>
        <v>9.6920949769962571E-16</v>
      </c>
      <c r="JI8">
        <f t="shared" si="16"/>
        <v>8.3599265067471433E-16</v>
      </c>
      <c r="JJ8">
        <f t="shared" si="16"/>
        <v>7.2108350511721254E-16</v>
      </c>
      <c r="JK8">
        <f t="shared" si="16"/>
        <v>6.2196651455530527E-16</v>
      </c>
      <c r="JL8">
        <f t="shared" si="16"/>
        <v>5.3647170892299917E-16</v>
      </c>
      <c r="JM8">
        <f t="shared" si="16"/>
        <v>4.6272723137133926E-16</v>
      </c>
      <c r="JN8">
        <f t="shared" si="16"/>
        <v>3.9911839221894188E-16</v>
      </c>
      <c r="JO8">
        <f t="shared" si="16"/>
        <v>3.4425234544247908E-16</v>
      </c>
      <c r="JP8">
        <f t="shared" si="16"/>
        <v>2.9692761586683582E-16</v>
      </c>
      <c r="JQ8">
        <f t="shared" si="16"/>
        <v>2.5610781113492968E-16</v>
      </c>
      <c r="JR8">
        <f t="shared" si="16"/>
        <v>2.208989439273927E-16</v>
      </c>
      <c r="JS8">
        <f t="shared" si="16"/>
        <v>1.9052986875483422E-16</v>
      </c>
      <c r="JT8">
        <f t="shared" si="16"/>
        <v>1.6433540567953624E-16</v>
      </c>
      <c r="JU8">
        <f t="shared" si="16"/>
        <v>1.4174178202283274E-16</v>
      </c>
      <c r="JV8">
        <f t="shared" si="16"/>
        <v>1.2225407375936045E-16</v>
      </c>
      <c r="JW8">
        <f t="shared" si="16"/>
        <v>1.0544537199460723E-16</v>
      </c>
      <c r="JX8">
        <f t="shared" si="16"/>
        <v>9.0947437621024855E-17</v>
      </c>
      <c r="JY8">
        <f t="shared" si="16"/>
        <v>7.844263977300502E-17</v>
      </c>
      <c r="JZ8">
        <f t="shared" si="16"/>
        <v>6.7657001762038554E-17</v>
      </c>
      <c r="KA8">
        <f t="shared" si="16"/>
        <v>5.8354202382846966E-17</v>
      </c>
      <c r="KB8">
        <f t="shared" si="16"/>
        <v>5.0330401367656439E-17</v>
      </c>
      <c r="KC8">
        <f t="shared" si="16"/>
        <v>4.3409775785062611E-17</v>
      </c>
      <c r="KD8">
        <f t="shared" si="16"/>
        <v>3.7440669725548445E-17</v>
      </c>
      <c r="KE8">
        <f t="shared" si="16"/>
        <v>3.2292273027137978E-17</v>
      </c>
      <c r="KF8">
        <f t="shared" si="16"/>
        <v>2.7851756364796755E-17</v>
      </c>
      <c r="KG8">
        <f t="shared" si="16"/>
        <v>2.4021800008742258E-17</v>
      </c>
      <c r="KH8">
        <f t="shared" si="16"/>
        <v>2.0718462167849158E-17</v>
      </c>
      <c r="KI8">
        <f t="shared" si="16"/>
        <v>1.7869340262951027E-17</v>
      </c>
      <c r="KJ8">
        <f t="shared" si="16"/>
        <v>1.541198488336405E-17</v>
      </c>
      <c r="KK8">
        <f t="shared" si="16"/>
        <v>1.329253170842822E-17</v>
      </c>
      <c r="KL8">
        <f t="shared" si="16"/>
        <v>1.1464521445096942E-17</v>
      </c>
      <c r="KM8">
        <f t="shared" si="16"/>
        <v>9.8878819468459566E-18</v>
      </c>
      <c r="KN8">
        <f t="shared" si="16"/>
        <v>8.5280502283481349E-18</v>
      </c>
      <c r="KO8">
        <f t="shared" si="16"/>
        <v>7.355215152059914E-18</v>
      </c>
      <c r="KP8">
        <f t="shared" si="16"/>
        <v>6.3436642040251022E-18</v>
      </c>
      <c r="KQ8">
        <f t="shared" si="16"/>
        <v>5.4712200545713337E-18</v>
      </c>
      <c r="KR8">
        <f t="shared" si="16"/>
        <v>4.7187545649743364E-18</v>
      </c>
      <c r="KS8">
        <f t="shared" si="16"/>
        <v>4.0697695965763695E-18</v>
      </c>
      <c r="KT8">
        <f t="shared" si="16"/>
        <v>3.5100354413476773E-18</v>
      </c>
      <c r="KU8">
        <f t="shared" si="16"/>
        <v>3.0272789544622997E-18</v>
      </c>
      <c r="KV8">
        <f t="shared" si="16"/>
        <v>2.6109145577184945E-18</v>
      </c>
      <c r="KW8">
        <f t="shared" si="16"/>
        <v>2.2518122213763793E-18</v>
      </c>
      <c r="KX8">
        <f t="shared" si="16"/>
        <v>1.9420973417489996E-18</v>
      </c>
      <c r="KY8">
        <f t="shared" si="16"/>
        <v>1.6749781303852108E-18</v>
      </c>
      <c r="KZ8">
        <f t="shared" si="16"/>
        <v>1.4445967332077242E-18</v>
      </c>
      <c r="LA8">
        <f t="shared" si="16"/>
        <v>1.2459008177024902E-18</v>
      </c>
      <c r="LB8">
        <f t="shared" si="16"/>
        <v>1.0745328145703714E-18</v>
      </c>
      <c r="LC8">
        <f t="shared" si="16"/>
        <v>9.2673438696071677E-19</v>
      </c>
      <c r="LD8">
        <f t="shared" si="16"/>
        <v>7.9926403397313411E-19</v>
      </c>
      <c r="LE8">
        <f t="shared" si="16"/>
        <v>6.8932602283997788E-19</v>
      </c>
      <c r="LF8">
        <f t="shared" si="16"/>
        <v>5.9450909238632694E-19</v>
      </c>
      <c r="LG8">
        <f t="shared" si="16"/>
        <v>5.1273358443980138E-19</v>
      </c>
      <c r="LH8">
        <f t="shared" si="16"/>
        <v>4.4220584451631138E-19</v>
      </c>
      <c r="LI8">
        <f t="shared" si="16"/>
        <v>3.8137889238270625E-19</v>
      </c>
      <c r="LJ8">
        <f t="shared" si="16"/>
        <v>3.289185004808168E-19</v>
      </c>
      <c r="LK8">
        <f t="shared" si="16"/>
        <v>2.8367393669790193E-19</v>
      </c>
      <c r="LL8">
        <f t="shared" si="16"/>
        <v>2.4465273018104452E-19</v>
      </c>
      <c r="LM8">
        <f t="shared" si="16"/>
        <v>2.1099890705604223E-19</v>
      </c>
      <c r="LN8">
        <f t="shared" ref="LN8:MM8" si="17">SUMPRODUCT(LM6:LM10,$E$6:$E$10)</f>
        <v>1.8197421895568635E-19</v>
      </c>
      <c r="LO8">
        <f t="shared" si="17"/>
        <v>1.5694195285357093E-19</v>
      </c>
      <c r="LP8">
        <f t="shared" si="17"/>
        <v>1.3535296727441063E-19</v>
      </c>
      <c r="LQ8">
        <f t="shared" si="17"/>
        <v>1.1673364874952403E-19</v>
      </c>
      <c r="LR8">
        <f t="shared" si="17"/>
        <v>1.0067552447561577E-19</v>
      </c>
      <c r="LS8">
        <f t="shared" si="17"/>
        <v>8.6826303438317421E-20</v>
      </c>
      <c r="LT8">
        <f t="shared" si="17"/>
        <v>7.4882149574456524E-20</v>
      </c>
      <c r="LU8">
        <f t="shared" si="17"/>
        <v>6.4581017554744298E-20</v>
      </c>
      <c r="LV8">
        <f t="shared" si="17"/>
        <v>5.56969050632454E-20</v>
      </c>
      <c r="LW8">
        <f t="shared" si="17"/>
        <v>4.8034895542029989E-20</v>
      </c>
      <c r="LX8">
        <f t="shared" si="17"/>
        <v>4.1426882699066769E-20</v>
      </c>
      <c r="LY8">
        <f t="shared" si="17"/>
        <v>3.5727883024439925E-20</v>
      </c>
      <c r="LZ8">
        <f t="shared" si="17"/>
        <v>3.0812855451912167E-20</v>
      </c>
      <c r="MA8">
        <f t="shared" si="17"/>
        <v>2.6573958422234673E-20</v>
      </c>
      <c r="MB8">
        <f t="shared" si="17"/>
        <v>2.2918184195112109E-20</v>
      </c>
      <c r="MC8">
        <f t="shared" si="17"/>
        <v>1.9765318528558968E-20</v>
      </c>
      <c r="MD8">
        <f t="shared" si="17"/>
        <v>1.7046180978829268E-20</v>
      </c>
      <c r="ME8">
        <f t="shared" si="17"/>
        <v>1.470110722754035E-20</v>
      </c>
      <c r="MF8">
        <f t="shared" si="17"/>
        <v>1.2678640149921275E-20</v>
      </c>
      <c r="MG8">
        <f t="shared" si="17"/>
        <v>1.0934400915632409E-20</v>
      </c>
      <c r="MH8">
        <f t="shared" si="17"/>
        <v>9.4301153616680431E-21</v>
      </c>
      <c r="MI8">
        <f>SUMPRODUCT(MH6:MH10,$E$6:$E$10)</f>
        <v>8.1327742820154163E-21</v>
      </c>
      <c r="MJ8">
        <f t="shared" si="17"/>
        <v>7.0139092156499452E-21</v>
      </c>
      <c r="MK8">
        <f t="shared" si="17"/>
        <v>6.0489678474834689E-21</v>
      </c>
      <c r="ML8">
        <f t="shared" si="17"/>
        <v>5.2167753215832843E-21</v>
      </c>
      <c r="MM8">
        <f t="shared" si="17"/>
        <v>4.499069650242762E-21</v>
      </c>
    </row>
    <row r="9" spans="1:351">
      <c r="B9" s="109">
        <v>4</v>
      </c>
      <c r="C9" s="110">
        <f>Sheet4!AF83</f>
        <v>0</v>
      </c>
      <c r="D9" s="110">
        <f>Sheet4!AG83</f>
        <v>0</v>
      </c>
      <c r="E9" s="110">
        <f>Sheet4!AH83</f>
        <v>0</v>
      </c>
      <c r="F9" s="110">
        <f>Sheet4!AI83</f>
        <v>0.79380000000000006</v>
      </c>
      <c r="G9" s="110">
        <f>Sheet4!AJ83</f>
        <v>0.20619999999999994</v>
      </c>
      <c r="H9" s="110">
        <v>1</v>
      </c>
      <c r="K9" t="s">
        <v>8</v>
      </c>
      <c r="L9">
        <v>7.5000000000000015E-3</v>
      </c>
      <c r="M9">
        <f>SUMPRODUCT(L6:L10,$F$6:$F$10)</f>
        <v>1.5389000000000003E-2</v>
      </c>
      <c r="N9">
        <f>SUMPRODUCT(M6:M10,$F$6:$F$10)</f>
        <v>2.5011010900000009E-2</v>
      </c>
      <c r="O9">
        <f t="shared" ref="O9:BZ9" si="18">SUMPRODUCT(N6:N10,$F$6:$F$10)</f>
        <v>3.7373782252400012E-2</v>
      </c>
      <c r="P9">
        <f t="shared" si="18"/>
        <v>5.2374702247326189E-2</v>
      </c>
      <c r="Q9">
        <f t="shared" si="18"/>
        <v>6.9337687679928234E-2</v>
      </c>
      <c r="R9">
        <f t="shared" si="18"/>
        <v>8.7356190094968394E-2</v>
      </c>
      <c r="S9">
        <f t="shared" si="18"/>
        <v>0.10550214762110866</v>
      </c>
      <c r="T9">
        <f t="shared" si="18"/>
        <v>0.12294398988904542</v>
      </c>
      <c r="U9">
        <f t="shared" si="18"/>
        <v>0.1390044483279422</v>
      </c>
      <c r="V9">
        <f t="shared" si="18"/>
        <v>0.15317985026145134</v>
      </c>
      <c r="W9">
        <f t="shared" si="18"/>
        <v>0.16513595697814684</v>
      </c>
      <c r="X9">
        <f t="shared" si="18"/>
        <v>0.17469061732016936</v>
      </c>
      <c r="Y9">
        <f t="shared" si="18"/>
        <v>0.18179007609595227</v>
      </c>
      <c r="Z9">
        <f t="shared" si="18"/>
        <v>0.18648334426008251</v>
      </c>
      <c r="AA9">
        <f t="shared" si="18"/>
        <v>0.18889733772541142</v>
      </c>
      <c r="AB9">
        <f t="shared" si="18"/>
        <v>0.18921432387347389</v>
      </c>
      <c r="AC9">
        <f t="shared" si="18"/>
        <v>0.18765243051859679</v>
      </c>
      <c r="AD9">
        <f t="shared" si="18"/>
        <v>0.18444946115643818</v>
      </c>
      <c r="AE9">
        <f t="shared" si="18"/>
        <v>0.17984994180915712</v>
      </c>
      <c r="AF9">
        <f t="shared" si="18"/>
        <v>0.17409513952317276</v>
      </c>
      <c r="AG9">
        <f t="shared" si="18"/>
        <v>0.16741569773890919</v>
      </c>
      <c r="AH9">
        <f t="shared" si="18"/>
        <v>0.16002649860145682</v>
      </c>
      <c r="AI9">
        <f t="shared" si="18"/>
        <v>0.15212336502753804</v>
      </c>
      <c r="AJ9">
        <f t="shared" si="18"/>
        <v>0.14388124076248127</v>
      </c>
      <c r="AK9">
        <f t="shared" si="18"/>
        <v>0.1354535243070826</v>
      </c>
      <c r="AL9">
        <f t="shared" si="18"/>
        <v>0.12697227547578843</v>
      </c>
      <c r="AM9">
        <f t="shared" si="18"/>
        <v>0.11854905693736251</v>
      </c>
      <c r="AN9">
        <f t="shared" si="18"/>
        <v>0.11027621459795472</v>
      </c>
      <c r="AO9">
        <f t="shared" si="18"/>
        <v>0.10222843853059188</v>
      </c>
      <c r="AP9">
        <f t="shared" si="18"/>
        <v>9.4464479569506654E-2</v>
      </c>
      <c r="AQ9">
        <f t="shared" si="18"/>
        <v>8.7028925447605335E-2</v>
      </c>
      <c r="AR9">
        <f t="shared" si="18"/>
        <v>7.995396457824816E-2</v>
      </c>
      <c r="AS9">
        <f t="shared" si="18"/>
        <v>7.326108558939258E-2</v>
      </c>
      <c r="AT9">
        <f t="shared" si="18"/>
        <v>6.6962676938034704E-2</v>
      </c>
      <c r="AU9">
        <f t="shared" si="18"/>
        <v>6.1063503838578746E-2</v>
      </c>
      <c r="AV9">
        <f t="shared" si="18"/>
        <v>5.5562049805150227E-2</v>
      </c>
      <c r="AW9">
        <f t="shared" si="18"/>
        <v>5.0451717786103641E-2</v>
      </c>
      <c r="AX9">
        <f t="shared" si="18"/>
        <v>4.5721891571787521E-2</v>
      </c>
      <c r="AY9">
        <f t="shared" si="18"/>
        <v>4.1358862251189621E-2</v>
      </c>
      <c r="AZ9">
        <f t="shared" si="18"/>
        <v>3.7346627298910584E-2</v>
      </c>
      <c r="BA9">
        <f t="shared" si="18"/>
        <v>3.3667571664007079E-2</v>
      </c>
      <c r="BB9">
        <f t="shared" si="18"/>
        <v>3.0303041236153006E-2</v>
      </c>
      <c r="BC9">
        <f t="shared" si="18"/>
        <v>2.7233819472507609E-2</v>
      </c>
      <c r="BD9">
        <f t="shared" si="18"/>
        <v>2.4440517936108925E-2</v>
      </c>
      <c r="BE9">
        <f t="shared" si="18"/>
        <v>2.190389114884659E-2</v>
      </c>
      <c r="BF9">
        <f t="shared" si="18"/>
        <v>1.9605085598714864E-2</v>
      </c>
      <c r="BG9">
        <f t="shared" si="18"/>
        <v>1.7525832040084253E-2</v>
      </c>
      <c r="BH9">
        <f t="shared" si="18"/>
        <v>1.5648589447183506E-2</v>
      </c>
      <c r="BI9">
        <f t="shared" si="18"/>
        <v>1.3956648170153943E-2</v>
      </c>
      <c r="BJ9">
        <f t="shared" si="18"/>
        <v>1.2434199033296102E-2</v>
      </c>
      <c r="BK9">
        <f t="shared" si="18"/>
        <v>1.1066374330296169E-2</v>
      </c>
      <c r="BL9">
        <f t="shared" si="18"/>
        <v>9.8392659275749507E-3</v>
      </c>
      <c r="BM9">
        <f t="shared" si="18"/>
        <v>8.7399249948454522E-3</v>
      </c>
      <c r="BN9">
        <f t="shared" si="18"/>
        <v>7.7563472473918911E-3</v>
      </c>
      <c r="BO9">
        <f t="shared" si="18"/>
        <v>6.8774470099990832E-3</v>
      </c>
      <c r="BP9">
        <f t="shared" si="18"/>
        <v>6.0930228978819034E-3</v>
      </c>
      <c r="BQ9">
        <f t="shared" si="18"/>
        <v>5.3937174536302368E-3</v>
      </c>
      <c r="BR9">
        <f t="shared" si="18"/>
        <v>4.7709726781231306E-3</v>
      </c>
      <c r="BS9">
        <f t="shared" si="18"/>
        <v>4.2169830438286522E-3</v>
      </c>
      <c r="BT9">
        <f t="shared" si="18"/>
        <v>3.7246472767030266E-3</v>
      </c>
      <c r="BU9">
        <f t="shared" si="18"/>
        <v>3.2875199336521881E-3</v>
      </c>
      <c r="BV9">
        <f t="shared" si="18"/>
        <v>2.899763581831001E-3</v>
      </c>
      <c r="BW9">
        <f t="shared" si="18"/>
        <v>2.556102199663241E-3</v>
      </c>
      <c r="BX9">
        <f t="shared" si="18"/>
        <v>2.2517762633141656E-3</v>
      </c>
      <c r="BY9">
        <f t="shared" si="18"/>
        <v>1.9824998526518575E-3</v>
      </c>
      <c r="BZ9">
        <f t="shared" si="18"/>
        <v>1.7444200040104851E-3</v>
      </c>
      <c r="CA9">
        <f t="shared" ref="CA9:EL9" si="19">SUMPRODUCT(BZ6:BZ10,$F$6:$F$10)</f>
        <v>1.5340784501519261E-3</v>
      </c>
      <c r="CB9">
        <f t="shared" si="19"/>
        <v>1.3483758178633898E-3</v>
      </c>
      <c r="CC9">
        <f t="shared" si="19"/>
        <v>1.1845382980886748E-3</v>
      </c>
      <c r="CD9">
        <f t="shared" si="19"/>
        <v>1.0400867601247055E-3</v>
      </c>
      <c r="CE9">
        <f t="shared" si="19"/>
        <v>9.1280824825336749E-4</v>
      </c>
      <c r="CF9">
        <f t="shared" si="19"/>
        <v>8.0072977450524989E-4</v>
      </c>
      <c r="CG9">
        <f t="shared" si="19"/>
        <v>7.0209430358135439E-4</v>
      </c>
      <c r="CH9">
        <f t="shared" si="19"/>
        <v>6.1533881401378628E-4</v>
      </c>
      <c r="CI9">
        <f t="shared" si="19"/>
        <v>5.3907431233531523E-4</v>
      </c>
      <c r="CJ9">
        <f t="shared" si="19"/>
        <v>4.7206767342344608E-4</v>
      </c>
      <c r="CK9">
        <f t="shared" si="19"/>
        <v>4.1322517950502535E-4</v>
      </c>
      <c r="CL9">
        <f t="shared" si="19"/>
        <v>3.6157763189663172E-4</v>
      </c>
      <c r="CM9">
        <f t="shared" si="19"/>
        <v>3.162669128680748E-4</v>
      </c>
      <c r="CN9">
        <f t="shared" si="19"/>
        <v>2.7653387960002696E-4</v>
      </c>
      <c r="CO9">
        <f t="shared" si="19"/>
        <v>2.417074776922071E-4</v>
      </c>
      <c r="CP9">
        <f t="shared" si="19"/>
        <v>2.1119496776504239E-4</v>
      </c>
      <c r="CQ9">
        <f t="shared" si="19"/>
        <v>1.8447316514360392E-4</v>
      </c>
      <c r="CR9">
        <f t="shared" si="19"/>
        <v>1.610805992256902E-4</v>
      </c>
      <c r="CS9">
        <f t="shared" si="19"/>
        <v>1.406105057656512E-4</v>
      </c>
      <c r="CT9">
        <f t="shared" si="19"/>
        <v>1.2270457183596851E-4</v>
      </c>
      <c r="CU9">
        <f t="shared" si="19"/>
        <v>1.0704735957245788E-4</v>
      </c>
      <c r="CV9">
        <f t="shared" si="19"/>
        <v>9.33613409025026E-5</v>
      </c>
      <c r="CW9">
        <f t="shared" si="19"/>
        <v>8.1402481254403493E-5</v>
      </c>
      <c r="CX9">
        <f t="shared" si="19"/>
        <v>7.0956315720682348E-5</v>
      </c>
      <c r="CY9">
        <f t="shared" si="19"/>
        <v>6.1834466282312516E-5</v>
      </c>
      <c r="CZ9">
        <f t="shared" si="19"/>
        <v>5.3871553487460399E-5</v>
      </c>
      <c r="DA9">
        <f t="shared" si="19"/>
        <v>4.6922460418091147E-5</v>
      </c>
      <c r="DB9">
        <f t="shared" si="19"/>
        <v>4.0859910877206415E-5</v>
      </c>
      <c r="DC9">
        <f t="shared" si="19"/>
        <v>3.5572327499350295E-5</v>
      </c>
      <c r="DD9">
        <f t="shared" si="19"/>
        <v>3.0961938941261137E-5</v>
      </c>
      <c r="DE9">
        <f t="shared" si="19"/>
        <v>2.6943108464217309E-5</v>
      </c>
      <c r="DF9">
        <f t="shared" si="19"/>
        <v>2.344085909212648E-5</v>
      </c>
      <c r="DG9">
        <f t="shared" si="19"/>
        <v>2.0389573137870114E-5</v>
      </c>
      <c r="DH9">
        <f t="shared" si="19"/>
        <v>1.773184625320254E-5</v>
      </c>
      <c r="DI9">
        <f t="shared" si="19"/>
        <v>1.5417478292843152E-5</v>
      </c>
      <c r="DJ9">
        <f t="shared" si="19"/>
        <v>1.3402585209092446E-5</v>
      </c>
      <c r="DK9">
        <f t="shared" si="19"/>
        <v>1.1648817926515133E-5</v>
      </c>
      <c r="DL9">
        <f t="shared" si="19"/>
        <v>1.0122675703352707E-5</v>
      </c>
      <c r="DM9">
        <f t="shared" si="19"/>
        <v>8.7949028828583293E-6</v>
      </c>
      <c r="DN9">
        <f t="shared" si="19"/>
        <v>7.6399591882537273E-6</v>
      </c>
      <c r="DO9">
        <f t="shared" si="19"/>
        <v>6.6355548330859853E-6</v>
      </c>
      <c r="DP9">
        <f t="shared" si="19"/>
        <v>5.7622427170333497E-6</v>
      </c>
      <c r="DQ9">
        <f t="shared" si="19"/>
        <v>5.0030608673341198E-6</v>
      </c>
      <c r="DR9">
        <f t="shared" si="19"/>
        <v>4.3432190787192514E-6</v>
      </c>
      <c r="DS9">
        <f t="shared" si="19"/>
        <v>3.7698244098492541E-6</v>
      </c>
      <c r="DT9">
        <f t="shared" si="19"/>
        <v>3.2716408207692812E-6</v>
      </c>
      <c r="DU9">
        <f t="shared" si="19"/>
        <v>2.8388787919794685E-6</v>
      </c>
      <c r="DV9">
        <f t="shared" si="19"/>
        <v>2.4630112587947286E-6</v>
      </c>
      <c r="DW9">
        <f t="shared" si="19"/>
        <v>2.136612631462963E-6</v>
      </c>
      <c r="DX9">
        <f t="shared" si="19"/>
        <v>1.8532180580978433E-6</v>
      </c>
      <c r="DY9">
        <f t="shared" si="19"/>
        <v>1.6072004293388151E-6</v>
      </c>
      <c r="DZ9">
        <f t="shared" si="19"/>
        <v>1.393662925704512E-6</v>
      </c>
      <c r="EA9">
        <f t="shared" si="19"/>
        <v>1.2083451752818058E-6</v>
      </c>
      <c r="EB9">
        <f t="shared" si="19"/>
        <v>1.0475413246587874E-6</v>
      </c>
      <c r="EC9">
        <f t="shared" si="19"/>
        <v>9.0802853341725614E-7</v>
      </c>
      <c r="ED9">
        <f t="shared" si="19"/>
        <v>7.8700458522258369E-7</v>
      </c>
      <c r="EE9">
        <f t="shared" si="19"/>
        <v>6.8203346941855388E-7</v>
      </c>
      <c r="EF9">
        <f t="shared" si="19"/>
        <v>5.9099792857644101E-7</v>
      </c>
      <c r="EG9">
        <f t="shared" si="19"/>
        <v>5.1205809190834474E-7</v>
      </c>
      <c r="EH9">
        <f t="shared" si="19"/>
        <v>4.4361542383261758E-7</v>
      </c>
      <c r="EI9">
        <f t="shared" si="19"/>
        <v>3.8428131304852403E-7</v>
      </c>
      <c r="EJ9">
        <f t="shared" si="19"/>
        <v>3.3284971181228281E-7</v>
      </c>
      <c r="EK9">
        <f t="shared" si="19"/>
        <v>2.882733091025901E-7</v>
      </c>
      <c r="EL9">
        <f t="shared" si="19"/>
        <v>2.4964278625600978E-7</v>
      </c>
      <c r="EM9">
        <f t="shared" ref="EM9:GM9" si="20">SUMPRODUCT(EL6:EL10,$F$6:$F$10)</f>
        <v>2.1616876053414402E-7</v>
      </c>
      <c r="EN9">
        <f t="shared" si="20"/>
        <v>1.8716607192128792E-7</v>
      </c>
      <c r="EO9">
        <f t="shared" si="20"/>
        <v>1.6204011209648457E-7</v>
      </c>
      <c r="EP9">
        <f t="shared" si="20"/>
        <v>1.4027493273044005E-7</v>
      </c>
      <c r="EQ9">
        <f t="shared" si="20"/>
        <v>1.2142290368957199E-7</v>
      </c>
      <c r="ER9">
        <f t="shared" si="20"/>
        <v>1.0509572097162167E-7</v>
      </c>
      <c r="ES9">
        <f t="shared" si="20"/>
        <v>9.0956589764978156E-8</v>
      </c>
      <c r="ET9">
        <f t="shared" si="20"/>
        <v>7.8713430370559083E-8</v>
      </c>
      <c r="EU9">
        <f t="shared" si="20"/>
        <v>6.8112974249543034E-8</v>
      </c>
      <c r="EV9">
        <f t="shared" si="20"/>
        <v>5.8935634512964584E-8</v>
      </c>
      <c r="EW9">
        <f t="shared" si="20"/>
        <v>5.0991050058078997E-8</v>
      </c>
      <c r="EX9">
        <f t="shared" si="20"/>
        <v>4.4114215551823555E-8</v>
      </c>
      <c r="EY9">
        <f t="shared" si="20"/>
        <v>3.8162120800877936E-8</v>
      </c>
      <c r="EZ9">
        <f t="shared" si="20"/>
        <v>3.3010832938830166E-8</v>
      </c>
      <c r="FA9">
        <f t="shared" si="20"/>
        <v>2.8552963486191918E-8</v>
      </c>
      <c r="FB9">
        <f t="shared" si="20"/>
        <v>2.4695469858309339E-8</v>
      </c>
      <c r="FC9">
        <f t="shared" si="20"/>
        <v>2.1357747449569537E-8</v>
      </c>
      <c r="FD9">
        <f t="shared" si="20"/>
        <v>1.8469974132261453E-8</v>
      </c>
      <c r="FE9">
        <f t="shared" si="20"/>
        <v>1.5971673982258314E-8</v>
      </c>
      <c r="FF9">
        <f t="shared" si="20"/>
        <v>1.381047137515887E-8</v>
      </c>
      <c r="FG9">
        <f t="shared" si="20"/>
        <v>1.1941010367684516E-8</v>
      </c>
      <c r="FH9">
        <f t="shared" si="20"/>
        <v>1.0324017561677635E-8</v>
      </c>
      <c r="FI9">
        <f t="shared" si="20"/>
        <v>8.9254895046293868E-9</v>
      </c>
      <c r="FJ9">
        <f t="shared" si="20"/>
        <v>7.7159881660003049E-9</v>
      </c>
      <c r="FK9">
        <f t="shared" si="20"/>
        <v>6.670030190460959E-9</v>
      </c>
      <c r="FL9">
        <f t="shared" si="20"/>
        <v>5.7655575092743074E-9</v>
      </c>
      <c r="FM9">
        <f t="shared" si="20"/>
        <v>4.9834785257543033E-9</v>
      </c>
      <c r="FN9">
        <f t="shared" si="20"/>
        <v>4.3072705118082104E-9</v>
      </c>
      <c r="FO9">
        <f t="shared" si="20"/>
        <v>3.7226350876831644E-9</v>
      </c>
      <c r="FP9">
        <f t="shared" si="20"/>
        <v>3.2171997303219729E-9</v>
      </c>
      <c r="FQ9">
        <f t="shared" si="20"/>
        <v>2.780259188220701E-9</v>
      </c>
      <c r="FR9">
        <f t="shared" si="20"/>
        <v>2.402551490696395E-9</v>
      </c>
      <c r="FS9">
        <f t="shared" si="20"/>
        <v>2.0760639429800478E-9</v>
      </c>
      <c r="FT9">
        <f t="shared" si="20"/>
        <v>1.7938651094489886E-9</v>
      </c>
      <c r="FU9">
        <f t="shared" si="20"/>
        <v>1.5499593177073723E-9</v>
      </c>
      <c r="FV9">
        <f t="shared" si="20"/>
        <v>1.3391606766484007E-9</v>
      </c>
      <c r="FW9">
        <f t="shared" si="20"/>
        <v>1.1569840012551954E-9</v>
      </c>
      <c r="FX9">
        <f t="shared" si="20"/>
        <v>9.9955038369530775E-10</v>
      </c>
      <c r="FY9">
        <f t="shared" si="20"/>
        <v>8.635054511749368E-10</v>
      </c>
      <c r="FZ9">
        <f t="shared" si="20"/>
        <v>7.459486120769371E-10</v>
      </c>
      <c r="GA9">
        <f t="shared" si="20"/>
        <v>6.4437181835800126E-10</v>
      </c>
      <c r="GB9">
        <f t="shared" si="20"/>
        <v>5.5660656858568041E-10</v>
      </c>
      <c r="GC9">
        <f t="shared" si="20"/>
        <v>4.8077804631900312E-10</v>
      </c>
      <c r="GD9">
        <f t="shared" si="20"/>
        <v>4.1526543622182376E-10</v>
      </c>
      <c r="GE9">
        <f t="shared" si="20"/>
        <v>3.5866758833824495E-10</v>
      </c>
      <c r="GF9">
        <f t="shared" si="20"/>
        <v>3.097733119540161E-10</v>
      </c>
      <c r="GG9">
        <f t="shared" si="20"/>
        <v>2.6753567667437362E-10</v>
      </c>
      <c r="GH9">
        <f t="shared" si="20"/>
        <v>2.3104978172780411E-10</v>
      </c>
      <c r="GI9">
        <f t="shared" si="20"/>
        <v>1.9953352675875679E-10</v>
      </c>
      <c r="GJ9">
        <f t="shared" si="20"/>
        <v>1.723109799779188E-10</v>
      </c>
      <c r="GK9">
        <f t="shared" si="20"/>
        <v>1.4879799377868334E-10</v>
      </c>
      <c r="GL9">
        <f t="shared" si="20"/>
        <v>1.284897649157363E-10</v>
      </c>
      <c r="GM9">
        <f t="shared" si="20"/>
        <v>1.109500770418512E-10</v>
      </c>
      <c r="GN9">
        <f>SUMPRODUCT(GM6:GM10,$F$6:$F$10)</f>
        <v>9.5801998649706606E-11</v>
      </c>
      <c r="GO9">
        <f>SUMPRODUCT(GN6:GN10,$F$6:$F$10)</f>
        <v>8.271983999345687E-11</v>
      </c>
      <c r="GP9">
        <f t="shared" ref="GP9:JA9" si="21">SUMPRODUCT(GO6:GO10,$F$6:$F$10)</f>
        <v>7.1422199000108768E-11</v>
      </c>
      <c r="GQ9">
        <f t="shared" si="21"/>
        <v>6.1665949069992831E-11</v>
      </c>
      <c r="GR9">
        <f t="shared" si="21"/>
        <v>5.3241041482637303E-11</v>
      </c>
      <c r="GS9">
        <f t="shared" si="21"/>
        <v>4.5966012279979288E-11</v>
      </c>
      <c r="GT9">
        <f t="shared" si="21"/>
        <v>3.9684098349209081E-11</v>
      </c>
      <c r="GU9">
        <f t="shared" si="21"/>
        <v>3.425988028131501E-11</v>
      </c>
      <c r="GV9">
        <f t="shared" si="21"/>
        <v>2.9576380706090179E-11</v>
      </c>
      <c r="GW9">
        <f t="shared" si="21"/>
        <v>2.5532556431793844E-11</v>
      </c>
      <c r="GX9">
        <f t="shared" si="21"/>
        <v>2.2041131048685178E-11</v>
      </c>
      <c r="GY9">
        <f t="shared" si="21"/>
        <v>1.9026721864281261E-11</v>
      </c>
      <c r="GZ9">
        <f t="shared" si="21"/>
        <v>1.6424221275176666E-11</v>
      </c>
      <c r="HA9">
        <f t="shared" si="21"/>
        <v>1.4177398076171142E-11</v>
      </c>
      <c r="HB9">
        <f t="shared" si="21"/>
        <v>1.2237688875370343E-11</v>
      </c>
      <c r="HC9">
        <f t="shared" si="21"/>
        <v>1.0563153821786698E-11</v>
      </c>
      <c r="HD9">
        <f t="shared" si="21"/>
        <v>9.117574344576245E-12</v>
      </c>
      <c r="HE9">
        <f t="shared" si="21"/>
        <v>7.8696736238291573E-12</v>
      </c>
      <c r="HF9">
        <f t="shared" si="21"/>
        <v>6.7924431253563645E-12</v>
      </c>
      <c r="HG9">
        <f t="shared" si="21"/>
        <v>5.8625607912140055E-12</v>
      </c>
      <c r="HH9">
        <f t="shared" si="21"/>
        <v>5.0598884314171735E-12</v>
      </c>
      <c r="HI9">
        <f t="shared" si="21"/>
        <v>4.3670375516454498E-12</v>
      </c>
      <c r="HJ9">
        <f t="shared" si="21"/>
        <v>3.7689943124188597E-12</v>
      </c>
      <c r="HK9">
        <f t="shared" si="21"/>
        <v>3.2527955781048134E-12</v>
      </c>
      <c r="HL9">
        <f t="shared" si="21"/>
        <v>2.8072491059261914E-12</v>
      </c>
      <c r="HM9">
        <f t="shared" si="21"/>
        <v>2.4226918689995162E-12</v>
      </c>
      <c r="HN9">
        <f t="shared" si="21"/>
        <v>2.0907813233446679E-12</v>
      </c>
      <c r="HO9">
        <f t="shared" si="21"/>
        <v>1.8043151340804844E-12</v>
      </c>
      <c r="HP9">
        <f t="shared" si="21"/>
        <v>1.5570754856253592E-12</v>
      </c>
      <c r="HQ9">
        <f t="shared" si="21"/>
        <v>1.3436946276090253E-12</v>
      </c>
      <c r="HR9">
        <f t="shared" si="21"/>
        <v>1.1595387635726875E-12</v>
      </c>
      <c r="HS9">
        <f t="shared" si="21"/>
        <v>1.0006077830776362E-12</v>
      </c>
      <c r="HT9">
        <f t="shared" si="21"/>
        <v>8.6344867793612864E-13</v>
      </c>
      <c r="HU9">
        <f t="shared" si="21"/>
        <v>7.4508077716837323E-13</v>
      </c>
      <c r="HV9">
        <f t="shared" si="21"/>
        <v>6.4293118924148797E-13</v>
      </c>
      <c r="HW9">
        <f t="shared" si="21"/>
        <v>5.5477905957801614E-13</v>
      </c>
      <c r="HX9">
        <f t="shared" si="21"/>
        <v>4.7870744091726186E-13</v>
      </c>
      <c r="HY9">
        <f t="shared" si="21"/>
        <v>4.1306173792225672E-13</v>
      </c>
      <c r="HZ9">
        <f t="shared" si="21"/>
        <v>3.5641382894984223E-13</v>
      </c>
      <c r="IA9">
        <f t="shared" si="21"/>
        <v>3.075310901679114E-13</v>
      </c>
      <c r="IB9">
        <f t="shared" si="21"/>
        <v>2.6534965282871362E-13</v>
      </c>
      <c r="IC9">
        <f t="shared" si="21"/>
        <v>2.2895131575189705E-13</v>
      </c>
      <c r="ID9">
        <f t="shared" si="21"/>
        <v>1.9754361389043389E-13</v>
      </c>
      <c r="IE9">
        <f t="shared" si="21"/>
        <v>1.7044261193627464E-13</v>
      </c>
      <c r="IF9">
        <f t="shared" si="21"/>
        <v>1.4705805073068482E-13</v>
      </c>
      <c r="IG9">
        <f t="shared" si="21"/>
        <v>1.2688052503864773E-13</v>
      </c>
      <c r="IH9">
        <f t="shared" si="21"/>
        <v>1.0947041511797393E-13</v>
      </c>
      <c r="II9">
        <f t="shared" si="21"/>
        <v>9.4448332404187881E-14</v>
      </c>
      <c r="IJ9">
        <f t="shared" si="21"/>
        <v>8.148687235614448E-14</v>
      </c>
      <c r="IK9">
        <f t="shared" si="21"/>
        <v>7.030349576823908E-14</v>
      </c>
      <c r="IL9">
        <f t="shared" si="21"/>
        <v>6.0654384260926718E-14</v>
      </c>
      <c r="IM9">
        <f t="shared" si="21"/>
        <v>5.2329136737280005E-14</v>
      </c>
      <c r="IN9">
        <f t="shared" si="21"/>
        <v>4.5146191793257953E-14</v>
      </c>
      <c r="IO9">
        <f t="shared" si="21"/>
        <v>3.8948876785243588E-14</v>
      </c>
      <c r="IP9">
        <f t="shared" si="21"/>
        <v>3.3601997828891535E-14</v>
      </c>
      <c r="IQ9">
        <f t="shared" si="21"/>
        <v>2.8988896720952371E-14</v>
      </c>
      <c r="IR9">
        <f t="shared" si="21"/>
        <v>2.5008910893214019E-14</v>
      </c>
      <c r="IS9">
        <f t="shared" si="21"/>
        <v>2.1575181243304401E-14</v>
      </c>
      <c r="IT9">
        <f t="shared" si="21"/>
        <v>1.8612760229376111E-14</v>
      </c>
      <c r="IU9">
        <f t="shared" si="21"/>
        <v>1.6056979127491368E-14</v>
      </c>
      <c r="IV9">
        <f t="shared" si="21"/>
        <v>1.3852038972495126E-14</v>
      </c>
      <c r="IW9">
        <f t="shared" si="21"/>
        <v>1.1949794556780826E-14</v>
      </c>
      <c r="IX9">
        <f t="shared" si="21"/>
        <v>1.0308705051527996E-14</v>
      </c>
      <c r="IY9">
        <f t="shared" si="21"/>
        <v>8.8929284323248948E-15</v>
      </c>
      <c r="IZ9">
        <f t="shared" si="21"/>
        <v>7.6715400138250232E-15</v>
      </c>
      <c r="JA9">
        <f t="shared" si="21"/>
        <v>6.6178580937897526E-15</v>
      </c>
      <c r="JB9">
        <f t="shared" ref="JB9:LM9" si="22">SUMPRODUCT(JA6:JA10,$F$6:$F$10)</f>
        <v>5.7088620338863247E-15</v>
      </c>
      <c r="JC9">
        <f t="shared" si="22"/>
        <v>4.9246901133226198E-15</v>
      </c>
      <c r="JD9">
        <f t="shared" si="22"/>
        <v>4.2482062253111997E-15</v>
      </c>
      <c r="JE9">
        <f t="shared" si="22"/>
        <v>3.664625983028626E-15</v>
      </c>
      <c r="JF9">
        <f t="shared" si="22"/>
        <v>3.1611940936056044E-15</v>
      </c>
      <c r="JG9">
        <f t="shared" si="22"/>
        <v>2.7269059737525781E-15</v>
      </c>
      <c r="JH9">
        <f t="shared" si="22"/>
        <v>2.3522675430719394E-15</v>
      </c>
      <c r="JI9">
        <f t="shared" si="22"/>
        <v>2.0290879618063431E-15</v>
      </c>
      <c r="JJ9">
        <f t="shared" si="22"/>
        <v>1.7503007967445526E-15</v>
      </c>
      <c r="JK9">
        <f t="shared" si="22"/>
        <v>1.5098097178104004E-15</v>
      </c>
      <c r="JL9">
        <f t="shared" si="22"/>
        <v>1.302355361928632E-15</v>
      </c>
      <c r="JM9">
        <f t="shared" si="22"/>
        <v>1.123400461689089E-15</v>
      </c>
      <c r="JN9">
        <f t="shared" si="22"/>
        <v>9.6903073412781266E-16</v>
      </c>
      <c r="JO9">
        <f t="shared" si="22"/>
        <v>8.3586936825122112E-16</v>
      </c>
      <c r="JP9">
        <f t="shared" si="22"/>
        <v>7.2100324620671342E-16</v>
      </c>
      <c r="JQ9">
        <f t="shared" si="22"/>
        <v>6.2191928868865077E-16</v>
      </c>
      <c r="JR9">
        <f t="shared" si="22"/>
        <v>5.3644953582058431E-16</v>
      </c>
      <c r="JS9">
        <f t="shared" si="22"/>
        <v>4.6272376517025449E-16</v>
      </c>
      <c r="JT9">
        <f t="shared" si="22"/>
        <v>3.9912861287420538E-16</v>
      </c>
      <c r="JU9">
        <f t="shared" si="22"/>
        <v>3.442723056480268E-16</v>
      </c>
      <c r="JV9">
        <f t="shared" si="22"/>
        <v>2.9695423382121679E-16</v>
      </c>
      <c r="JW9">
        <f t="shared" si="22"/>
        <v>2.5613870112509511E-16</v>
      </c>
      <c r="JX9">
        <f t="shared" si="22"/>
        <v>2.2093227807619994E-16</v>
      </c>
      <c r="JY9">
        <f t="shared" si="22"/>
        <v>1.9056426441959868E-16</v>
      </c>
      <c r="JZ9">
        <f t="shared" si="22"/>
        <v>1.6436983393836926E-16</v>
      </c>
      <c r="KA9">
        <f t="shared" si="22"/>
        <v>1.4177549347453799E-16</v>
      </c>
      <c r="KB9">
        <f t="shared" si="22"/>
        <v>1.2228653851802369E-16</v>
      </c>
      <c r="KC9">
        <f t="shared" si="22"/>
        <v>1.0547623130400584E-16</v>
      </c>
      <c r="KD9">
        <f t="shared" si="22"/>
        <v>9.0976464965225307E-17</v>
      </c>
      <c r="KE9">
        <f t="shared" si="22"/>
        <v>7.8469709733562438E-17</v>
      </c>
      <c r="KF9">
        <f t="shared" si="22"/>
        <v>6.7682065182033914E-17</v>
      </c>
      <c r="KG9">
        <f t="shared" si="22"/>
        <v>5.8377266654419587E-17</v>
      </c>
      <c r="KH9">
        <f t="shared" si="22"/>
        <v>5.035151487173823E-17</v>
      </c>
      <c r="KI9">
        <f t="shared" si="22"/>
        <v>4.3429015687216624E-17</v>
      </c>
      <c r="KJ9">
        <f t="shared" si="22"/>
        <v>3.7458132476425385E-17</v>
      </c>
      <c r="KK9">
        <f t="shared" si="22"/>
        <v>3.2308067035308268E-17</v>
      </c>
      <c r="KL9">
        <f t="shared" si="22"/>
        <v>2.786599640793522E-17</v>
      </c>
      <c r="KM9">
        <f t="shared" si="22"/>
        <v>2.4034603029950167E-17</v>
      </c>
      <c r="KN9">
        <f t="shared" si="22"/>
        <v>2.072994417029772E-17</v>
      </c>
      <c r="KO9">
        <f t="shared" si="22"/>
        <v>1.7879614070516471E-17</v>
      </c>
      <c r="KP9">
        <f t="shared" si="22"/>
        <v>1.5421158579569982E-17</v>
      </c>
      <c r="KQ9">
        <f t="shared" si="22"/>
        <v>1.3300707602534845E-17</v>
      </c>
      <c r="KR9">
        <f t="shared" si="22"/>
        <v>1.1471795444005574E-17</v>
      </c>
      <c r="KS9">
        <f t="shared" si="22"/>
        <v>9.8943432358023394E-18</v>
      </c>
      <c r="KT9">
        <f t="shared" si="22"/>
        <v>8.533781183208152E-18</v>
      </c>
      <c r="KU9">
        <f t="shared" si="22"/>
        <v>7.3602914219356941E-18</v>
      </c>
      <c r="KV9">
        <f t="shared" si="22"/>
        <v>6.3481549161277588E-18</v>
      </c>
      <c r="KW9">
        <f t="shared" si="22"/>
        <v>5.475188103561204E-18</v>
      </c>
      <c r="KX9">
        <f t="shared" si="22"/>
        <v>4.7222569575767393E-18</v>
      </c>
      <c r="KY9">
        <f t="shared" si="22"/>
        <v>4.072857828996499E-18</v>
      </c>
      <c r="KZ9">
        <f t="shared" si="22"/>
        <v>3.5127558924317515E-18</v>
      </c>
      <c r="LA9">
        <f t="shared" si="22"/>
        <v>3.0296732818580145E-18</v>
      </c>
      <c r="LB9">
        <f t="shared" si="22"/>
        <v>2.6130200876952079E-18</v>
      </c>
      <c r="LC9">
        <f t="shared" si="22"/>
        <v>2.2536623256457081E-18</v>
      </c>
      <c r="LD9">
        <f t="shared" si="22"/>
        <v>1.9437217967200033E-18</v>
      </c>
      <c r="LE9">
        <f t="shared" si="22"/>
        <v>1.6764034559098522E-18</v>
      </c>
      <c r="LF9">
        <f t="shared" si="22"/>
        <v>1.445846509115517E-18</v>
      </c>
      <c r="LG9">
        <f t="shared" si="22"/>
        <v>1.246995977364414E-18</v>
      </c>
      <c r="LH9">
        <f t="shared" si="22"/>
        <v>1.0754919154333189E-18</v>
      </c>
      <c r="LI9">
        <f t="shared" si="22"/>
        <v>9.2757385850519255E-19</v>
      </c>
      <c r="LJ9">
        <f t="shared" si="22"/>
        <v>7.9999840390933389E-19</v>
      </c>
      <c r="LK9">
        <f t="shared" si="22"/>
        <v>6.8996812260352574E-19</v>
      </c>
      <c r="LL9">
        <f t="shared" si="22"/>
        <v>5.9507024315122845E-19</v>
      </c>
      <c r="LM9">
        <f t="shared" si="22"/>
        <v>5.1322376495367963E-19</v>
      </c>
      <c r="LN9">
        <f t="shared" ref="LN9:MM9" si="23">SUMPRODUCT(LM6:LM10,$F$6:$F$10)</f>
        <v>4.4263384209858994E-19</v>
      </c>
      <c r="LO9">
        <f t="shared" si="23"/>
        <v>3.8175243842346037E-19</v>
      </c>
      <c r="LP9">
        <f t="shared" si="23"/>
        <v>3.2924439174708922E-19</v>
      </c>
      <c r="LQ9">
        <f t="shared" si="23"/>
        <v>2.8395814370366603E-19</v>
      </c>
      <c r="LR9">
        <f t="shared" si="23"/>
        <v>2.4490049381314061E-19</v>
      </c>
      <c r="LS9">
        <f t="shared" si="23"/>
        <v>2.1121482457629888E-19</v>
      </c>
      <c r="LT9">
        <f t="shared" si="23"/>
        <v>1.8216232042286507E-19</v>
      </c>
      <c r="LU9">
        <f t="shared" si="23"/>
        <v>1.5710576893060454E-19</v>
      </c>
      <c r="LV9">
        <f t="shared" si="23"/>
        <v>1.354955893087562E-19</v>
      </c>
      <c r="LW9">
        <f t="shared" si="23"/>
        <v>1.1685778193885267E-19</v>
      </c>
      <c r="LX9">
        <f t="shared" si="23"/>
        <v>1.0078353485858027E-19</v>
      </c>
      <c r="LY9">
        <f t="shared" si="23"/>
        <v>8.6920259381485179E-20</v>
      </c>
      <c r="LZ9">
        <f t="shared" si="23"/>
        <v>7.4963858362104411E-20</v>
      </c>
      <c r="MA9">
        <f t="shared" si="23"/>
        <v>6.4652057628307816E-20</v>
      </c>
      <c r="MB9">
        <f t="shared" si="23"/>
        <v>5.5758654401863947E-20</v>
      </c>
      <c r="MC9">
        <f t="shared" si="23"/>
        <v>4.8088556624783324E-20</v>
      </c>
      <c r="MD9">
        <f t="shared" si="23"/>
        <v>4.1473504443022355E-20</v>
      </c>
      <c r="ME9">
        <f t="shared" si="23"/>
        <v>3.5768380050335632E-20</v>
      </c>
      <c r="MF9">
        <f t="shared" si="23"/>
        <v>3.0848024990955662E-20</v>
      </c>
      <c r="MG9">
        <f t="shared" si="23"/>
        <v>2.6604495142857461E-20</v>
      </c>
      <c r="MH9">
        <f t="shared" si="23"/>
        <v>2.2944693197310869E-20</v>
      </c>
      <c r="MI9">
        <f>SUMPRODUCT(MH6:MH10,$F$6:$F$10)</f>
        <v>1.9788326725423932E-20</v>
      </c>
      <c r="MJ9">
        <f t="shared" si="23"/>
        <v>1.7066147059738093E-20</v>
      </c>
      <c r="MK9">
        <f t="shared" si="23"/>
        <v>1.4718430375033639E-20</v>
      </c>
      <c r="ML9">
        <f t="shared" si="23"/>
        <v>1.2693667662231443E-20</v>
      </c>
      <c r="MM9">
        <f t="shared" si="23"/>
        <v>1.094743486898373E-20</v>
      </c>
    </row>
    <row r="10" spans="1:351">
      <c r="B10" s="109">
        <v>5</v>
      </c>
      <c r="C10" s="110">
        <f>Sheet4!AF84</f>
        <v>0</v>
      </c>
      <c r="D10" s="110">
        <f>Sheet4!AG84</f>
        <v>0</v>
      </c>
      <c r="E10" s="110">
        <f>Sheet4!AH84</f>
        <v>0</v>
      </c>
      <c r="F10" s="110">
        <f>Sheet4!AI84</f>
        <v>0</v>
      </c>
      <c r="G10" s="110">
        <f>Sheet4!AJ84</f>
        <v>1</v>
      </c>
      <c r="H10" s="110">
        <v>1</v>
      </c>
      <c r="K10" t="s">
        <v>9</v>
      </c>
      <c r="L10">
        <v>0</v>
      </c>
      <c r="M10">
        <f>SUMPRODUCT(L6:L10,$G$6:$G$10)</f>
        <v>1.5464999999999999E-3</v>
      </c>
      <c r="N10">
        <f>SUMPRODUCT(M6:M10,$G$6:$G$10)</f>
        <v>4.7197118E-3</v>
      </c>
      <c r="O10">
        <f t="shared" ref="O10:BZ10" si="24">SUMPRODUCT(N6:N10,$G$6:$G$10)</f>
        <v>9.8769822475800011E-3</v>
      </c>
      <c r="P10">
        <f t="shared" si="24"/>
        <v>1.7583456148024881E-2</v>
      </c>
      <c r="Q10">
        <f t="shared" si="24"/>
        <v>2.838311975142354E-2</v>
      </c>
      <c r="R10">
        <f t="shared" si="24"/>
        <v>4.2680550951024736E-2</v>
      </c>
      <c r="S10">
        <f t="shared" si="24"/>
        <v>6.0693397348607209E-2</v>
      </c>
      <c r="T10">
        <f t="shared" si="24"/>
        <v>8.2447940188079799E-2</v>
      </c>
      <c r="U10">
        <f t="shared" si="24"/>
        <v>0.10779899090320096</v>
      </c>
      <c r="V10">
        <f t="shared" si="24"/>
        <v>0.13646170814842262</v>
      </c>
      <c r="W10">
        <f t="shared" si="24"/>
        <v>0.16804739327233387</v>
      </c>
      <c r="X10">
        <f t="shared" si="24"/>
        <v>0.20209842760122773</v>
      </c>
      <c r="Y10">
        <f t="shared" si="24"/>
        <v>0.23811963289264665</v>
      </c>
      <c r="Z10">
        <f t="shared" si="24"/>
        <v>0.27560474658363199</v>
      </c>
      <c r="AA10">
        <f t="shared" si="24"/>
        <v>0.31405761217006101</v>
      </c>
      <c r="AB10">
        <f t="shared" si="24"/>
        <v>0.35300824320904084</v>
      </c>
      <c r="AC10">
        <f t="shared" si="24"/>
        <v>0.39202423679175114</v>
      </c>
      <c r="AD10">
        <f t="shared" si="24"/>
        <v>0.43071816796468576</v>
      </c>
      <c r="AE10">
        <f t="shared" si="24"/>
        <v>0.46875164685514331</v>
      </c>
      <c r="AF10">
        <f t="shared" si="24"/>
        <v>0.50583670485619148</v>
      </c>
      <c r="AG10">
        <f t="shared" si="24"/>
        <v>0.54173512262586965</v>
      </c>
      <c r="AH10">
        <f t="shared" si="24"/>
        <v>0.57625623949963267</v>
      </c>
      <c r="AI10">
        <f t="shared" si="24"/>
        <v>0.60925370351125308</v>
      </c>
      <c r="AJ10">
        <f t="shared" si="24"/>
        <v>0.64062154137993144</v>
      </c>
      <c r="AK10">
        <f t="shared" si="24"/>
        <v>0.67028985322515511</v>
      </c>
      <c r="AL10">
        <f t="shared" si="24"/>
        <v>0.69822036993727554</v>
      </c>
      <c r="AM10">
        <f t="shared" si="24"/>
        <v>0.72440205314038308</v>
      </c>
      <c r="AN10">
        <f t="shared" si="24"/>
        <v>0.74884686868086725</v>
      </c>
      <c r="AO10">
        <f t="shared" si="24"/>
        <v>0.77158582413096555</v>
      </c>
      <c r="AP10">
        <f t="shared" si="24"/>
        <v>0.79266532815597357</v>
      </c>
      <c r="AQ10">
        <f t="shared" si="24"/>
        <v>0.81214390384320578</v>
      </c>
      <c r="AR10">
        <f t="shared" si="24"/>
        <v>0.830089268270502</v>
      </c>
      <c r="AS10">
        <f t="shared" si="24"/>
        <v>0.84657577576653675</v>
      </c>
      <c r="AT10">
        <f t="shared" si="24"/>
        <v>0.86168221161506953</v>
      </c>
      <c r="AU10">
        <f t="shared" si="24"/>
        <v>0.87548991559969225</v>
      </c>
      <c r="AV10">
        <f t="shared" si="24"/>
        <v>0.88808121009120722</v>
      </c>
      <c r="AW10">
        <f t="shared" si="24"/>
        <v>0.89953810476102924</v>
      </c>
      <c r="AX10">
        <f t="shared" si="24"/>
        <v>0.9099412489685238</v>
      </c>
      <c r="AY10">
        <f t="shared" si="24"/>
        <v>0.91936910301062635</v>
      </c>
      <c r="AZ10">
        <f t="shared" si="24"/>
        <v>0.92789730040682161</v>
      </c>
      <c r="BA10">
        <f t="shared" si="24"/>
        <v>0.93559817495585695</v>
      </c>
      <c r="BB10">
        <f t="shared" si="24"/>
        <v>0.94254042823297524</v>
      </c>
      <c r="BC10">
        <f t="shared" si="24"/>
        <v>0.94878891533586995</v>
      </c>
      <c r="BD10">
        <f t="shared" si="24"/>
        <v>0.95440452891110106</v>
      </c>
      <c r="BE10">
        <f t="shared" si="24"/>
        <v>0.95944416370952668</v>
      </c>
      <c r="BF10">
        <f t="shared" si="24"/>
        <v>0.96396074606441884</v>
      </c>
      <c r="BG10">
        <f t="shared" si="24"/>
        <v>0.96800331471487389</v>
      </c>
      <c r="BH10">
        <f t="shared" si="24"/>
        <v>0.97161714128153931</v>
      </c>
      <c r="BI10">
        <f t="shared" si="24"/>
        <v>0.97484388042554859</v>
      </c>
      <c r="BJ10">
        <f t="shared" si="24"/>
        <v>0.9777217412782343</v>
      </c>
      <c r="BK10">
        <f t="shared" si="24"/>
        <v>0.98028567311889991</v>
      </c>
      <c r="BL10">
        <f t="shared" si="24"/>
        <v>0.98256755950580699</v>
      </c>
      <c r="BM10">
        <f t="shared" si="24"/>
        <v>0.98459641614007298</v>
      </c>
      <c r="BN10">
        <f t="shared" si="24"/>
        <v>0.98639858867401009</v>
      </c>
      <c r="BO10">
        <f t="shared" si="24"/>
        <v>0.98799794747642233</v>
      </c>
      <c r="BP10">
        <f t="shared" si="24"/>
        <v>0.9894160770498841</v>
      </c>
      <c r="BQ10">
        <f t="shared" si="24"/>
        <v>0.99067245837142737</v>
      </c>
      <c r="BR10">
        <f t="shared" si="24"/>
        <v>0.99178464291036594</v>
      </c>
      <c r="BS10">
        <f t="shared" si="24"/>
        <v>0.99276841747659494</v>
      </c>
      <c r="BT10">
        <f t="shared" si="24"/>
        <v>0.99363795938023236</v>
      </c>
      <c r="BU10">
        <f t="shared" si="24"/>
        <v>0.99440598164868854</v>
      </c>
      <c r="BV10">
        <f t="shared" si="24"/>
        <v>0.99508386825900763</v>
      </c>
      <c r="BW10">
        <f t="shared" si="24"/>
        <v>0.99568179950958113</v>
      </c>
      <c r="BX10">
        <f t="shared" si="24"/>
        <v>0.99620886778315165</v>
      </c>
      <c r="BY10">
        <f t="shared" si="24"/>
        <v>0.99667318404864702</v>
      </c>
      <c r="BZ10">
        <f t="shared" si="24"/>
        <v>0.99708197551826383</v>
      </c>
      <c r="CA10">
        <f t="shared" ref="CA10:EL10" si="25">SUMPRODUCT(BZ6:BZ10,$G$6:$G$10)</f>
        <v>0.99744167492309077</v>
      </c>
      <c r="CB10">
        <f t="shared" si="25"/>
        <v>0.99775800189951214</v>
      </c>
      <c r="CC10">
        <f t="shared" si="25"/>
        <v>0.99803603699315557</v>
      </c>
      <c r="CD10">
        <f t="shared" si="25"/>
        <v>0.99828028879022146</v>
      </c>
      <c r="CE10">
        <f t="shared" si="25"/>
        <v>0.99849475468015914</v>
      </c>
      <c r="CF10">
        <f t="shared" si="25"/>
        <v>0.998682975740949</v>
      </c>
      <c r="CG10">
        <f t="shared" si="25"/>
        <v>0.99884808622045196</v>
      </c>
      <c r="CH10">
        <f t="shared" si="25"/>
        <v>0.99899285806585048</v>
      </c>
      <c r="CI10">
        <f t="shared" si="25"/>
        <v>0.99911974092930012</v>
      </c>
      <c r="CJ10">
        <f t="shared" si="25"/>
        <v>0.99923089805250365</v>
      </c>
      <c r="CK10">
        <f t="shared" si="25"/>
        <v>0.99932823840676355</v>
      </c>
      <c r="CL10">
        <f t="shared" si="25"/>
        <v>0.99941344543877753</v>
      </c>
      <c r="CM10">
        <f t="shared" si="25"/>
        <v>0.99948800274647465</v>
      </c>
      <c r="CN10">
        <f t="shared" si="25"/>
        <v>0.99955321698390809</v>
      </c>
      <c r="CO10">
        <f t="shared" si="25"/>
        <v>0.9996102382698816</v>
      </c>
      <c r="CP10">
        <f t="shared" si="25"/>
        <v>0.99966007835178172</v>
      </c>
      <c r="CQ10">
        <f t="shared" si="25"/>
        <v>0.99970362675413482</v>
      </c>
      <c r="CR10">
        <f t="shared" si="25"/>
        <v>0.99974166512078744</v>
      </c>
      <c r="CS10">
        <f t="shared" si="25"/>
        <v>0.99977487994034775</v>
      </c>
      <c r="CT10">
        <f t="shared" si="25"/>
        <v>0.9998038738266366</v>
      </c>
      <c r="CU10">
        <f t="shared" si="25"/>
        <v>0.99982917550934913</v>
      </c>
      <c r="CV10">
        <f t="shared" si="25"/>
        <v>0.99985124867489295</v>
      </c>
      <c r="CW10">
        <f t="shared" si="25"/>
        <v>0.99987049978338705</v>
      </c>
      <c r="CX10">
        <f t="shared" si="25"/>
        <v>0.99988728497502166</v>
      </c>
      <c r="CY10">
        <f t="shared" si="25"/>
        <v>0.99990191616732327</v>
      </c>
      <c r="CZ10">
        <f t="shared" si="25"/>
        <v>0.99991466643427063</v>
      </c>
      <c r="DA10">
        <f t="shared" si="25"/>
        <v>0.99992577474859978</v>
      </c>
      <c r="DB10">
        <f t="shared" si="25"/>
        <v>0.99993545015993801</v>
      </c>
      <c r="DC10">
        <f t="shared" si="25"/>
        <v>0.99994387547356089</v>
      </c>
      <c r="DD10">
        <f t="shared" si="25"/>
        <v>0.99995121048749125</v>
      </c>
      <c r="DE10">
        <f t="shared" si="25"/>
        <v>0.99995759483930091</v>
      </c>
      <c r="DF10">
        <f t="shared" si="25"/>
        <v>0.99996315050826623</v>
      </c>
      <c r="DG10">
        <f t="shared" si="25"/>
        <v>0.99996798401341103</v>
      </c>
      <c r="DH10">
        <f t="shared" si="25"/>
        <v>0.99997218834339208</v>
      </c>
      <c r="DI10">
        <f t="shared" si="25"/>
        <v>0.99997584465008948</v>
      </c>
      <c r="DJ10">
        <f t="shared" si="25"/>
        <v>0.99997902373411351</v>
      </c>
      <c r="DK10">
        <f t="shared" si="25"/>
        <v>0.99998178734718368</v>
      </c>
      <c r="DL10">
        <f t="shared" si="25"/>
        <v>0.99998418933344013</v>
      </c>
      <c r="DM10">
        <f t="shared" si="25"/>
        <v>0.99998627662917017</v>
      </c>
      <c r="DN10">
        <f t="shared" si="25"/>
        <v>0.9999880901381446</v>
      </c>
      <c r="DO10">
        <f t="shared" si="25"/>
        <v>0.99998966549772927</v>
      </c>
      <c r="DP10">
        <f t="shared" si="25"/>
        <v>0.99999103374913589</v>
      </c>
      <c r="DQ10">
        <f t="shared" si="25"/>
        <v>0.99999222192358417</v>
      </c>
      <c r="DR10">
        <f t="shared" si="25"/>
        <v>0.99999325355473501</v>
      </c>
      <c r="DS10">
        <f t="shared" si="25"/>
        <v>0.99999414912650908</v>
      </c>
      <c r="DT10">
        <f t="shared" si="25"/>
        <v>0.99999492646430244</v>
      </c>
      <c r="DU10">
        <f t="shared" si="25"/>
        <v>0.99999560107663965</v>
      </c>
      <c r="DV10">
        <f t="shared" si="25"/>
        <v>0.99999618645344657</v>
      </c>
      <c r="DW10">
        <f t="shared" si="25"/>
        <v>0.99999669432636817</v>
      </c>
      <c r="DX10">
        <f t="shared" si="25"/>
        <v>0.99999713489589281</v>
      </c>
      <c r="DY10">
        <f t="shared" si="25"/>
        <v>0.99999751702945638</v>
      </c>
      <c r="DZ10">
        <f t="shared" si="25"/>
        <v>0.99999784843418493</v>
      </c>
      <c r="EA10">
        <f t="shared" si="25"/>
        <v>0.9999981358074802</v>
      </c>
      <c r="EB10">
        <f t="shared" si="25"/>
        <v>0.99999838496825533</v>
      </c>
      <c r="EC10">
        <f t="shared" si="25"/>
        <v>0.99999860097127646</v>
      </c>
      <c r="ED10">
        <f t="shared" si="25"/>
        <v>0.99999878820676003</v>
      </c>
      <c r="EE10">
        <f t="shared" si="25"/>
        <v>0.99999895048710552</v>
      </c>
      <c r="EF10">
        <f t="shared" si="25"/>
        <v>0.99999909112240692</v>
      </c>
      <c r="EG10">
        <f t="shared" si="25"/>
        <v>0.99999921298617978</v>
      </c>
      <c r="EH10">
        <f t="shared" si="25"/>
        <v>0.9999993185725583</v>
      </c>
      <c r="EI10">
        <f t="shared" si="25"/>
        <v>0.99999941004605875</v>
      </c>
      <c r="EJ10">
        <f t="shared" si="25"/>
        <v>0.99999948928486548</v>
      </c>
      <c r="EK10">
        <f t="shared" si="25"/>
        <v>0.99999955791847606</v>
      </c>
      <c r="EL10">
        <f t="shared" si="25"/>
        <v>0.99999961736043241</v>
      </c>
      <c r="EM10">
        <f t="shared" ref="EM10:GM10" si="26">SUMPRODUCT(EL6:EL10,$G$6:$G$10)</f>
        <v>0.99999966883677494</v>
      </c>
      <c r="EN10">
        <f t="shared" si="26"/>
        <v>0.99999971341077332</v>
      </c>
      <c r="EO10">
        <f t="shared" si="26"/>
        <v>0.99999975200441737</v>
      </c>
      <c r="EP10">
        <f t="shared" si="26"/>
        <v>0.99999978541708845</v>
      </c>
      <c r="EQ10">
        <f t="shared" si="26"/>
        <v>0.99999981434177954</v>
      </c>
      <c r="ER10">
        <f t="shared" si="26"/>
        <v>0.99999983937918224</v>
      </c>
      <c r="ES10">
        <f t="shared" si="26"/>
        <v>0.99999986104991989</v>
      </c>
      <c r="ET10">
        <f t="shared" si="26"/>
        <v>0.99999987980516869</v>
      </c>
      <c r="EU10">
        <f t="shared" si="26"/>
        <v>0.99999989603587802</v>
      </c>
      <c r="EV10">
        <f t="shared" si="26"/>
        <v>0.99999991008077327</v>
      </c>
      <c r="EW10">
        <f t="shared" si="26"/>
        <v>0.99999992223330114</v>
      </c>
      <c r="EX10">
        <f t="shared" si="26"/>
        <v>0.99999993274765564</v>
      </c>
      <c r="EY10">
        <f t="shared" si="26"/>
        <v>0.99999994184400687</v>
      </c>
      <c r="EZ10">
        <f t="shared" si="26"/>
        <v>0.99999994971303618</v>
      </c>
      <c r="FA10">
        <f t="shared" si="26"/>
        <v>0.99999995651986995</v>
      </c>
      <c r="FB10">
        <f t="shared" si="26"/>
        <v>0.99999996240749101</v>
      </c>
      <c r="FC10">
        <f t="shared" si="26"/>
        <v>0.99999996749969688</v>
      </c>
      <c r="FD10">
        <f t="shared" si="26"/>
        <v>0.99999997190366441</v>
      </c>
      <c r="FE10">
        <f t="shared" si="26"/>
        <v>0.99999997571217303</v>
      </c>
      <c r="FF10">
        <f t="shared" si="26"/>
        <v>0.99999997900553217</v>
      </c>
      <c r="FG10">
        <f t="shared" si="26"/>
        <v>0.99999998185325134</v>
      </c>
      <c r="FH10">
        <f t="shared" si="26"/>
        <v>0.99999998431548764</v>
      </c>
      <c r="FI10">
        <f t="shared" si="26"/>
        <v>0.9999999864443001</v>
      </c>
      <c r="FJ10">
        <f t="shared" si="26"/>
        <v>0.99999998828473602</v>
      </c>
      <c r="FK10">
        <f t="shared" si="26"/>
        <v>0.99999998987577277</v>
      </c>
      <c r="FL10">
        <f t="shared" si="26"/>
        <v>0.99999999125113304</v>
      </c>
      <c r="FM10">
        <f t="shared" si="26"/>
        <v>0.99999999243999105</v>
      </c>
      <c r="FN10">
        <f t="shared" si="26"/>
        <v>0.99999999346758428</v>
      </c>
      <c r="FO10">
        <f t="shared" si="26"/>
        <v>0.99999999435574349</v>
      </c>
      <c r="FP10">
        <f t="shared" si="26"/>
        <v>0.9999999951233508</v>
      </c>
      <c r="FQ10">
        <f t="shared" si="26"/>
        <v>0.99999999578673737</v>
      </c>
      <c r="FR10">
        <f t="shared" si="26"/>
        <v>0.99999999636002679</v>
      </c>
      <c r="FS10">
        <f t="shared" si="26"/>
        <v>0.99999999685543295</v>
      </c>
      <c r="FT10">
        <f t="shared" si="26"/>
        <v>0.99999999728351729</v>
      </c>
      <c r="FU10">
        <f t="shared" si="26"/>
        <v>0.9999999976534123</v>
      </c>
      <c r="FV10">
        <f t="shared" si="26"/>
        <v>0.99999999797301387</v>
      </c>
      <c r="FW10">
        <f t="shared" si="26"/>
        <v>0.99999999824914876</v>
      </c>
      <c r="FX10">
        <f t="shared" si="26"/>
        <v>0.99999999848771881</v>
      </c>
      <c r="FY10">
        <f t="shared" si="26"/>
        <v>0.99999999869382605</v>
      </c>
      <c r="FZ10">
        <f t="shared" si="26"/>
        <v>0.99999999887188085</v>
      </c>
      <c r="GA10">
        <f t="shared" si="26"/>
        <v>0.99999999902569547</v>
      </c>
      <c r="GB10">
        <f t="shared" si="26"/>
        <v>0.99999999915856497</v>
      </c>
      <c r="GC10">
        <f t="shared" si="26"/>
        <v>0.99999999927333727</v>
      </c>
      <c r="GD10">
        <f t="shared" si="26"/>
        <v>0.99999999937247375</v>
      </c>
      <c r="GE10">
        <f t="shared" si="26"/>
        <v>0.99999999945810147</v>
      </c>
      <c r="GF10">
        <f t="shared" si="26"/>
        <v>0.99999999953205876</v>
      </c>
      <c r="GG10">
        <f t="shared" si="26"/>
        <v>0.999999999595934</v>
      </c>
      <c r="GH10">
        <f t="shared" si="26"/>
        <v>0.99999999965109987</v>
      </c>
      <c r="GI10">
        <f t="shared" si="26"/>
        <v>0.99999999969874231</v>
      </c>
      <c r="GJ10">
        <f t="shared" si="26"/>
        <v>0.99999999973988618</v>
      </c>
      <c r="GK10">
        <f t="shared" si="26"/>
        <v>0.99999999977541676</v>
      </c>
      <c r="GL10">
        <f t="shared" si="26"/>
        <v>0.99999999980609888</v>
      </c>
      <c r="GM10">
        <f t="shared" si="26"/>
        <v>0.99999999983259347</v>
      </c>
      <c r="GN10">
        <f>SUMPRODUCT(GM6:GM10,$G$6:$G$10)</f>
        <v>0.99999999985547139</v>
      </c>
      <c r="GO10">
        <f>SUMPRODUCT(GN6:GN10,$G$6:$G$10)</f>
        <v>0.99999999987522581</v>
      </c>
      <c r="GP10">
        <f t="shared" ref="GP10:JA10" si="27">SUMPRODUCT(GO6:GO10,$G$6:$G$10)</f>
        <v>0.99999999989228261</v>
      </c>
      <c r="GQ10">
        <f t="shared" si="27"/>
        <v>0.99999999990700983</v>
      </c>
      <c r="GR10">
        <f t="shared" si="27"/>
        <v>0.99999999991972532</v>
      </c>
      <c r="GS10">
        <f t="shared" si="27"/>
        <v>0.99999999993070365</v>
      </c>
      <c r="GT10">
        <f t="shared" si="27"/>
        <v>0.99999999994018185</v>
      </c>
      <c r="GU10">
        <f t="shared" si="27"/>
        <v>0.99999999994836475</v>
      </c>
      <c r="GV10">
        <f t="shared" si="27"/>
        <v>0.9999999999554291</v>
      </c>
      <c r="GW10">
        <f t="shared" si="27"/>
        <v>0.99999999996152777</v>
      </c>
      <c r="GX10">
        <f t="shared" si="27"/>
        <v>0.99999999996679256</v>
      </c>
      <c r="GY10">
        <f t="shared" si="27"/>
        <v>0.99999999997133748</v>
      </c>
      <c r="GZ10">
        <f t="shared" si="27"/>
        <v>0.99999999997526079</v>
      </c>
      <c r="HA10">
        <f t="shared" si="27"/>
        <v>0.99999999997864741</v>
      </c>
      <c r="HB10">
        <f t="shared" si="27"/>
        <v>0.99999999998157074</v>
      </c>
      <c r="HC10">
        <f t="shared" si="27"/>
        <v>0.99999999998409417</v>
      </c>
      <c r="HD10">
        <f t="shared" si="27"/>
        <v>0.99999999998627231</v>
      </c>
      <c r="HE10">
        <f t="shared" si="27"/>
        <v>0.99999999998815237</v>
      </c>
      <c r="HF10">
        <f t="shared" si="27"/>
        <v>0.99999999998977507</v>
      </c>
      <c r="HG10">
        <f t="shared" si="27"/>
        <v>0.99999999999117561</v>
      </c>
      <c r="HH10">
        <f t="shared" si="27"/>
        <v>0.99999999999238443</v>
      </c>
      <c r="HI10">
        <f t="shared" si="27"/>
        <v>0.99999999999342781</v>
      </c>
      <c r="HJ10">
        <f t="shared" si="27"/>
        <v>0.99999999999432831</v>
      </c>
      <c r="HK10">
        <f t="shared" si="27"/>
        <v>0.99999999999510547</v>
      </c>
      <c r="HL10">
        <f t="shared" si="27"/>
        <v>0.99999999999577616</v>
      </c>
      <c r="HM10">
        <f t="shared" si="27"/>
        <v>0.99999999999635503</v>
      </c>
      <c r="HN10">
        <f t="shared" si="27"/>
        <v>0.99999999999685463</v>
      </c>
      <c r="HO10">
        <f t="shared" si="27"/>
        <v>0.99999999999728573</v>
      </c>
      <c r="HP10">
        <f t="shared" si="27"/>
        <v>0.99999999999765776</v>
      </c>
      <c r="HQ10">
        <f t="shared" si="27"/>
        <v>0.99999999999797884</v>
      </c>
      <c r="HR10">
        <f t="shared" si="27"/>
        <v>0.99999999999825595</v>
      </c>
      <c r="HS10">
        <f t="shared" si="27"/>
        <v>0.99999999999849509</v>
      </c>
      <c r="HT10">
        <f t="shared" si="27"/>
        <v>0.99999999999870137</v>
      </c>
      <c r="HU10">
        <f t="shared" si="27"/>
        <v>0.99999999999887945</v>
      </c>
      <c r="HV10">
        <f t="shared" si="27"/>
        <v>0.99999999999903311</v>
      </c>
      <c r="HW10">
        <f t="shared" si="27"/>
        <v>0.99999999999916567</v>
      </c>
      <c r="HX10">
        <f t="shared" si="27"/>
        <v>0.99999999999928002</v>
      </c>
      <c r="HY10">
        <f t="shared" si="27"/>
        <v>0.99999999999937872</v>
      </c>
      <c r="HZ10">
        <f t="shared" si="27"/>
        <v>0.99999999999946387</v>
      </c>
      <c r="IA10">
        <f t="shared" si="27"/>
        <v>0.99999999999953737</v>
      </c>
      <c r="IB10">
        <f t="shared" si="27"/>
        <v>0.99999999999960076</v>
      </c>
      <c r="IC10">
        <f t="shared" si="27"/>
        <v>0.9999999999996555</v>
      </c>
      <c r="ID10">
        <f t="shared" si="27"/>
        <v>0.99999999999970268</v>
      </c>
      <c r="IE10">
        <f t="shared" si="27"/>
        <v>0.99999999999974343</v>
      </c>
      <c r="IF10">
        <f t="shared" si="27"/>
        <v>0.99999999999977862</v>
      </c>
      <c r="IG10">
        <f t="shared" si="27"/>
        <v>0.99999999999980893</v>
      </c>
      <c r="IH10">
        <f t="shared" si="27"/>
        <v>0.99999999999983513</v>
      </c>
      <c r="II10">
        <f t="shared" si="27"/>
        <v>0.99999999999985767</v>
      </c>
      <c r="IJ10">
        <f t="shared" si="27"/>
        <v>0.9999999999998771</v>
      </c>
      <c r="IK10">
        <f t="shared" si="27"/>
        <v>0.99999999999989386</v>
      </c>
      <c r="IL10">
        <f t="shared" si="27"/>
        <v>0.99999999999990841</v>
      </c>
      <c r="IM10">
        <f t="shared" si="27"/>
        <v>0.99999999999992095</v>
      </c>
      <c r="IN10">
        <f t="shared" si="27"/>
        <v>0.99999999999993172</v>
      </c>
      <c r="IO10">
        <f t="shared" si="27"/>
        <v>0.99999999999994105</v>
      </c>
      <c r="IP10">
        <f t="shared" si="27"/>
        <v>0.99999999999994904</v>
      </c>
      <c r="IQ10">
        <f t="shared" si="27"/>
        <v>0.99999999999995592</v>
      </c>
      <c r="IR10">
        <f t="shared" si="27"/>
        <v>0.99999999999996192</v>
      </c>
      <c r="IS10">
        <f t="shared" si="27"/>
        <v>0.99999999999996703</v>
      </c>
      <c r="IT10">
        <f t="shared" si="27"/>
        <v>0.99999999999997147</v>
      </c>
      <c r="IU10">
        <f t="shared" si="27"/>
        <v>0.99999999999997535</v>
      </c>
      <c r="IV10">
        <f t="shared" si="27"/>
        <v>0.99999999999997868</v>
      </c>
      <c r="IW10">
        <f t="shared" si="27"/>
        <v>0.99999999999998157</v>
      </c>
      <c r="IX10">
        <f t="shared" si="27"/>
        <v>0.99999999999998401</v>
      </c>
      <c r="IY10">
        <f t="shared" si="27"/>
        <v>0.99999999999998612</v>
      </c>
      <c r="IZ10">
        <f t="shared" si="27"/>
        <v>0.99999999999998801</v>
      </c>
      <c r="JA10">
        <f t="shared" si="27"/>
        <v>0.99999999999998956</v>
      </c>
      <c r="JB10">
        <f t="shared" ref="JB10:LM10" si="28">SUMPRODUCT(JA6:JA10,$G$6:$G$10)</f>
        <v>0.9999999999999909</v>
      </c>
      <c r="JC10">
        <f t="shared" si="28"/>
        <v>0.99999999999999212</v>
      </c>
      <c r="JD10">
        <f t="shared" si="28"/>
        <v>0.99999999999999312</v>
      </c>
      <c r="JE10">
        <f t="shared" si="28"/>
        <v>0.999999999999994</v>
      </c>
      <c r="JF10">
        <f t="shared" si="28"/>
        <v>0.99999999999999478</v>
      </c>
      <c r="JG10">
        <f t="shared" si="28"/>
        <v>0.99999999999999545</v>
      </c>
      <c r="JH10">
        <f t="shared" si="28"/>
        <v>0.999999999999996</v>
      </c>
      <c r="JI10">
        <f t="shared" si="28"/>
        <v>0.99999999999999645</v>
      </c>
      <c r="JJ10">
        <f t="shared" si="28"/>
        <v>0.99999999999999689</v>
      </c>
      <c r="JK10">
        <f t="shared" si="28"/>
        <v>0.99999999999999722</v>
      </c>
      <c r="JL10">
        <f t="shared" si="28"/>
        <v>0.99999999999999756</v>
      </c>
      <c r="JM10">
        <f t="shared" si="28"/>
        <v>0.99999999999999778</v>
      </c>
      <c r="JN10">
        <f t="shared" si="28"/>
        <v>0.999999999999998</v>
      </c>
      <c r="JO10">
        <f t="shared" si="28"/>
        <v>0.99999999999999822</v>
      </c>
      <c r="JP10">
        <f t="shared" si="28"/>
        <v>0.99999999999999845</v>
      </c>
      <c r="JQ10">
        <f t="shared" si="28"/>
        <v>0.99999999999999856</v>
      </c>
      <c r="JR10">
        <f t="shared" si="28"/>
        <v>0.99999999999999867</v>
      </c>
      <c r="JS10">
        <f t="shared" si="28"/>
        <v>0.99999999999999878</v>
      </c>
      <c r="JT10">
        <f t="shared" si="28"/>
        <v>0.99999999999999889</v>
      </c>
      <c r="JU10">
        <f t="shared" si="28"/>
        <v>0.999999999999999</v>
      </c>
      <c r="JV10">
        <f t="shared" si="28"/>
        <v>0.99999999999999911</v>
      </c>
      <c r="JW10">
        <f t="shared" si="28"/>
        <v>0.99999999999999922</v>
      </c>
      <c r="JX10">
        <f t="shared" si="28"/>
        <v>0.99999999999999922</v>
      </c>
      <c r="JY10">
        <f t="shared" si="28"/>
        <v>0.99999999999999922</v>
      </c>
      <c r="JZ10">
        <f t="shared" si="28"/>
        <v>0.99999999999999922</v>
      </c>
      <c r="KA10">
        <f t="shared" si="28"/>
        <v>0.99999999999999922</v>
      </c>
      <c r="KB10">
        <f t="shared" si="28"/>
        <v>0.99999999999999922</v>
      </c>
      <c r="KC10">
        <f t="shared" si="28"/>
        <v>0.99999999999999922</v>
      </c>
      <c r="KD10">
        <f t="shared" si="28"/>
        <v>0.99999999999999922</v>
      </c>
      <c r="KE10">
        <f t="shared" si="28"/>
        <v>0.99999999999999922</v>
      </c>
      <c r="KF10">
        <f t="shared" si="28"/>
        <v>0.99999999999999922</v>
      </c>
      <c r="KG10">
        <f t="shared" si="28"/>
        <v>0.99999999999999922</v>
      </c>
      <c r="KH10">
        <f t="shared" si="28"/>
        <v>0.99999999999999922</v>
      </c>
      <c r="KI10">
        <f t="shared" si="28"/>
        <v>0.99999999999999922</v>
      </c>
      <c r="KJ10">
        <f t="shared" si="28"/>
        <v>0.99999999999999922</v>
      </c>
      <c r="KK10">
        <f t="shared" si="28"/>
        <v>0.99999999999999922</v>
      </c>
      <c r="KL10">
        <f t="shared" si="28"/>
        <v>0.99999999999999922</v>
      </c>
      <c r="KM10">
        <f t="shared" si="28"/>
        <v>0.99999999999999922</v>
      </c>
      <c r="KN10">
        <f t="shared" si="28"/>
        <v>0.99999999999999922</v>
      </c>
      <c r="KO10">
        <f t="shared" si="28"/>
        <v>0.99999999999999922</v>
      </c>
      <c r="KP10">
        <f t="shared" si="28"/>
        <v>0.99999999999999922</v>
      </c>
      <c r="KQ10">
        <f t="shared" si="28"/>
        <v>0.99999999999999922</v>
      </c>
      <c r="KR10">
        <f t="shared" si="28"/>
        <v>0.99999999999999922</v>
      </c>
      <c r="KS10">
        <f t="shared" si="28"/>
        <v>0.99999999999999922</v>
      </c>
      <c r="KT10">
        <f t="shared" si="28"/>
        <v>0.99999999999999922</v>
      </c>
      <c r="KU10">
        <f t="shared" si="28"/>
        <v>0.99999999999999922</v>
      </c>
      <c r="KV10">
        <f t="shared" si="28"/>
        <v>0.99999999999999922</v>
      </c>
      <c r="KW10">
        <f t="shared" si="28"/>
        <v>0.99999999999999922</v>
      </c>
      <c r="KX10">
        <f t="shared" si="28"/>
        <v>0.99999999999999922</v>
      </c>
      <c r="KY10">
        <f t="shared" si="28"/>
        <v>0.99999999999999922</v>
      </c>
      <c r="KZ10">
        <f t="shared" si="28"/>
        <v>0.99999999999999922</v>
      </c>
      <c r="LA10">
        <f t="shared" si="28"/>
        <v>0.99999999999999922</v>
      </c>
      <c r="LB10">
        <f t="shared" si="28"/>
        <v>0.99999999999999922</v>
      </c>
      <c r="LC10">
        <f t="shared" si="28"/>
        <v>0.99999999999999922</v>
      </c>
      <c r="LD10">
        <f t="shared" si="28"/>
        <v>0.99999999999999922</v>
      </c>
      <c r="LE10">
        <f t="shared" si="28"/>
        <v>0.99999999999999922</v>
      </c>
      <c r="LF10">
        <f t="shared" si="28"/>
        <v>0.99999999999999922</v>
      </c>
      <c r="LG10">
        <f t="shared" si="28"/>
        <v>0.99999999999999922</v>
      </c>
      <c r="LH10">
        <f t="shared" si="28"/>
        <v>0.99999999999999922</v>
      </c>
      <c r="LI10">
        <f t="shared" si="28"/>
        <v>0.99999999999999922</v>
      </c>
      <c r="LJ10">
        <f t="shared" si="28"/>
        <v>0.99999999999999922</v>
      </c>
      <c r="LK10">
        <f t="shared" si="28"/>
        <v>0.99999999999999922</v>
      </c>
      <c r="LL10">
        <f t="shared" si="28"/>
        <v>0.99999999999999922</v>
      </c>
      <c r="LM10">
        <f t="shared" si="28"/>
        <v>0.99999999999999922</v>
      </c>
      <c r="LN10">
        <f t="shared" ref="LN10:MM10" si="29">SUMPRODUCT(LM6:LM10,$G$6:$G$10)</f>
        <v>0.99999999999999922</v>
      </c>
      <c r="LO10">
        <f t="shared" si="29"/>
        <v>0.99999999999999922</v>
      </c>
      <c r="LP10">
        <f t="shared" si="29"/>
        <v>0.99999999999999922</v>
      </c>
      <c r="LQ10">
        <f t="shared" si="29"/>
        <v>0.99999999999999922</v>
      </c>
      <c r="LR10">
        <f t="shared" si="29"/>
        <v>0.99999999999999922</v>
      </c>
      <c r="LS10">
        <f t="shared" si="29"/>
        <v>0.99999999999999922</v>
      </c>
      <c r="LT10">
        <f t="shared" si="29"/>
        <v>0.99999999999999922</v>
      </c>
      <c r="LU10">
        <f t="shared" si="29"/>
        <v>0.99999999999999922</v>
      </c>
      <c r="LV10">
        <f t="shared" si="29"/>
        <v>0.99999999999999922</v>
      </c>
      <c r="LW10">
        <f t="shared" si="29"/>
        <v>0.99999999999999922</v>
      </c>
      <c r="LX10">
        <f t="shared" si="29"/>
        <v>0.99999999999999922</v>
      </c>
      <c r="LY10">
        <f t="shared" si="29"/>
        <v>0.99999999999999922</v>
      </c>
      <c r="LZ10">
        <f t="shared" si="29"/>
        <v>0.99999999999999922</v>
      </c>
      <c r="MA10">
        <f t="shared" si="29"/>
        <v>0.99999999999999922</v>
      </c>
      <c r="MB10">
        <f t="shared" si="29"/>
        <v>0.99999999999999922</v>
      </c>
      <c r="MC10">
        <f t="shared" si="29"/>
        <v>0.99999999999999922</v>
      </c>
      <c r="MD10">
        <f t="shared" si="29"/>
        <v>0.99999999999999922</v>
      </c>
      <c r="ME10">
        <f t="shared" si="29"/>
        <v>0.99999999999999922</v>
      </c>
      <c r="MF10">
        <f t="shared" si="29"/>
        <v>0.99999999999999922</v>
      </c>
      <c r="MG10">
        <f t="shared" si="29"/>
        <v>0.99999999999999922</v>
      </c>
      <c r="MH10">
        <f t="shared" si="29"/>
        <v>0.99999999999999922</v>
      </c>
      <c r="MI10">
        <f>SUMPRODUCT(MH6:MH10,$G$6:$G$10)</f>
        <v>0.99999999999999922</v>
      </c>
      <c r="MJ10">
        <f t="shared" si="29"/>
        <v>0.99999999999999922</v>
      </c>
      <c r="MK10">
        <f t="shared" si="29"/>
        <v>0.99999999999999922</v>
      </c>
      <c r="ML10">
        <f t="shared" si="29"/>
        <v>0.99999999999999922</v>
      </c>
      <c r="MM10">
        <f t="shared" si="29"/>
        <v>0.99999999999999922</v>
      </c>
    </row>
    <row r="12" spans="1:351">
      <c r="B12" t="s">
        <v>100</v>
      </c>
    </row>
    <row r="13" spans="1:351">
      <c r="B13" s="103" t="s">
        <v>101</v>
      </c>
      <c r="C13" s="103" t="s">
        <v>102</v>
      </c>
      <c r="D13" s="104" t="s">
        <v>103</v>
      </c>
      <c r="E13" s="105"/>
      <c r="F13" s="105"/>
      <c r="G13" s="105"/>
      <c r="H13" s="105"/>
    </row>
    <row r="14" spans="1:351">
      <c r="B14" s="107"/>
      <c r="C14" s="107"/>
      <c r="D14" s="111">
        <v>1</v>
      </c>
      <c r="E14" s="109">
        <v>2</v>
      </c>
      <c r="F14" s="109">
        <v>3</v>
      </c>
      <c r="G14" s="109">
        <v>4</v>
      </c>
      <c r="H14" s="109">
        <v>5</v>
      </c>
    </row>
    <row r="15" spans="1:351">
      <c r="B15" s="108">
        <v>4</v>
      </c>
      <c r="C15" s="112" t="s">
        <v>104</v>
      </c>
      <c r="D15" s="110">
        <v>0.8</v>
      </c>
      <c r="E15" s="110">
        <v>0.2</v>
      </c>
      <c r="F15" s="110">
        <v>0</v>
      </c>
      <c r="G15" s="110">
        <v>0</v>
      </c>
      <c r="H15" s="110">
        <v>0</v>
      </c>
    </row>
    <row r="16" spans="1:351">
      <c r="B16" s="108">
        <v>5</v>
      </c>
      <c r="C16" s="112" t="s">
        <v>105</v>
      </c>
      <c r="D16" s="110">
        <v>1</v>
      </c>
      <c r="E16" s="110">
        <v>0</v>
      </c>
      <c r="F16" s="110">
        <v>0</v>
      </c>
      <c r="G16" s="110">
        <v>0</v>
      </c>
      <c r="H16" s="110">
        <v>0</v>
      </c>
    </row>
    <row r="18" spans="2:351">
      <c r="B18" t="s">
        <v>106</v>
      </c>
    </row>
    <row r="19" spans="2:351">
      <c r="B19" s="103" t="s">
        <v>102</v>
      </c>
      <c r="C19" s="103" t="s">
        <v>107</v>
      </c>
      <c r="D19" s="109" t="s">
        <v>108</v>
      </c>
    </row>
    <row r="20" spans="2:351">
      <c r="B20" s="107"/>
      <c r="C20" s="107"/>
      <c r="D20" s="108" t="s">
        <v>128</v>
      </c>
    </row>
    <row r="21" spans="2:351">
      <c r="B21" s="113" t="s">
        <v>109</v>
      </c>
      <c r="C21" s="113" t="s">
        <v>110</v>
      </c>
      <c r="D21" s="113">
        <v>0</v>
      </c>
    </row>
    <row r="22" spans="2:351">
      <c r="B22" s="113" t="s">
        <v>111</v>
      </c>
      <c r="C22" s="113" t="s">
        <v>104</v>
      </c>
      <c r="D22" s="114">
        <v>40000</v>
      </c>
    </row>
    <row r="23" spans="2:351">
      <c r="B23" s="113" t="s">
        <v>112</v>
      </c>
      <c r="C23" s="113" t="s">
        <v>113</v>
      </c>
      <c r="D23" s="114">
        <v>50000</v>
      </c>
    </row>
    <row r="24" spans="2:351" s="116" customFormat="1">
      <c r="B24" s="115"/>
      <c r="C24" s="115"/>
    </row>
    <row r="25" spans="2:351">
      <c r="B25" s="117" t="s">
        <v>111</v>
      </c>
    </row>
    <row r="26" spans="2:351">
      <c r="B26" s="103" t="s">
        <v>95</v>
      </c>
      <c r="C26" s="104" t="s">
        <v>96</v>
      </c>
      <c r="D26" s="105"/>
      <c r="E26" s="105"/>
      <c r="F26" s="105"/>
      <c r="G26" s="105"/>
      <c r="H26" s="106"/>
      <c r="L26" t="s">
        <v>114</v>
      </c>
    </row>
    <row r="27" spans="2:351">
      <c r="B27" s="107"/>
      <c r="C27" s="108">
        <v>1</v>
      </c>
      <c r="D27" s="108">
        <v>2</v>
      </c>
      <c r="E27" s="108">
        <v>3</v>
      </c>
      <c r="F27" s="108">
        <v>4</v>
      </c>
      <c r="G27" s="108">
        <v>5</v>
      </c>
      <c r="H27" s="108" t="s">
        <v>97</v>
      </c>
      <c r="K27" s="118"/>
      <c r="L27" s="118">
        <v>2013</v>
      </c>
      <c r="M27" s="135">
        <v>2014</v>
      </c>
      <c r="N27" s="118">
        <v>2015</v>
      </c>
      <c r="O27" s="118">
        <v>2016</v>
      </c>
      <c r="P27" s="118">
        <v>2017</v>
      </c>
      <c r="Q27" s="118">
        <v>2018</v>
      </c>
      <c r="R27" s="118">
        <v>2019</v>
      </c>
      <c r="S27" s="118">
        <v>2020</v>
      </c>
      <c r="T27" s="118">
        <v>9</v>
      </c>
      <c r="U27" s="118">
        <v>10</v>
      </c>
      <c r="V27" s="118">
        <v>11</v>
      </c>
      <c r="W27" s="118">
        <v>12</v>
      </c>
      <c r="X27" s="118">
        <v>13</v>
      </c>
      <c r="Y27" s="118">
        <v>14</v>
      </c>
      <c r="Z27" s="118">
        <v>15</v>
      </c>
      <c r="AA27" s="118">
        <v>16</v>
      </c>
      <c r="AB27" s="118">
        <v>17</v>
      </c>
      <c r="AC27" s="118">
        <v>18</v>
      </c>
      <c r="AD27" s="118">
        <v>19</v>
      </c>
      <c r="AE27" s="118">
        <v>20</v>
      </c>
      <c r="AF27" s="118">
        <v>21</v>
      </c>
      <c r="AG27" s="118">
        <v>22</v>
      </c>
      <c r="AH27" s="118">
        <v>23</v>
      </c>
      <c r="AI27" s="118">
        <v>24</v>
      </c>
      <c r="AJ27" s="118">
        <v>25</v>
      </c>
      <c r="AK27" s="118">
        <v>26</v>
      </c>
      <c r="AL27" s="118">
        <v>27</v>
      </c>
      <c r="AM27" s="118">
        <v>28</v>
      </c>
      <c r="AN27" s="118">
        <v>29</v>
      </c>
      <c r="AO27" s="118">
        <v>30</v>
      </c>
      <c r="AP27" s="118">
        <v>31</v>
      </c>
      <c r="AQ27" s="118">
        <v>32</v>
      </c>
      <c r="AR27" s="118">
        <v>33</v>
      </c>
      <c r="AS27" s="118">
        <v>34</v>
      </c>
      <c r="AT27" s="118">
        <v>35</v>
      </c>
      <c r="AU27" s="118">
        <v>36</v>
      </c>
      <c r="AV27" s="118">
        <v>37</v>
      </c>
      <c r="AW27" s="118">
        <v>38</v>
      </c>
      <c r="AX27" s="118">
        <v>39</v>
      </c>
      <c r="AY27" s="118">
        <v>40</v>
      </c>
      <c r="AZ27" s="118">
        <v>41</v>
      </c>
      <c r="BA27" s="118">
        <v>42</v>
      </c>
      <c r="BB27" s="118">
        <v>43</v>
      </c>
      <c r="BC27" s="118">
        <v>44</v>
      </c>
      <c r="BD27" s="118">
        <v>45</v>
      </c>
      <c r="BE27" s="118">
        <v>46</v>
      </c>
      <c r="BF27" s="118">
        <v>47</v>
      </c>
      <c r="BG27" s="118">
        <v>48</v>
      </c>
      <c r="BH27" s="118">
        <v>49</v>
      </c>
      <c r="BI27" s="118">
        <v>50</v>
      </c>
      <c r="BJ27" s="118">
        <v>51</v>
      </c>
      <c r="BK27" s="118">
        <v>52</v>
      </c>
      <c r="BL27" s="118">
        <v>53</v>
      </c>
      <c r="BM27" s="118">
        <v>54</v>
      </c>
      <c r="BN27" s="118">
        <v>55</v>
      </c>
      <c r="BO27" s="118">
        <v>56</v>
      </c>
      <c r="BP27" s="118">
        <v>57</v>
      </c>
      <c r="BQ27" s="118">
        <v>58</v>
      </c>
      <c r="BR27" s="118">
        <v>59</v>
      </c>
      <c r="BS27" s="118">
        <v>60</v>
      </c>
      <c r="BT27" s="118">
        <v>61</v>
      </c>
      <c r="BU27" s="118">
        <v>62</v>
      </c>
      <c r="BV27" s="118">
        <v>63</v>
      </c>
      <c r="BW27" s="118">
        <v>64</v>
      </c>
      <c r="BX27" s="118">
        <v>65</v>
      </c>
      <c r="BY27" s="118">
        <v>66</v>
      </c>
      <c r="BZ27" s="118">
        <v>67</v>
      </c>
      <c r="CA27" s="118">
        <v>68</v>
      </c>
      <c r="CB27" s="118">
        <v>69</v>
      </c>
      <c r="CC27" s="118">
        <v>70</v>
      </c>
      <c r="CD27" s="118">
        <v>71</v>
      </c>
      <c r="CE27" s="118">
        <v>72</v>
      </c>
      <c r="CF27" s="118">
        <v>73</v>
      </c>
      <c r="CG27" s="118">
        <v>74</v>
      </c>
      <c r="CH27" s="118">
        <v>75</v>
      </c>
      <c r="CI27" s="118">
        <v>76</v>
      </c>
      <c r="CJ27" s="118">
        <v>77</v>
      </c>
      <c r="CK27" s="118">
        <v>78</v>
      </c>
      <c r="CL27" s="118">
        <v>79</v>
      </c>
      <c r="CM27" s="118">
        <v>80</v>
      </c>
      <c r="CN27" s="118">
        <v>81</v>
      </c>
      <c r="CO27" s="118">
        <v>82</v>
      </c>
      <c r="CP27" s="118">
        <v>83</v>
      </c>
      <c r="CQ27" s="118">
        <v>84</v>
      </c>
      <c r="CR27" s="118">
        <v>85</v>
      </c>
      <c r="CS27" s="118">
        <v>86</v>
      </c>
      <c r="CT27" s="118">
        <v>87</v>
      </c>
      <c r="CU27" s="118">
        <v>88</v>
      </c>
      <c r="CV27" s="118">
        <v>89</v>
      </c>
      <c r="CW27" s="118">
        <v>90</v>
      </c>
      <c r="CX27" s="118">
        <v>91</v>
      </c>
      <c r="CY27" s="118">
        <v>92</v>
      </c>
      <c r="CZ27" s="118">
        <v>93</v>
      </c>
      <c r="DA27" s="118">
        <v>94</v>
      </c>
      <c r="DB27" s="118">
        <v>95</v>
      </c>
      <c r="DC27" s="118">
        <v>96</v>
      </c>
      <c r="DD27" s="118">
        <v>97</v>
      </c>
      <c r="DE27" s="118">
        <v>98</v>
      </c>
      <c r="DF27" s="118">
        <v>99</v>
      </c>
      <c r="DG27" s="118">
        <v>100</v>
      </c>
      <c r="DH27" s="118">
        <v>101</v>
      </c>
      <c r="DI27" s="118">
        <v>102</v>
      </c>
      <c r="DJ27" s="118">
        <v>103</v>
      </c>
      <c r="DK27" s="118">
        <v>104</v>
      </c>
      <c r="DL27" s="118">
        <v>105</v>
      </c>
      <c r="DM27" s="118">
        <v>106</v>
      </c>
      <c r="DN27" s="118">
        <v>107</v>
      </c>
      <c r="DO27" s="118">
        <v>108</v>
      </c>
      <c r="DP27" s="118">
        <v>109</v>
      </c>
      <c r="DQ27" s="118">
        <v>110</v>
      </c>
      <c r="DR27" s="118">
        <v>111</v>
      </c>
      <c r="DS27" s="118">
        <v>112</v>
      </c>
      <c r="DT27" s="118">
        <v>113</v>
      </c>
      <c r="DU27" s="118">
        <v>114</v>
      </c>
      <c r="DV27" s="118">
        <v>115</v>
      </c>
      <c r="DW27" s="118">
        <v>116</v>
      </c>
      <c r="DX27" s="118">
        <v>117</v>
      </c>
      <c r="DY27" s="118">
        <v>118</v>
      </c>
      <c r="DZ27" s="118">
        <v>119</v>
      </c>
      <c r="EA27" s="118">
        <v>120</v>
      </c>
      <c r="EB27" s="118">
        <v>121</v>
      </c>
      <c r="EC27" s="118">
        <v>122</v>
      </c>
      <c r="ED27" s="118">
        <v>123</v>
      </c>
      <c r="EE27" s="118">
        <v>124</v>
      </c>
      <c r="EF27" s="118">
        <v>125</v>
      </c>
      <c r="EG27" s="118">
        <v>126</v>
      </c>
      <c r="EH27" s="118">
        <v>127</v>
      </c>
      <c r="EI27" s="118">
        <v>128</v>
      </c>
      <c r="EJ27" s="118">
        <v>129</v>
      </c>
      <c r="EK27" s="118">
        <v>130</v>
      </c>
      <c r="EL27" s="118">
        <v>131</v>
      </c>
      <c r="EM27" s="118">
        <v>132</v>
      </c>
      <c r="EN27" s="118">
        <v>133</v>
      </c>
      <c r="EO27" s="118">
        <v>134</v>
      </c>
      <c r="EP27" s="118">
        <v>135</v>
      </c>
      <c r="EQ27" s="118">
        <v>136</v>
      </c>
      <c r="ER27" s="118">
        <v>137</v>
      </c>
      <c r="ES27" s="118">
        <v>138</v>
      </c>
      <c r="ET27" s="118">
        <v>139</v>
      </c>
      <c r="EU27" s="118">
        <v>140</v>
      </c>
      <c r="EV27" s="118">
        <v>141</v>
      </c>
      <c r="EW27" s="118">
        <v>142</v>
      </c>
      <c r="EX27" s="118">
        <v>143</v>
      </c>
      <c r="EY27" s="118">
        <v>144</v>
      </c>
      <c r="EZ27" s="118">
        <v>145</v>
      </c>
      <c r="FA27" s="118">
        <v>146</v>
      </c>
      <c r="FB27" s="118">
        <v>147</v>
      </c>
      <c r="FC27" s="118">
        <v>148</v>
      </c>
      <c r="FD27" s="118">
        <v>149</v>
      </c>
      <c r="FE27" s="118">
        <v>150</v>
      </c>
      <c r="FF27" s="118">
        <v>151</v>
      </c>
      <c r="FG27" s="118">
        <v>152</v>
      </c>
      <c r="FH27" s="118">
        <v>153</v>
      </c>
      <c r="FI27" s="118">
        <v>154</v>
      </c>
      <c r="FJ27" s="118">
        <v>155</v>
      </c>
      <c r="FK27" s="118">
        <v>156</v>
      </c>
      <c r="FL27" s="118">
        <v>157</v>
      </c>
      <c r="FM27" s="118">
        <v>158</v>
      </c>
      <c r="FN27" s="118">
        <v>159</v>
      </c>
      <c r="FO27" s="118">
        <v>160</v>
      </c>
      <c r="FP27" s="118">
        <v>161</v>
      </c>
      <c r="FQ27" s="118">
        <v>162</v>
      </c>
      <c r="FR27" s="118">
        <v>163</v>
      </c>
      <c r="FS27" s="118">
        <v>164</v>
      </c>
      <c r="FT27" s="118">
        <v>165</v>
      </c>
      <c r="FU27" s="118">
        <v>166</v>
      </c>
      <c r="FV27" s="118">
        <v>167</v>
      </c>
      <c r="FW27" s="118">
        <v>168</v>
      </c>
      <c r="FX27" s="118">
        <v>169</v>
      </c>
      <c r="FY27" s="118">
        <v>170</v>
      </c>
      <c r="FZ27" s="118">
        <v>171</v>
      </c>
      <c r="GA27" s="118">
        <v>172</v>
      </c>
      <c r="GB27" s="118">
        <v>173</v>
      </c>
      <c r="GC27" s="118">
        <v>174</v>
      </c>
      <c r="GD27" s="118">
        <v>175</v>
      </c>
      <c r="GE27" s="118">
        <v>176</v>
      </c>
      <c r="GF27" s="118">
        <v>177</v>
      </c>
      <c r="GG27" s="118">
        <v>178</v>
      </c>
      <c r="GH27" s="118">
        <v>179</v>
      </c>
      <c r="GI27" s="118">
        <v>180</v>
      </c>
      <c r="GJ27" s="118">
        <v>181</v>
      </c>
      <c r="GK27" s="118">
        <v>182</v>
      </c>
      <c r="GL27" s="118">
        <v>183</v>
      </c>
      <c r="GM27" s="118">
        <v>184</v>
      </c>
      <c r="GN27" s="118">
        <v>185</v>
      </c>
      <c r="GO27" s="118">
        <v>186</v>
      </c>
      <c r="GP27" s="118">
        <v>187</v>
      </c>
      <c r="GQ27" s="118">
        <v>188</v>
      </c>
      <c r="GR27" s="118">
        <v>189</v>
      </c>
      <c r="GS27" s="118">
        <v>190</v>
      </c>
      <c r="GT27" s="118">
        <v>191</v>
      </c>
      <c r="GU27" s="118">
        <v>192</v>
      </c>
      <c r="GV27" s="118">
        <v>193</v>
      </c>
      <c r="GW27" s="118">
        <v>194</v>
      </c>
      <c r="GX27" s="118">
        <v>195</v>
      </c>
      <c r="GY27" s="118">
        <v>196</v>
      </c>
      <c r="GZ27" s="118">
        <v>197</v>
      </c>
      <c r="HA27" s="118">
        <v>198</v>
      </c>
      <c r="HB27" s="118">
        <v>199</v>
      </c>
      <c r="HC27" s="118">
        <v>200</v>
      </c>
      <c r="HD27" s="118">
        <v>201</v>
      </c>
      <c r="HE27" s="118">
        <v>202</v>
      </c>
      <c r="HF27" s="118">
        <v>203</v>
      </c>
      <c r="HG27" s="118">
        <v>204</v>
      </c>
      <c r="HH27" s="118">
        <v>205</v>
      </c>
      <c r="HI27" s="118">
        <v>206</v>
      </c>
      <c r="HJ27" s="118">
        <v>207</v>
      </c>
      <c r="HK27" s="118">
        <v>208</v>
      </c>
      <c r="HL27" s="118">
        <v>209</v>
      </c>
      <c r="HM27" s="118">
        <v>210</v>
      </c>
      <c r="HN27" s="118">
        <v>211</v>
      </c>
      <c r="HO27" s="118">
        <v>212</v>
      </c>
      <c r="HP27" s="118">
        <v>213</v>
      </c>
      <c r="HQ27" s="118">
        <v>214</v>
      </c>
      <c r="HR27" s="118">
        <v>215</v>
      </c>
      <c r="HS27" s="118">
        <v>216</v>
      </c>
      <c r="HT27" s="118">
        <v>217</v>
      </c>
      <c r="HU27" s="118">
        <v>218</v>
      </c>
      <c r="HV27" s="118">
        <v>219</v>
      </c>
      <c r="HW27" s="118">
        <v>220</v>
      </c>
      <c r="HX27" s="118">
        <v>221</v>
      </c>
      <c r="HY27" s="118">
        <v>222</v>
      </c>
      <c r="HZ27" s="118">
        <v>223</v>
      </c>
      <c r="IA27" s="118">
        <v>224</v>
      </c>
      <c r="IB27" s="118">
        <v>225</v>
      </c>
      <c r="IC27" s="118">
        <v>226</v>
      </c>
      <c r="ID27" s="118">
        <v>227</v>
      </c>
      <c r="IE27" s="118">
        <v>228</v>
      </c>
      <c r="IF27" s="118">
        <v>229</v>
      </c>
      <c r="IG27" s="118">
        <v>230</v>
      </c>
      <c r="IH27" s="118">
        <v>231</v>
      </c>
      <c r="II27" s="118">
        <v>232</v>
      </c>
      <c r="IJ27" s="118">
        <v>233</v>
      </c>
      <c r="IK27" s="118">
        <v>234</v>
      </c>
      <c r="IL27" s="118">
        <v>235</v>
      </c>
      <c r="IM27" s="118">
        <v>236</v>
      </c>
      <c r="IN27" s="118">
        <v>237</v>
      </c>
      <c r="IO27" s="118">
        <v>238</v>
      </c>
      <c r="IP27" s="118">
        <v>239</v>
      </c>
      <c r="IQ27" s="118">
        <v>240</v>
      </c>
      <c r="IR27" s="118">
        <v>241</v>
      </c>
      <c r="IS27" s="118">
        <v>242</v>
      </c>
      <c r="IT27" s="118">
        <v>243</v>
      </c>
      <c r="IU27" s="118">
        <v>244</v>
      </c>
      <c r="IV27" s="118">
        <v>245</v>
      </c>
      <c r="IW27" s="118">
        <v>246</v>
      </c>
      <c r="IX27" s="118">
        <v>247</v>
      </c>
      <c r="IY27" s="118">
        <v>248</v>
      </c>
      <c r="IZ27" s="118">
        <v>249</v>
      </c>
      <c r="JA27" s="118">
        <v>250</v>
      </c>
      <c r="JB27" s="118">
        <v>251</v>
      </c>
      <c r="JC27" s="118">
        <v>252</v>
      </c>
      <c r="JD27" s="118">
        <v>253</v>
      </c>
      <c r="JE27" s="118">
        <v>254</v>
      </c>
      <c r="JF27" s="118">
        <v>255</v>
      </c>
      <c r="JG27" s="118">
        <v>256</v>
      </c>
      <c r="JH27" s="118">
        <v>257</v>
      </c>
      <c r="JI27" s="118">
        <v>258</v>
      </c>
      <c r="JJ27" s="118">
        <v>259</v>
      </c>
      <c r="JK27" s="118">
        <v>260</v>
      </c>
      <c r="JL27" s="118">
        <v>261</v>
      </c>
      <c r="JM27" s="118">
        <v>262</v>
      </c>
      <c r="JN27" s="118">
        <v>263</v>
      </c>
      <c r="JO27" s="118">
        <v>264</v>
      </c>
      <c r="JP27" s="118">
        <v>265</v>
      </c>
      <c r="JQ27" s="118">
        <v>266</v>
      </c>
      <c r="JR27" s="118">
        <v>267</v>
      </c>
      <c r="JS27" s="118">
        <v>268</v>
      </c>
      <c r="JT27" s="118">
        <v>269</v>
      </c>
      <c r="JU27" s="118">
        <v>270</v>
      </c>
      <c r="JV27" s="118">
        <v>271</v>
      </c>
      <c r="JW27" s="118">
        <v>272</v>
      </c>
      <c r="JX27" s="118">
        <v>273</v>
      </c>
      <c r="JY27" s="118">
        <v>274</v>
      </c>
      <c r="JZ27" s="118">
        <v>275</v>
      </c>
      <c r="KA27" s="118">
        <v>276</v>
      </c>
      <c r="KB27" s="118">
        <v>277</v>
      </c>
      <c r="KC27" s="118">
        <v>278</v>
      </c>
      <c r="KD27" s="118">
        <v>279</v>
      </c>
      <c r="KE27" s="118">
        <v>280</v>
      </c>
      <c r="KF27" s="118">
        <v>281</v>
      </c>
      <c r="KG27" s="118">
        <v>282</v>
      </c>
      <c r="KH27" s="118">
        <v>283</v>
      </c>
      <c r="KI27" s="118">
        <v>284</v>
      </c>
      <c r="KJ27" s="118">
        <v>285</v>
      </c>
      <c r="KK27" s="118">
        <v>286</v>
      </c>
      <c r="KL27" s="118">
        <v>287</v>
      </c>
      <c r="KM27" s="118">
        <v>288</v>
      </c>
      <c r="KN27" s="118">
        <v>289</v>
      </c>
      <c r="KO27" s="118">
        <v>290</v>
      </c>
      <c r="KP27" s="118">
        <v>291</v>
      </c>
      <c r="KQ27" s="118">
        <v>292</v>
      </c>
      <c r="KR27" s="118">
        <v>293</v>
      </c>
      <c r="KS27" s="118">
        <v>294</v>
      </c>
      <c r="KT27" s="118">
        <v>295</v>
      </c>
      <c r="KU27" s="118">
        <v>296</v>
      </c>
      <c r="KV27" s="118">
        <v>297</v>
      </c>
      <c r="KW27" s="118">
        <v>298</v>
      </c>
      <c r="KX27" s="118">
        <v>299</v>
      </c>
      <c r="KY27" s="118">
        <v>300</v>
      </c>
      <c r="KZ27" s="118">
        <v>301</v>
      </c>
      <c r="LA27" s="118">
        <v>302</v>
      </c>
      <c r="LB27" s="118">
        <v>303</v>
      </c>
      <c r="LC27" s="118">
        <v>304</v>
      </c>
      <c r="LD27" s="118">
        <v>305</v>
      </c>
      <c r="LE27" s="118">
        <v>306</v>
      </c>
      <c r="LF27" s="118">
        <v>307</v>
      </c>
      <c r="LG27" s="118">
        <v>308</v>
      </c>
      <c r="LH27" s="118">
        <v>309</v>
      </c>
      <c r="LI27" s="118">
        <v>310</v>
      </c>
      <c r="LJ27" s="118">
        <v>311</v>
      </c>
      <c r="LK27" s="118">
        <v>312</v>
      </c>
      <c r="LL27" s="118">
        <v>313</v>
      </c>
      <c r="LM27" s="118">
        <v>314</v>
      </c>
      <c r="LN27" s="118">
        <v>315</v>
      </c>
      <c r="LO27" s="118">
        <v>316</v>
      </c>
      <c r="LP27" s="118">
        <v>317</v>
      </c>
      <c r="LQ27" s="118">
        <v>318</v>
      </c>
      <c r="LR27" s="118">
        <v>319</v>
      </c>
      <c r="LS27" s="118">
        <v>320</v>
      </c>
      <c r="LT27" s="118">
        <v>321</v>
      </c>
      <c r="LU27" s="118">
        <v>322</v>
      </c>
      <c r="LV27" s="118">
        <v>323</v>
      </c>
      <c r="LW27" s="118">
        <v>324</v>
      </c>
      <c r="LX27" s="118">
        <v>325</v>
      </c>
      <c r="LY27" s="118">
        <v>326</v>
      </c>
      <c r="LZ27" s="118">
        <v>327</v>
      </c>
      <c r="MA27" s="118">
        <v>328</v>
      </c>
      <c r="MB27" s="118">
        <v>329</v>
      </c>
      <c r="MC27" s="118">
        <v>330</v>
      </c>
      <c r="MD27" s="118">
        <v>331</v>
      </c>
      <c r="ME27" s="118">
        <v>332</v>
      </c>
      <c r="MF27" s="118">
        <v>333</v>
      </c>
      <c r="MG27" s="118">
        <v>334</v>
      </c>
      <c r="MH27" s="118">
        <v>335</v>
      </c>
      <c r="MI27" s="118">
        <v>336</v>
      </c>
      <c r="MJ27" s="118">
        <v>337</v>
      </c>
      <c r="MK27" s="118">
        <v>338</v>
      </c>
      <c r="ML27" s="118">
        <v>339</v>
      </c>
      <c r="MM27" s="118">
        <v>340</v>
      </c>
    </row>
    <row r="28" spans="2:351">
      <c r="B28" s="109">
        <v>1</v>
      </c>
      <c r="C28" s="110">
        <v>0.86239999999999994</v>
      </c>
      <c r="D28" s="110">
        <v>0.13760000000000006</v>
      </c>
      <c r="E28" s="110">
        <v>0</v>
      </c>
      <c r="F28" s="110">
        <v>0</v>
      </c>
      <c r="G28" s="110">
        <v>0</v>
      </c>
      <c r="H28" s="110">
        <v>1</v>
      </c>
      <c r="K28" t="s">
        <v>5</v>
      </c>
      <c r="L28">
        <f>Sheet4!R80</f>
        <v>0.85</v>
      </c>
      <c r="M28" s="97">
        <f>SUMPRODUCT(L28:L32,$C$28:$C$32)</f>
        <v>0.73303999999999991</v>
      </c>
      <c r="N28">
        <f>SUMPRODUCT(M28:M32,$C$28:$C$32)</f>
        <v>0.63885369599999986</v>
      </c>
      <c r="O28">
        <f>SUMPRODUCT(N28:N32,$C$28:$C$32)</f>
        <v>0.55861205943039982</v>
      </c>
      <c r="P28">
        <f t="shared" ref="P28:BF28" si="30">SUMPRODUCT(O28:O32,$C$28:$C$32)</f>
        <v>0.49235810488957682</v>
      </c>
      <c r="Q28">
        <f t="shared" si="30"/>
        <v>0.43916413807326732</v>
      </c>
      <c r="R28">
        <f t="shared" si="30"/>
        <v>0.39756251776053986</v>
      </c>
      <c r="S28">
        <f t="shared" si="30"/>
        <v>0.3658608123349168</v>
      </c>
      <c r="T28">
        <f t="shared" si="30"/>
        <v>0.34234808874867872</v>
      </c>
      <c r="U28">
        <f t="shared" si="30"/>
        <v>0.32542098189848301</v>
      </c>
      <c r="V28">
        <f t="shared" si="30"/>
        <v>0.31365248797733025</v>
      </c>
      <c r="W28">
        <f t="shared" si="30"/>
        <v>0.30582133623438146</v>
      </c>
      <c r="X28">
        <f t="shared" si="30"/>
        <v>0.30091547569787663</v>
      </c>
      <c r="Y28">
        <f t="shared" si="30"/>
        <v>0.29811966191396483</v>
      </c>
      <c r="Z28">
        <f t="shared" si="30"/>
        <v>0.29679428735216362</v>
      </c>
      <c r="AA28">
        <f t="shared" si="30"/>
        <v>0.29645038449645778</v>
      </c>
      <c r="AB28">
        <f t="shared" si="30"/>
        <v>0.29672404886761156</v>
      </c>
      <c r="AC28">
        <f t="shared" si="30"/>
        <v>0.29735228651245083</v>
      </c>
      <c r="AD28">
        <f t="shared" si="30"/>
        <v>0.29815139963656573</v>
      </c>
      <c r="AE28">
        <f t="shared" si="30"/>
        <v>0.29899840786982612</v>
      </c>
      <c r="AF28">
        <f t="shared" si="30"/>
        <v>0.29981559538825853</v>
      </c>
      <c r="AG28">
        <f t="shared" si="30"/>
        <v>0.30055802149647498</v>
      </c>
      <c r="AH28">
        <f t="shared" si="30"/>
        <v>0.30120369073661613</v>
      </c>
      <c r="AI28">
        <f t="shared" si="30"/>
        <v>0.30174601406943957</v>
      </c>
      <c r="AJ28">
        <f t="shared" si="30"/>
        <v>0.30218817921978652</v>
      </c>
      <c r="AK28">
        <f t="shared" si="30"/>
        <v>0.30253906664968144</v>
      </c>
      <c r="AL28">
        <f t="shared" si="30"/>
        <v>0.30281038396888982</v>
      </c>
      <c r="AM28">
        <f t="shared" si="30"/>
        <v>0.30301473628992043</v>
      </c>
      <c r="AN28">
        <f t="shared" si="30"/>
        <v>0.30316439668039558</v>
      </c>
      <c r="AO28">
        <f t="shared" si="30"/>
        <v>0.30327058545268148</v>
      </c>
      <c r="AP28">
        <f t="shared" si="30"/>
        <v>0.30334310727728242</v>
      </c>
      <c r="AQ28">
        <f t="shared" si="30"/>
        <v>0.30339022993400988</v>
      </c>
      <c r="AR28">
        <f t="shared" si="30"/>
        <v>0.30341871764695783</v>
      </c>
      <c r="AS28">
        <f t="shared" si="30"/>
        <v>0.303433955613993</v>
      </c>
      <c r="AT28">
        <f t="shared" si="30"/>
        <v>0.30344012105631568</v>
      </c>
      <c r="AU28">
        <f t="shared" si="30"/>
        <v>0.30344037053528206</v>
      </c>
      <c r="AV28">
        <f t="shared" si="30"/>
        <v>0.30343702410729528</v>
      </c>
      <c r="AW28">
        <f t="shared" si="30"/>
        <v>0.30343173478344587</v>
      </c>
      <c r="AX28">
        <f t="shared" si="30"/>
        <v>0.30342563733737793</v>
      </c>
      <c r="AY28">
        <f t="shared" si="30"/>
        <v>0.30341947429174099</v>
      </c>
      <c r="AZ28">
        <f t="shared" si="30"/>
        <v>0.30341369935488582</v>
      </c>
      <c r="BA28">
        <f t="shared" si="30"/>
        <v>0.30340856003735933</v>
      </c>
      <c r="BB28">
        <f t="shared" si="30"/>
        <v>0.30340416193958719</v>
      </c>
      <c r="BC28">
        <f t="shared" si="30"/>
        <v>0.3034005174900386</v>
      </c>
      <c r="BD28">
        <f t="shared" si="30"/>
        <v>0.3033975818944038</v>
      </c>
      <c r="BE28">
        <f t="shared" si="30"/>
        <v>0.30339527885335277</v>
      </c>
      <c r="BF28">
        <f t="shared" si="30"/>
        <v>0.30339351830614186</v>
      </c>
      <c r="BG28">
        <f>SUMPRODUCT(BF28:BF32,$C$28:$C$32)</f>
        <v>0.3033922081190023</v>
      </c>
      <c r="BH28">
        <f>SUMPRODUCT(BG28:BG32,$C$28:$C$32)</f>
        <v>0.30339126129938687</v>
      </c>
      <c r="BI28">
        <f>SUMPRODUCT(BH28:BH32,$C$28:$C$32)</f>
        <v>0.30339060000303331</v>
      </c>
      <c r="BJ28">
        <f t="shared" ref="BJ28:CT28" si="31">SUMPRODUCT(BI28:BI32,$C$28:$C$32)</f>
        <v>0.30339015732285107</v>
      </c>
      <c r="BK28">
        <f t="shared" si="31"/>
        <v>0.30338987761185365</v>
      </c>
      <c r="BL28">
        <f t="shared" si="31"/>
        <v>0.30338971589691388</v>
      </c>
      <c r="BM28">
        <f t="shared" si="31"/>
        <v>0.30338963678324604</v>
      </c>
      <c r="BN28">
        <f t="shared" si="31"/>
        <v>0.30338961312687007</v>
      </c>
      <c r="BO28">
        <f t="shared" si="31"/>
        <v>0.30338962465887337</v>
      </c>
      <c r="BP28">
        <f t="shared" si="31"/>
        <v>0.30338965667600803</v>
      </c>
      <c r="BQ28">
        <f t="shared" si="31"/>
        <v>0.30338969886230321</v>
      </c>
      <c r="BR28">
        <f t="shared" si="31"/>
        <v>0.30338974427172327</v>
      </c>
      <c r="BS28">
        <f t="shared" si="31"/>
        <v>0.30338978847885928</v>
      </c>
      <c r="BT28">
        <f t="shared" si="31"/>
        <v>0.3033898288902166</v>
      </c>
      <c r="BU28">
        <f t="shared" si="31"/>
        <v>0.30338986420045311</v>
      </c>
      <c r="BV28">
        <f t="shared" si="31"/>
        <v>0.3033898939740417</v>
      </c>
      <c r="BW28">
        <f t="shared" si="31"/>
        <v>0.30338991833184092</v>
      </c>
      <c r="BX28">
        <f t="shared" si="31"/>
        <v>0.30338993772288031</v>
      </c>
      <c r="BY28">
        <f t="shared" si="31"/>
        <v>0.30338995276353292</v>
      </c>
      <c r="BZ28">
        <f t="shared" si="31"/>
        <v>0.30338996412861508</v>
      </c>
      <c r="CA28">
        <f t="shared" si="31"/>
        <v>0.30338997248145505</v>
      </c>
      <c r="CB28">
        <f t="shared" si="31"/>
        <v>0.30338997843238907</v>
      </c>
      <c r="CC28">
        <f t="shared" si="31"/>
        <v>0.3033899825173334</v>
      </c>
      <c r="CD28">
        <f t="shared" si="31"/>
        <v>0.30338998518998828</v>
      </c>
      <c r="CE28">
        <f t="shared" si="31"/>
        <v>0.30338998682282892</v>
      </c>
      <c r="CF28">
        <f t="shared" si="31"/>
        <v>0.30338998771334269</v>
      </c>
      <c r="CG28">
        <f t="shared" si="31"/>
        <v>0.30338998809300749</v>
      </c>
      <c r="CH28">
        <f t="shared" si="31"/>
        <v>0.30338998813730433</v>
      </c>
      <c r="CI28">
        <f t="shared" si="31"/>
        <v>0.30338998797566108</v>
      </c>
      <c r="CJ28">
        <f t="shared" si="31"/>
        <v>0.30338998770066372</v>
      </c>
      <c r="CK28">
        <f t="shared" si="31"/>
        <v>0.30338998737618622</v>
      </c>
      <c r="CL28">
        <f t="shared" si="31"/>
        <v>0.30338998704430065</v>
      </c>
      <c r="CM28">
        <f t="shared" si="31"/>
        <v>0.30338998673097084</v>
      </c>
      <c r="CN28">
        <f t="shared" si="31"/>
        <v>0.30338998645061432</v>
      </c>
      <c r="CO28">
        <f t="shared" si="31"/>
        <v>0.30338998620966362</v>
      </c>
      <c r="CP28">
        <f t="shared" si="31"/>
        <v>0.30338998600927458</v>
      </c>
      <c r="CQ28">
        <f t="shared" si="31"/>
        <v>0.3033899858473309</v>
      </c>
      <c r="CR28">
        <f t="shared" si="31"/>
        <v>0.30338998571988385</v>
      </c>
      <c r="CS28">
        <f t="shared" si="31"/>
        <v>0.3033899856221503</v>
      </c>
      <c r="CT28">
        <f t="shared" si="31"/>
        <v>0.30338998554917446</v>
      </c>
      <c r="CU28">
        <f>SUMPRODUCT(CT28:CT32,$C$28:$C$32)</f>
        <v>0.30338998549624008</v>
      </c>
      <c r="CV28">
        <f>SUMPRODUCT(CU28:CU32,$C$28:$C$32)</f>
        <v>0.30338998545910312</v>
      </c>
      <c r="CW28">
        <f>SUMPRODUCT(CV28:CV32,$C$28:$C$32)</f>
        <v>0.3033899854340999</v>
      </c>
      <c r="CX28">
        <f t="shared" ref="CX28:FI28" si="32">SUMPRODUCT(CW28:CW32,$C$28:$C$32)</f>
        <v>0.30338998541817186</v>
      </c>
      <c r="CY28">
        <f t="shared" si="32"/>
        <v>0.3033899854088391</v>
      </c>
      <c r="CZ28">
        <f t="shared" si="32"/>
        <v>0.30338998540414364</v>
      </c>
      <c r="DA28">
        <f t="shared" si="32"/>
        <v>0.30338998540257922</v>
      </c>
      <c r="DB28">
        <f t="shared" si="32"/>
        <v>0.30338998540301743</v>
      </c>
      <c r="DC28">
        <f t="shared" si="32"/>
        <v>0.30338998540463658</v>
      </c>
      <c r="DD28">
        <f t="shared" si="32"/>
        <v>0.30338998540685763</v>
      </c>
      <c r="DE28">
        <f t="shared" si="32"/>
        <v>0.30338998540928869</v>
      </c>
      <c r="DF28">
        <f t="shared" si="32"/>
        <v>0.30338998541167805</v>
      </c>
      <c r="DG28">
        <f t="shared" si="32"/>
        <v>0.3033899854138763</v>
      </c>
      <c r="DH28">
        <f t="shared" si="32"/>
        <v>0.30338998541580631</v>
      </c>
      <c r="DI28">
        <f t="shared" si="32"/>
        <v>0.30338998541744017</v>
      </c>
      <c r="DJ28">
        <f t="shared" si="32"/>
        <v>0.30338998541878143</v>
      </c>
      <c r="DK28">
        <f t="shared" si="32"/>
        <v>0.30338998541985263</v>
      </c>
      <c r="DL28">
        <f t="shared" si="32"/>
        <v>0.30338998542068607</v>
      </c>
      <c r="DM28">
        <f t="shared" si="32"/>
        <v>0.3033899854213179</v>
      </c>
      <c r="DN28">
        <f t="shared" si="32"/>
        <v>0.30338998542178386</v>
      </c>
      <c r="DO28">
        <f t="shared" si="32"/>
        <v>0.3033899854221172</v>
      </c>
      <c r="DP28">
        <f t="shared" si="32"/>
        <v>0.30338998542234719</v>
      </c>
      <c r="DQ28">
        <f t="shared" si="32"/>
        <v>0.30338998542249862</v>
      </c>
      <c r="DR28">
        <f t="shared" si="32"/>
        <v>0.30338998542259205</v>
      </c>
      <c r="DS28">
        <f t="shared" si="32"/>
        <v>0.30338998542264395</v>
      </c>
      <c r="DT28">
        <f t="shared" si="32"/>
        <v>0.3033899854226671</v>
      </c>
      <c r="DU28">
        <f t="shared" si="32"/>
        <v>0.30338998542267126</v>
      </c>
      <c r="DV28">
        <f t="shared" si="32"/>
        <v>0.3033899854226636</v>
      </c>
      <c r="DW28">
        <f t="shared" si="32"/>
        <v>0.30338998542264939</v>
      </c>
      <c r="DX28">
        <f t="shared" si="32"/>
        <v>0.30338998542263218</v>
      </c>
      <c r="DY28">
        <f t="shared" si="32"/>
        <v>0.30338998542261431</v>
      </c>
      <c r="DZ28">
        <f t="shared" si="32"/>
        <v>0.30338998542259737</v>
      </c>
      <c r="EA28">
        <f t="shared" si="32"/>
        <v>0.30338998542258205</v>
      </c>
      <c r="EB28">
        <f t="shared" si="32"/>
        <v>0.30338998542256884</v>
      </c>
      <c r="EC28">
        <f t="shared" si="32"/>
        <v>0.3033899854225578</v>
      </c>
      <c r="ED28">
        <f t="shared" si="32"/>
        <v>0.30338998542254891</v>
      </c>
      <c r="EE28">
        <f t="shared" si="32"/>
        <v>0.30338998542254192</v>
      </c>
      <c r="EF28">
        <f t="shared" si="32"/>
        <v>0.30338998542253648</v>
      </c>
      <c r="EG28">
        <f t="shared" si="32"/>
        <v>0.30338998542253237</v>
      </c>
      <c r="EH28">
        <f t="shared" si="32"/>
        <v>0.30338998542252943</v>
      </c>
      <c r="EI28">
        <f t="shared" si="32"/>
        <v>0.30338998542252738</v>
      </c>
      <c r="EJ28">
        <f t="shared" si="32"/>
        <v>0.30338998542252593</v>
      </c>
      <c r="EK28">
        <f t="shared" si="32"/>
        <v>0.30338998542252504</v>
      </c>
      <c r="EL28">
        <f t="shared" si="32"/>
        <v>0.30338998542252449</v>
      </c>
      <c r="EM28">
        <f t="shared" si="32"/>
        <v>0.30338998542252421</v>
      </c>
      <c r="EN28">
        <f t="shared" si="32"/>
        <v>0.3033899854225241</v>
      </c>
      <c r="EO28">
        <f t="shared" si="32"/>
        <v>0.3033899854225241</v>
      </c>
      <c r="EP28">
        <f t="shared" si="32"/>
        <v>0.30338998542252416</v>
      </c>
      <c r="EQ28">
        <f t="shared" si="32"/>
        <v>0.30338998542252427</v>
      </c>
      <c r="ER28">
        <f t="shared" si="32"/>
        <v>0.30338998542252443</v>
      </c>
      <c r="ES28">
        <f t="shared" si="32"/>
        <v>0.30338998542252454</v>
      </c>
      <c r="ET28">
        <f t="shared" si="32"/>
        <v>0.30338998542252466</v>
      </c>
      <c r="EU28">
        <f t="shared" si="32"/>
        <v>0.30338998542252477</v>
      </c>
      <c r="EV28">
        <f t="shared" si="32"/>
        <v>0.30338998542252482</v>
      </c>
      <c r="EW28">
        <f t="shared" si="32"/>
        <v>0.30338998542252488</v>
      </c>
      <c r="EX28">
        <f t="shared" si="32"/>
        <v>0.30338998542252493</v>
      </c>
      <c r="EY28">
        <f t="shared" si="32"/>
        <v>0.30338998542252499</v>
      </c>
      <c r="EZ28">
        <f t="shared" si="32"/>
        <v>0.30338998542252504</v>
      </c>
      <c r="FA28">
        <f t="shared" si="32"/>
        <v>0.3033899854225251</v>
      </c>
      <c r="FB28">
        <f t="shared" si="32"/>
        <v>0.30338998542252515</v>
      </c>
      <c r="FC28">
        <f t="shared" si="32"/>
        <v>0.30338998542252515</v>
      </c>
      <c r="FD28">
        <f t="shared" si="32"/>
        <v>0.30338998542252515</v>
      </c>
      <c r="FE28">
        <f t="shared" si="32"/>
        <v>0.30338998542252515</v>
      </c>
      <c r="FF28">
        <f t="shared" si="32"/>
        <v>0.30338998542252515</v>
      </c>
      <c r="FG28">
        <f t="shared" si="32"/>
        <v>0.30338998542252515</v>
      </c>
      <c r="FH28">
        <f t="shared" si="32"/>
        <v>0.30338998542252515</v>
      </c>
      <c r="FI28">
        <f t="shared" si="32"/>
        <v>0.30338998542252515</v>
      </c>
      <c r="FJ28">
        <f t="shared" ref="FJ28:HU28" si="33">SUMPRODUCT(FI28:FI32,$C$28:$C$32)</f>
        <v>0.30338998542252515</v>
      </c>
      <c r="FK28">
        <f t="shared" si="33"/>
        <v>0.30338998542252515</v>
      </c>
      <c r="FL28">
        <f t="shared" si="33"/>
        <v>0.30338998542252515</v>
      </c>
      <c r="FM28">
        <f t="shared" si="33"/>
        <v>0.30338998542252515</v>
      </c>
      <c r="FN28">
        <f t="shared" si="33"/>
        <v>0.30338998542252515</v>
      </c>
      <c r="FO28">
        <f t="shared" si="33"/>
        <v>0.30338998542252515</v>
      </c>
      <c r="FP28">
        <f t="shared" si="33"/>
        <v>0.30338998542252515</v>
      </c>
      <c r="FQ28">
        <f t="shared" si="33"/>
        <v>0.30338998542252515</v>
      </c>
      <c r="FR28">
        <f t="shared" si="33"/>
        <v>0.30338998542252515</v>
      </c>
      <c r="FS28">
        <f t="shared" si="33"/>
        <v>0.30338998542252515</v>
      </c>
      <c r="FT28">
        <f t="shared" si="33"/>
        <v>0.30338998542252515</v>
      </c>
      <c r="FU28">
        <f t="shared" si="33"/>
        <v>0.30338998542252515</v>
      </c>
      <c r="FV28">
        <f t="shared" si="33"/>
        <v>0.30338998542252515</v>
      </c>
      <c r="FW28">
        <f t="shared" si="33"/>
        <v>0.30338998542252515</v>
      </c>
      <c r="FX28">
        <f t="shared" si="33"/>
        <v>0.30338998542252515</v>
      </c>
      <c r="FY28">
        <f t="shared" si="33"/>
        <v>0.30338998542252515</v>
      </c>
      <c r="FZ28">
        <f t="shared" si="33"/>
        <v>0.30338998542252515</v>
      </c>
      <c r="GA28">
        <f t="shared" si="33"/>
        <v>0.30338998542252515</v>
      </c>
      <c r="GB28">
        <f t="shared" si="33"/>
        <v>0.30338998542252515</v>
      </c>
      <c r="GC28">
        <f t="shared" si="33"/>
        <v>0.30338998542252515</v>
      </c>
      <c r="GD28">
        <f t="shared" si="33"/>
        <v>0.30338998542252515</v>
      </c>
      <c r="GE28">
        <f t="shared" si="33"/>
        <v>0.30338998542252515</v>
      </c>
      <c r="GF28">
        <f t="shared" si="33"/>
        <v>0.30338998542252515</v>
      </c>
      <c r="GG28">
        <f t="shared" si="33"/>
        <v>0.30338998542252515</v>
      </c>
      <c r="GH28">
        <f t="shared" si="33"/>
        <v>0.30338998542252515</v>
      </c>
      <c r="GI28">
        <f t="shared" si="33"/>
        <v>0.30338998542252515</v>
      </c>
      <c r="GJ28">
        <f t="shared" si="33"/>
        <v>0.30338998542252515</v>
      </c>
      <c r="GK28">
        <f t="shared" si="33"/>
        <v>0.30338998542252515</v>
      </c>
      <c r="GL28">
        <f t="shared" si="33"/>
        <v>0.30338998542252515</v>
      </c>
      <c r="GM28">
        <f t="shared" si="33"/>
        <v>0.30338998542252515</v>
      </c>
      <c r="GN28">
        <f t="shared" si="33"/>
        <v>0.30338998542252515</v>
      </c>
      <c r="GO28">
        <f t="shared" si="33"/>
        <v>0.30338998542252515</v>
      </c>
      <c r="GP28">
        <f t="shared" si="33"/>
        <v>0.30338998542252515</v>
      </c>
      <c r="GQ28">
        <f t="shared" si="33"/>
        <v>0.30338998542252515</v>
      </c>
      <c r="GR28">
        <f t="shared" si="33"/>
        <v>0.30338998542252515</v>
      </c>
      <c r="GS28">
        <f t="shared" si="33"/>
        <v>0.30338998542252515</v>
      </c>
      <c r="GT28">
        <f t="shared" si="33"/>
        <v>0.30338998542252515</v>
      </c>
      <c r="GU28">
        <f t="shared" si="33"/>
        <v>0.30338998542252515</v>
      </c>
      <c r="GV28">
        <f t="shared" si="33"/>
        <v>0.30338998542252515</v>
      </c>
      <c r="GW28">
        <f t="shared" si="33"/>
        <v>0.30338998542252515</v>
      </c>
      <c r="GX28">
        <f t="shared" si="33"/>
        <v>0.30338998542252515</v>
      </c>
      <c r="GY28">
        <f t="shared" si="33"/>
        <v>0.30338998542252515</v>
      </c>
      <c r="GZ28">
        <f t="shared" si="33"/>
        <v>0.30338998542252515</v>
      </c>
      <c r="HA28">
        <f t="shared" si="33"/>
        <v>0.30338998542252515</v>
      </c>
      <c r="HB28">
        <f t="shared" si="33"/>
        <v>0.30338998542252515</v>
      </c>
      <c r="HC28">
        <f t="shared" si="33"/>
        <v>0.30338998542252515</v>
      </c>
      <c r="HD28">
        <f t="shared" si="33"/>
        <v>0.30338998542252515</v>
      </c>
      <c r="HE28">
        <f t="shared" si="33"/>
        <v>0.30338998542252515</v>
      </c>
      <c r="HF28">
        <f t="shared" si="33"/>
        <v>0.30338998542252515</v>
      </c>
      <c r="HG28">
        <f t="shared" si="33"/>
        <v>0.30338998542252515</v>
      </c>
      <c r="HH28">
        <f t="shared" si="33"/>
        <v>0.30338998542252515</v>
      </c>
      <c r="HI28">
        <f t="shared" si="33"/>
        <v>0.30338998542252515</v>
      </c>
      <c r="HJ28">
        <f t="shared" si="33"/>
        <v>0.30338998542252515</v>
      </c>
      <c r="HK28">
        <f t="shared" si="33"/>
        <v>0.30338998542252515</v>
      </c>
      <c r="HL28">
        <f t="shared" si="33"/>
        <v>0.30338998542252515</v>
      </c>
      <c r="HM28">
        <f t="shared" si="33"/>
        <v>0.30338998542252515</v>
      </c>
      <c r="HN28">
        <f t="shared" si="33"/>
        <v>0.30338998542252515</v>
      </c>
      <c r="HO28">
        <f t="shared" si="33"/>
        <v>0.30338998542252515</v>
      </c>
      <c r="HP28">
        <f t="shared" si="33"/>
        <v>0.30338998542252515</v>
      </c>
      <c r="HQ28">
        <f t="shared" si="33"/>
        <v>0.30338998542252515</v>
      </c>
      <c r="HR28">
        <f t="shared" si="33"/>
        <v>0.30338998542252515</v>
      </c>
      <c r="HS28">
        <f t="shared" si="33"/>
        <v>0.30338998542252515</v>
      </c>
      <c r="HT28">
        <f t="shared" si="33"/>
        <v>0.30338998542252515</v>
      </c>
      <c r="HU28">
        <f t="shared" si="33"/>
        <v>0.30338998542252515</v>
      </c>
      <c r="HV28">
        <f t="shared" ref="HV28:IM28" si="34">SUMPRODUCT(HU28:HU32,$C$28:$C$32)</f>
        <v>0.30338998542252515</v>
      </c>
      <c r="HW28">
        <f t="shared" si="34"/>
        <v>0.30338998542252515</v>
      </c>
      <c r="HX28">
        <f t="shared" si="34"/>
        <v>0.30338998542252515</v>
      </c>
      <c r="HY28">
        <f t="shared" si="34"/>
        <v>0.30338998542252515</v>
      </c>
      <c r="HZ28">
        <f t="shared" si="34"/>
        <v>0.30338998542252515</v>
      </c>
      <c r="IA28">
        <f t="shared" si="34"/>
        <v>0.30338998542252515</v>
      </c>
      <c r="IB28">
        <f t="shared" si="34"/>
        <v>0.30338998542252515</v>
      </c>
      <c r="IC28">
        <f t="shared" si="34"/>
        <v>0.30338998542252515</v>
      </c>
      <c r="ID28">
        <f t="shared" si="34"/>
        <v>0.30338998542252515</v>
      </c>
      <c r="IE28">
        <f t="shared" si="34"/>
        <v>0.30338998542252515</v>
      </c>
      <c r="IF28">
        <f t="shared" si="34"/>
        <v>0.30338998542252515</v>
      </c>
      <c r="IG28">
        <f t="shared" si="34"/>
        <v>0.30338998542252515</v>
      </c>
      <c r="IH28">
        <f t="shared" si="34"/>
        <v>0.30338998542252515</v>
      </c>
      <c r="II28">
        <f t="shared" si="34"/>
        <v>0.30338998542252515</v>
      </c>
      <c r="IJ28">
        <f t="shared" si="34"/>
        <v>0.30338998542252515</v>
      </c>
      <c r="IK28">
        <f t="shared" si="34"/>
        <v>0.30338998542252515</v>
      </c>
      <c r="IL28">
        <f t="shared" si="34"/>
        <v>0.30338998542252515</v>
      </c>
      <c r="IM28">
        <f t="shared" si="34"/>
        <v>0.30338998542252515</v>
      </c>
      <c r="IN28">
        <f>SUMPRODUCT(IM28:IM32,$C$28:$C$32)</f>
        <v>0.30338998542252515</v>
      </c>
      <c r="IO28">
        <f>SUMPRODUCT(IN28:IN32,$C$28:$C$32)</f>
        <v>0.30338998542252515</v>
      </c>
      <c r="IP28">
        <f>SUMPRODUCT(IO28:IO32,$C$28:$C$32)</f>
        <v>0.30338998542252515</v>
      </c>
      <c r="IQ28">
        <f t="shared" ref="IQ28:KG28" si="35">SUMPRODUCT(IP28:IP32,$C$28:$C$32)</f>
        <v>0.30338998542252515</v>
      </c>
      <c r="IR28">
        <f t="shared" si="35"/>
        <v>0.30338998542252515</v>
      </c>
      <c r="IS28">
        <f t="shared" si="35"/>
        <v>0.30338998542252515</v>
      </c>
      <c r="IT28">
        <f t="shared" si="35"/>
        <v>0.30338998542252515</v>
      </c>
      <c r="IU28">
        <f t="shared" si="35"/>
        <v>0.30338998542252515</v>
      </c>
      <c r="IV28">
        <f t="shared" si="35"/>
        <v>0.30338998542252515</v>
      </c>
      <c r="IW28">
        <f t="shared" si="35"/>
        <v>0.30338998542252515</v>
      </c>
      <c r="IX28">
        <f t="shared" si="35"/>
        <v>0.30338998542252515</v>
      </c>
      <c r="IY28">
        <f t="shared" si="35"/>
        <v>0.30338998542252515</v>
      </c>
      <c r="IZ28">
        <f t="shared" si="35"/>
        <v>0.30338998542252515</v>
      </c>
      <c r="JA28">
        <f t="shared" si="35"/>
        <v>0.30338998542252515</v>
      </c>
      <c r="JB28">
        <f t="shared" si="35"/>
        <v>0.30338998542252515</v>
      </c>
      <c r="JC28">
        <f t="shared" si="35"/>
        <v>0.30338998542252515</v>
      </c>
      <c r="JD28">
        <f t="shared" si="35"/>
        <v>0.30338998542252515</v>
      </c>
      <c r="JE28">
        <f t="shared" si="35"/>
        <v>0.30338998542252515</v>
      </c>
      <c r="JF28">
        <f t="shared" si="35"/>
        <v>0.30338998542252515</v>
      </c>
      <c r="JG28">
        <f t="shared" si="35"/>
        <v>0.30338998542252515</v>
      </c>
      <c r="JH28">
        <f t="shared" si="35"/>
        <v>0.30338998542252515</v>
      </c>
      <c r="JI28">
        <f t="shared" si="35"/>
        <v>0.30338998542252515</v>
      </c>
      <c r="JJ28">
        <f t="shared" si="35"/>
        <v>0.30338998542252515</v>
      </c>
      <c r="JK28">
        <f t="shared" si="35"/>
        <v>0.30338998542252515</v>
      </c>
      <c r="JL28">
        <f t="shared" si="35"/>
        <v>0.30338998542252515</v>
      </c>
      <c r="JM28">
        <f t="shared" si="35"/>
        <v>0.30338998542252515</v>
      </c>
      <c r="JN28">
        <f t="shared" si="35"/>
        <v>0.30338998542252515</v>
      </c>
      <c r="JO28">
        <f t="shared" si="35"/>
        <v>0.30338998542252515</v>
      </c>
      <c r="JP28">
        <f t="shared" si="35"/>
        <v>0.30338998542252515</v>
      </c>
      <c r="JQ28">
        <f t="shared" si="35"/>
        <v>0.30338998542252515</v>
      </c>
      <c r="JR28">
        <f t="shared" si="35"/>
        <v>0.30338998542252515</v>
      </c>
      <c r="JS28">
        <f t="shared" si="35"/>
        <v>0.30338998542252515</v>
      </c>
      <c r="JT28">
        <f t="shared" si="35"/>
        <v>0.30338998542252515</v>
      </c>
      <c r="JU28">
        <f t="shared" si="35"/>
        <v>0.30338998542252515</v>
      </c>
      <c r="JV28">
        <f t="shared" si="35"/>
        <v>0.30338998542252515</v>
      </c>
      <c r="JW28">
        <f t="shared" si="35"/>
        <v>0.30338998542252515</v>
      </c>
      <c r="JX28">
        <f t="shared" si="35"/>
        <v>0.30338998542252515</v>
      </c>
      <c r="JY28">
        <f t="shared" si="35"/>
        <v>0.30338998542252515</v>
      </c>
      <c r="JZ28">
        <f t="shared" si="35"/>
        <v>0.30338998542252515</v>
      </c>
      <c r="KA28">
        <f t="shared" si="35"/>
        <v>0.30338998542252515</v>
      </c>
      <c r="KB28">
        <f t="shared" si="35"/>
        <v>0.30338998542252515</v>
      </c>
      <c r="KC28">
        <f t="shared" si="35"/>
        <v>0.30338998542252515</v>
      </c>
      <c r="KD28">
        <f t="shared" si="35"/>
        <v>0.30338998542252515</v>
      </c>
      <c r="KE28">
        <f t="shared" si="35"/>
        <v>0.30338998542252515</v>
      </c>
      <c r="KF28">
        <f t="shared" si="35"/>
        <v>0.30338998542252515</v>
      </c>
      <c r="KG28">
        <f t="shared" si="35"/>
        <v>0.30338998542252515</v>
      </c>
      <c r="KH28">
        <f>SUMPRODUCT(KG28:KG32,$C$28:$C$32)</f>
        <v>0.30338998542252515</v>
      </c>
      <c r="KI28">
        <f>SUMPRODUCT(KH28:KH32,$C$28:$C$32)</f>
        <v>0.30338998542252515</v>
      </c>
      <c r="KJ28">
        <f>SUMPRODUCT(KI28:KI32,$C$28:$C$32)</f>
        <v>0.30338998542252515</v>
      </c>
      <c r="KK28">
        <f t="shared" ref="KK28:LU28" si="36">SUMPRODUCT(KJ28:KJ32,$C$28:$C$32)</f>
        <v>0.30338998542252515</v>
      </c>
      <c r="KL28">
        <f t="shared" si="36"/>
        <v>0.30338998542252515</v>
      </c>
      <c r="KM28">
        <f t="shared" si="36"/>
        <v>0.30338998542252515</v>
      </c>
      <c r="KN28">
        <f t="shared" si="36"/>
        <v>0.30338998542252515</v>
      </c>
      <c r="KO28">
        <f t="shared" si="36"/>
        <v>0.30338998542252515</v>
      </c>
      <c r="KP28">
        <f t="shared" si="36"/>
        <v>0.30338998542252515</v>
      </c>
      <c r="KQ28">
        <f t="shared" si="36"/>
        <v>0.30338998542252515</v>
      </c>
      <c r="KR28">
        <f t="shared" si="36"/>
        <v>0.30338998542252515</v>
      </c>
      <c r="KS28">
        <f t="shared" si="36"/>
        <v>0.30338998542252515</v>
      </c>
      <c r="KT28">
        <f t="shared" si="36"/>
        <v>0.30338998542252515</v>
      </c>
      <c r="KU28">
        <f t="shared" si="36"/>
        <v>0.30338998542252515</v>
      </c>
      <c r="KV28">
        <f t="shared" si="36"/>
        <v>0.30338998542252515</v>
      </c>
      <c r="KW28">
        <f t="shared" si="36"/>
        <v>0.30338998542252515</v>
      </c>
      <c r="KX28">
        <f t="shared" si="36"/>
        <v>0.30338998542252515</v>
      </c>
      <c r="KY28">
        <f t="shared" si="36"/>
        <v>0.30338998542252515</v>
      </c>
      <c r="KZ28">
        <f t="shared" si="36"/>
        <v>0.30338998542252515</v>
      </c>
      <c r="LA28">
        <f t="shared" si="36"/>
        <v>0.30338998542252515</v>
      </c>
      <c r="LB28">
        <f t="shared" si="36"/>
        <v>0.30338998542252515</v>
      </c>
      <c r="LC28">
        <f t="shared" si="36"/>
        <v>0.30338998542252515</v>
      </c>
      <c r="LD28">
        <f t="shared" si="36"/>
        <v>0.30338998542252515</v>
      </c>
      <c r="LE28">
        <f t="shared" si="36"/>
        <v>0.30338998542252515</v>
      </c>
      <c r="LF28">
        <f t="shared" si="36"/>
        <v>0.30338998542252515</v>
      </c>
      <c r="LG28">
        <f t="shared" si="36"/>
        <v>0.30338998542252515</v>
      </c>
      <c r="LH28">
        <f t="shared" si="36"/>
        <v>0.30338998542252515</v>
      </c>
      <c r="LI28">
        <f t="shared" si="36"/>
        <v>0.30338998542252515</v>
      </c>
      <c r="LJ28">
        <f t="shared" si="36"/>
        <v>0.30338998542252515</v>
      </c>
      <c r="LK28">
        <f t="shared" si="36"/>
        <v>0.30338998542252515</v>
      </c>
      <c r="LL28">
        <f t="shared" si="36"/>
        <v>0.30338998542252515</v>
      </c>
      <c r="LM28">
        <f t="shared" si="36"/>
        <v>0.30338998542252515</v>
      </c>
      <c r="LN28">
        <f t="shared" si="36"/>
        <v>0.30338998542252515</v>
      </c>
      <c r="LO28">
        <f t="shared" si="36"/>
        <v>0.30338998542252515</v>
      </c>
      <c r="LP28">
        <f t="shared" si="36"/>
        <v>0.30338998542252515</v>
      </c>
      <c r="LQ28">
        <f t="shared" si="36"/>
        <v>0.30338998542252515</v>
      </c>
      <c r="LR28">
        <f t="shared" si="36"/>
        <v>0.30338998542252515</v>
      </c>
      <c r="LS28">
        <f t="shared" si="36"/>
        <v>0.30338998542252515</v>
      </c>
      <c r="LT28">
        <f t="shared" si="36"/>
        <v>0.30338998542252515</v>
      </c>
      <c r="LU28">
        <f t="shared" si="36"/>
        <v>0.30338998542252515</v>
      </c>
      <c r="LV28">
        <f>SUMPRODUCT(LU28:LU32,$C$28:$C$32)</f>
        <v>0.30338998542252515</v>
      </c>
      <c r="LW28">
        <f>SUMPRODUCT(LV28:LV32,$C$28:$C$32)</f>
        <v>0.30338998542252515</v>
      </c>
      <c r="LX28">
        <f>SUMPRODUCT(LW28:LW32,$C$28:$C$32)</f>
        <v>0.30338998542252515</v>
      </c>
      <c r="LY28">
        <f t="shared" ref="LY28:MM28" si="37">SUMPRODUCT(LX28:LX32,$C$28:$C$32)</f>
        <v>0.30338998542252515</v>
      </c>
      <c r="LZ28">
        <f t="shared" si="37"/>
        <v>0.30338998542252515</v>
      </c>
      <c r="MA28">
        <f t="shared" si="37"/>
        <v>0.30338998542252515</v>
      </c>
      <c r="MB28">
        <f t="shared" si="37"/>
        <v>0.30338998542252515</v>
      </c>
      <c r="MC28">
        <f t="shared" si="37"/>
        <v>0.30338998542252515</v>
      </c>
      <c r="MD28">
        <f t="shared" si="37"/>
        <v>0.30338998542252515</v>
      </c>
      <c r="ME28">
        <f t="shared" si="37"/>
        <v>0.30338998542252515</v>
      </c>
      <c r="MF28">
        <f t="shared" si="37"/>
        <v>0.30338998542252515</v>
      </c>
      <c r="MG28">
        <f t="shared" si="37"/>
        <v>0.30338998542252515</v>
      </c>
      <c r="MH28">
        <f t="shared" si="37"/>
        <v>0.30338998542252515</v>
      </c>
      <c r="MI28">
        <f>SUMPRODUCT(MH28:MH32,$C$28:$C$32)</f>
        <v>0.30338998542252515</v>
      </c>
      <c r="MJ28">
        <f t="shared" si="37"/>
        <v>0.30338998542252515</v>
      </c>
      <c r="MK28">
        <f t="shared" si="37"/>
        <v>0.30338998542252515</v>
      </c>
      <c r="ML28">
        <f t="shared" si="37"/>
        <v>0.30338998542252515</v>
      </c>
      <c r="MM28">
        <f t="shared" si="37"/>
        <v>0.30338998542252515</v>
      </c>
    </row>
    <row r="29" spans="2:351">
      <c r="B29" s="109">
        <v>2</v>
      </c>
      <c r="C29" s="110">
        <v>0</v>
      </c>
      <c r="D29" s="110">
        <v>0.84279999999999999</v>
      </c>
      <c r="E29" s="110">
        <v>0.15720000000000001</v>
      </c>
      <c r="F29" s="110">
        <v>0</v>
      </c>
      <c r="G29" s="110">
        <v>0</v>
      </c>
      <c r="H29" s="110">
        <v>1</v>
      </c>
      <c r="I29" t="s">
        <v>98</v>
      </c>
      <c r="J29" s="66" t="s">
        <v>99</v>
      </c>
      <c r="K29" t="s">
        <v>6</v>
      </c>
      <c r="L29">
        <f>Sheet4!R81</f>
        <v>0.1</v>
      </c>
      <c r="M29" s="97">
        <f>SUMPRODUCT(L28:L32,$D$28:$D$32)</f>
        <v>0.20124000000000006</v>
      </c>
      <c r="N29">
        <f>SUMPRODUCT(M28:M32,$D$28:$D$32)</f>
        <v>0.2721413760000001</v>
      </c>
      <c r="O29">
        <f>SUMPRODUCT(N28:N32,$D$28:$D$32)</f>
        <v>0.31918317826240011</v>
      </c>
      <c r="P29">
        <f t="shared" ref="P29:BF29" si="38">SUMPRODUCT(O28:O32,$D$28:$D$32)</f>
        <v>0.34852536822637387</v>
      </c>
      <c r="Q29">
        <f t="shared" si="38"/>
        <v>0.36512428267811781</v>
      </c>
      <c r="R29">
        <f t="shared" si="38"/>
        <v>0.37286257211153778</v>
      </c>
      <c r="S29">
        <f t="shared" si="38"/>
        <v>0.3747039024740112</v>
      </c>
      <c r="T29">
        <f t="shared" si="38"/>
        <v>0.37285032783014282</v>
      </c>
      <c r="U29">
        <f t="shared" si="38"/>
        <v>0.36889035084746818</v>
      </c>
      <c r="V29">
        <f t="shared" si="38"/>
        <v>0.3639310731004971</v>
      </c>
      <c r="W29">
        <f t="shared" si="38"/>
        <v>0.35871154840546254</v>
      </c>
      <c r="X29">
        <f t="shared" si="38"/>
        <v>0.35369689769431123</v>
      </c>
      <c r="Y29">
        <f t="shared" si="38"/>
        <v>0.34915425375082237</v>
      </c>
      <c r="Z29">
        <f t="shared" si="38"/>
        <v>0.34521244326994477</v>
      </c>
      <c r="AA29">
        <f t="shared" si="38"/>
        <v>0.34190768889855511</v>
      </c>
      <c r="AB29">
        <f t="shared" si="38"/>
        <v>0.33921768242988143</v>
      </c>
      <c r="AC29">
        <f t="shared" si="38"/>
        <v>0.33708625856834307</v>
      </c>
      <c r="AD29">
        <f t="shared" si="38"/>
        <v>0.33544067028256985</v>
      </c>
      <c r="AE29">
        <f t="shared" si="38"/>
        <v>0.33420318970995433</v>
      </c>
      <c r="AF29">
        <f t="shared" si="38"/>
        <v>0.33329847132076768</v>
      </c>
      <c r="AG29">
        <f t="shared" si="38"/>
        <v>0.33265784056297759</v>
      </c>
      <c r="AH29">
        <f t="shared" si="38"/>
        <v>0.3322214250339065</v>
      </c>
      <c r="AI29">
        <f t="shared" si="38"/>
        <v>0.33193883265848023</v>
      </c>
      <c r="AJ29">
        <f t="shared" si="38"/>
        <v>0.33176890387209745</v>
      </c>
      <c r="AK29">
        <f t="shared" si="38"/>
        <v>0.33167892086668077</v>
      </c>
      <c r="AL29">
        <f t="shared" si="38"/>
        <v>0.33164354329998585</v>
      </c>
      <c r="AM29">
        <f t="shared" si="38"/>
        <v>0.3316436524161348</v>
      </c>
      <c r="AN29">
        <f t="shared" si="38"/>
        <v>0.33166521999580351</v>
      </c>
      <c r="AO29">
        <f t="shared" si="38"/>
        <v>0.33169827083456277</v>
      </c>
      <c r="AP29">
        <f t="shared" si="38"/>
        <v>0.33173597381338099</v>
      </c>
      <c r="AQ29">
        <f t="shared" si="38"/>
        <v>0.33177387384579199</v>
      </c>
      <c r="AR29">
        <f t="shared" si="38"/>
        <v>0.33180926235412023</v>
      </c>
      <c r="AS29">
        <f t="shared" si="38"/>
        <v>0.33184067523908806</v>
      </c>
      <c r="AT29">
        <f t="shared" si="38"/>
        <v>0.3318675028176909</v>
      </c>
      <c r="AU29">
        <f t="shared" si="38"/>
        <v>0.33188969456617784</v>
      </c>
      <c r="AV29">
        <f t="shared" si="38"/>
        <v>0.33190754170544651</v>
      </c>
      <c r="AW29">
        <f t="shared" si="38"/>
        <v>0.3319215219648427</v>
      </c>
      <c r="AX29">
        <f t="shared" si="38"/>
        <v>0.33193219273320512</v>
      </c>
      <c r="AY29">
        <f t="shared" si="38"/>
        <v>0.33194012089616504</v>
      </c>
      <c r="AZ29">
        <f t="shared" si="38"/>
        <v>0.33194583973525355</v>
      </c>
      <c r="BA29">
        <f t="shared" si="38"/>
        <v>0.33194982518853045</v>
      </c>
      <c r="BB29">
        <f t="shared" si="38"/>
        <v>0.33195248547087619</v>
      </c>
      <c r="BC29">
        <f t="shared" si="38"/>
        <v>0.33195415949607626</v>
      </c>
      <c r="BD29">
        <f t="shared" si="38"/>
        <v>0.33195512073267108</v>
      </c>
      <c r="BE29">
        <f t="shared" si="38"/>
        <v>0.33195558407906994</v>
      </c>
      <c r="BF29">
        <f t="shared" si="38"/>
        <v>0.3319557140878141</v>
      </c>
      <c r="BG29">
        <f>SUMPRODUCT(BF28:BF32,$D$28:$D$32)</f>
        <v>0.33195563343508128</v>
      </c>
      <c r="BH29">
        <f>SUMPRODUCT(BG28:BG32,$D$28:$D$32)</f>
        <v>0.33195543095065111</v>
      </c>
      <c r="BI29">
        <f>SUMPRODUCT(BH28:BH32,$D$28:$D$32)</f>
        <v>0.3319551688246149</v>
      </c>
      <c r="BJ29">
        <f t="shared" ref="BJ29:CT29" si="39">SUMPRODUCT(BI28:BI32,$D$28:$D$32)</f>
        <v>0.3319548888158616</v>
      </c>
      <c r="BK29">
        <f t="shared" si="39"/>
        <v>0.33195461742578924</v>
      </c>
      <c r="BL29">
        <f t="shared" si="39"/>
        <v>0.33195437008695905</v>
      </c>
      <c r="BM29">
        <f t="shared" si="39"/>
        <v>0.33195415446514132</v>
      </c>
      <c r="BN29">
        <f t="shared" si="39"/>
        <v>0.3319539729958455</v>
      </c>
      <c r="BO29">
        <f t="shared" si="39"/>
        <v>0.33195382478172109</v>
      </c>
      <c r="BP29">
        <f t="shared" si="39"/>
        <v>0.33195370697164439</v>
      </c>
      <c r="BQ29">
        <f t="shared" si="39"/>
        <v>0.3319536157305491</v>
      </c>
      <c r="BR29">
        <f t="shared" si="39"/>
        <v>0.33195354689437795</v>
      </c>
      <c r="BS29">
        <f t="shared" si="39"/>
        <v>0.33195349638910215</v>
      </c>
      <c r="BT29">
        <f t="shared" si="39"/>
        <v>0.33195346047793844</v>
      </c>
      <c r="BU29">
        <f t="shared" si="39"/>
        <v>0.33195343588748288</v>
      </c>
      <c r="BV29">
        <f t="shared" si="39"/>
        <v>0.33195341985184568</v>
      </c>
      <c r="BW29">
        <f t="shared" si="39"/>
        <v>0.33195341010412061</v>
      </c>
      <c r="BX29">
        <f t="shared" si="39"/>
        <v>0.33195340483658931</v>
      </c>
      <c r="BY29">
        <f t="shared" si="39"/>
        <v>0.33195340264477602</v>
      </c>
      <c r="BZ29">
        <f t="shared" si="39"/>
        <v>0.33195340246561544</v>
      </c>
      <c r="CA29">
        <f t="shared" si="39"/>
        <v>0.3319534035163525</v>
      </c>
      <c r="CB29">
        <f t="shared" si="39"/>
        <v>0.33195340523812572</v>
      </c>
      <c r="CC29">
        <f t="shared" si="39"/>
        <v>0.33195340724629935</v>
      </c>
      <c r="CD29">
        <f t="shared" si="39"/>
        <v>0.33195340928832617</v>
      </c>
      <c r="CE29">
        <f t="shared" si="39"/>
        <v>0.33195341120908944</v>
      </c>
      <c r="CF29">
        <f t="shared" si="39"/>
        <v>0.33195341292317559</v>
      </c>
      <c r="CG29">
        <f t="shared" si="39"/>
        <v>0.33195341439326354</v>
      </c>
      <c r="CH29">
        <f t="shared" si="39"/>
        <v>0.33195341561371405</v>
      </c>
      <c r="CI29">
        <f t="shared" si="39"/>
        <v>0.33195341659844374</v>
      </c>
      <c r="CJ29">
        <f t="shared" si="39"/>
        <v>0.33195341737223283</v>
      </c>
      <c r="CK29">
        <f t="shared" si="39"/>
        <v>0.33195341796471262</v>
      </c>
      <c r="CL29">
        <f t="shared" si="39"/>
        <v>0.33195341840639248</v>
      </c>
      <c r="CM29">
        <f t="shared" si="39"/>
        <v>0.33195341872619488</v>
      </c>
      <c r="CN29">
        <f t="shared" si="39"/>
        <v>0.33195341895007491</v>
      </c>
      <c r="CO29">
        <f t="shared" si="39"/>
        <v>0.33195341910039117</v>
      </c>
      <c r="CP29">
        <f t="shared" si="39"/>
        <v>0.33195341919577459</v>
      </c>
      <c r="CQ29">
        <f t="shared" si="39"/>
        <v>0.33195341925130817</v>
      </c>
      <c r="CR29">
        <f t="shared" si="39"/>
        <v>0.33195341927888172</v>
      </c>
      <c r="CS29">
        <f t="shared" si="39"/>
        <v>0.33195341928762817</v>
      </c>
      <c r="CT29">
        <f t="shared" si="39"/>
        <v>0.33195341928437894</v>
      </c>
      <c r="CU29">
        <f>SUMPRODUCT(CT28:CT32,$D$28:$D$32)</f>
        <v>0.33195341927409899</v>
      </c>
      <c r="CV29">
        <f>SUMPRODUCT(CU28:CU32,$D$28:$D$32)</f>
        <v>0.33195341926027971</v>
      </c>
      <c r="CW29">
        <f>SUMPRODUCT(CV28:CV32,$D$28:$D$32)</f>
        <v>0.33195341924527871</v>
      </c>
      <c r="CX29">
        <f t="shared" ref="CX29:FI29" si="40">SUMPRODUCT(CW28:CW32,$D$28:$D$32)</f>
        <v>0.33195341923060412</v>
      </c>
      <c r="CY29">
        <f t="shared" si="40"/>
        <v>0.33195341921714561</v>
      </c>
      <c r="CZ29">
        <f t="shared" si="40"/>
        <v>0.33195341920535681</v>
      </c>
      <c r="DA29">
        <f t="shared" si="40"/>
        <v>0.33195341919539639</v>
      </c>
      <c r="DB29">
        <f t="shared" si="40"/>
        <v>0.33195341918723326</v>
      </c>
      <c r="DC29">
        <f t="shared" si="40"/>
        <v>0.33195341918072396</v>
      </c>
      <c r="DD29">
        <f t="shared" si="40"/>
        <v>0.33195341917566701</v>
      </c>
      <c r="DE29">
        <f t="shared" si="40"/>
        <v>0.33195341917183946</v>
      </c>
      <c r="DF29">
        <f t="shared" si="40"/>
        <v>0.33195341916902127</v>
      </c>
      <c r="DG29">
        <f t="shared" si="40"/>
        <v>0.33195341916700932</v>
      </c>
      <c r="DH29">
        <f t="shared" si="40"/>
        <v>0.33195341916562476</v>
      </c>
      <c r="DI29">
        <f t="shared" si="40"/>
        <v>0.33195341916471571</v>
      </c>
      <c r="DJ29">
        <f t="shared" si="40"/>
        <v>0.33195341916415749</v>
      </c>
      <c r="DK29">
        <f t="shared" si="40"/>
        <v>0.33195341916385018</v>
      </c>
      <c r="DL29">
        <f t="shared" si="40"/>
        <v>0.33195341916371601</v>
      </c>
      <c r="DM29">
        <f t="shared" si="40"/>
        <v>0.33195341916369586</v>
      </c>
      <c r="DN29">
        <f t="shared" si="40"/>
        <v>0.3319534191637461</v>
      </c>
      <c r="DO29">
        <f t="shared" si="40"/>
        <v>0.33195341916383542</v>
      </c>
      <c r="DP29">
        <f t="shared" si="40"/>
        <v>0.33195341916394216</v>
      </c>
      <c r="DQ29">
        <f t="shared" si="40"/>
        <v>0.33195341916405202</v>
      </c>
      <c r="DR29">
        <f t="shared" si="40"/>
        <v>0.33195341916415622</v>
      </c>
      <c r="DS29">
        <f t="shared" si="40"/>
        <v>0.33195341916424964</v>
      </c>
      <c r="DT29">
        <f t="shared" si="40"/>
        <v>0.33195341916433019</v>
      </c>
      <c r="DU29">
        <f t="shared" si="40"/>
        <v>0.33195341916439725</v>
      </c>
      <c r="DV29">
        <f t="shared" si="40"/>
        <v>0.33195341916445159</v>
      </c>
      <c r="DW29">
        <f t="shared" si="40"/>
        <v>0.33195341916449445</v>
      </c>
      <c r="DX29">
        <f t="shared" si="40"/>
        <v>0.33195341916452725</v>
      </c>
      <c r="DY29">
        <f t="shared" si="40"/>
        <v>0.33195341916455184</v>
      </c>
      <c r="DZ29">
        <f t="shared" si="40"/>
        <v>0.33195341916456977</v>
      </c>
      <c r="EA29">
        <f t="shared" si="40"/>
        <v>0.33195341916458238</v>
      </c>
      <c r="EB29">
        <f t="shared" si="40"/>
        <v>0.33195341916459081</v>
      </c>
      <c r="EC29">
        <f t="shared" si="40"/>
        <v>0.33195341916459625</v>
      </c>
      <c r="ED29">
        <f t="shared" si="40"/>
        <v>0.33195341916459942</v>
      </c>
      <c r="EE29">
        <f t="shared" si="40"/>
        <v>0.33195341916460103</v>
      </c>
      <c r="EF29">
        <f t="shared" si="40"/>
        <v>0.33195341916460164</v>
      </c>
      <c r="EG29">
        <f t="shared" si="40"/>
        <v>0.33195341916460158</v>
      </c>
      <c r="EH29">
        <f t="shared" si="40"/>
        <v>0.33195341916460103</v>
      </c>
      <c r="EI29">
        <f t="shared" si="40"/>
        <v>0.33195341916460031</v>
      </c>
      <c r="EJ29">
        <f t="shared" si="40"/>
        <v>0.33195341916459953</v>
      </c>
      <c r="EK29">
        <f t="shared" si="40"/>
        <v>0.33195341916459875</v>
      </c>
      <c r="EL29">
        <f t="shared" si="40"/>
        <v>0.33195341916459803</v>
      </c>
      <c r="EM29">
        <f t="shared" si="40"/>
        <v>0.33195341916459736</v>
      </c>
      <c r="EN29">
        <f t="shared" si="40"/>
        <v>0.33195341916459681</v>
      </c>
      <c r="EO29">
        <f t="shared" si="40"/>
        <v>0.33195341916459636</v>
      </c>
      <c r="EP29">
        <f t="shared" si="40"/>
        <v>0.33195341916459603</v>
      </c>
      <c r="EQ29">
        <f t="shared" si="40"/>
        <v>0.33195341916459575</v>
      </c>
      <c r="ER29">
        <f t="shared" si="40"/>
        <v>0.33195341916459548</v>
      </c>
      <c r="ES29">
        <f t="shared" si="40"/>
        <v>0.33195341916459531</v>
      </c>
      <c r="ET29">
        <f t="shared" si="40"/>
        <v>0.3319534191645952</v>
      </c>
      <c r="EU29">
        <f t="shared" si="40"/>
        <v>0.33195341916459509</v>
      </c>
      <c r="EV29">
        <f t="shared" si="40"/>
        <v>0.33195341916459503</v>
      </c>
      <c r="EW29">
        <f t="shared" si="40"/>
        <v>0.33195341916459498</v>
      </c>
      <c r="EX29">
        <f t="shared" si="40"/>
        <v>0.33195341916459498</v>
      </c>
      <c r="EY29">
        <f t="shared" si="40"/>
        <v>0.33195341916459498</v>
      </c>
      <c r="EZ29">
        <f t="shared" si="40"/>
        <v>0.33195341916459498</v>
      </c>
      <c r="FA29">
        <f t="shared" si="40"/>
        <v>0.33195341916459498</v>
      </c>
      <c r="FB29">
        <f t="shared" si="40"/>
        <v>0.33195341916459498</v>
      </c>
      <c r="FC29">
        <f t="shared" si="40"/>
        <v>0.33195341916459503</v>
      </c>
      <c r="FD29">
        <f t="shared" si="40"/>
        <v>0.33195341916459503</v>
      </c>
      <c r="FE29">
        <f t="shared" si="40"/>
        <v>0.33195341916459503</v>
      </c>
      <c r="FF29">
        <f t="shared" si="40"/>
        <v>0.33195341916459503</v>
      </c>
      <c r="FG29">
        <f t="shared" si="40"/>
        <v>0.33195341916459503</v>
      </c>
      <c r="FH29">
        <f t="shared" si="40"/>
        <v>0.33195341916459503</v>
      </c>
      <c r="FI29">
        <f t="shared" si="40"/>
        <v>0.33195341916459503</v>
      </c>
      <c r="FJ29">
        <f t="shared" ref="FJ29:HU29" si="41">SUMPRODUCT(FI28:FI32,$D$28:$D$32)</f>
        <v>0.33195341916459503</v>
      </c>
      <c r="FK29">
        <f t="shared" si="41"/>
        <v>0.33195341916459503</v>
      </c>
      <c r="FL29">
        <f t="shared" si="41"/>
        <v>0.33195341916459503</v>
      </c>
      <c r="FM29">
        <f t="shared" si="41"/>
        <v>0.33195341916459503</v>
      </c>
      <c r="FN29">
        <f t="shared" si="41"/>
        <v>0.33195341916459503</v>
      </c>
      <c r="FO29">
        <f t="shared" si="41"/>
        <v>0.33195341916459503</v>
      </c>
      <c r="FP29">
        <f t="shared" si="41"/>
        <v>0.33195341916459503</v>
      </c>
      <c r="FQ29">
        <f t="shared" si="41"/>
        <v>0.33195341916459503</v>
      </c>
      <c r="FR29">
        <f t="shared" si="41"/>
        <v>0.33195341916459503</v>
      </c>
      <c r="FS29">
        <f t="shared" si="41"/>
        <v>0.33195341916459503</v>
      </c>
      <c r="FT29">
        <f t="shared" si="41"/>
        <v>0.33195341916459503</v>
      </c>
      <c r="FU29">
        <f t="shared" si="41"/>
        <v>0.33195341916459503</v>
      </c>
      <c r="FV29">
        <f t="shared" si="41"/>
        <v>0.33195341916459503</v>
      </c>
      <c r="FW29">
        <f t="shared" si="41"/>
        <v>0.33195341916459503</v>
      </c>
      <c r="FX29">
        <f t="shared" si="41"/>
        <v>0.33195341916459503</v>
      </c>
      <c r="FY29">
        <f t="shared" si="41"/>
        <v>0.33195341916459503</v>
      </c>
      <c r="FZ29">
        <f t="shared" si="41"/>
        <v>0.33195341916459503</v>
      </c>
      <c r="GA29">
        <f t="shared" si="41"/>
        <v>0.33195341916459503</v>
      </c>
      <c r="GB29">
        <f t="shared" si="41"/>
        <v>0.33195341916459503</v>
      </c>
      <c r="GC29">
        <f t="shared" si="41"/>
        <v>0.33195341916459503</v>
      </c>
      <c r="GD29">
        <f t="shared" si="41"/>
        <v>0.33195341916459503</v>
      </c>
      <c r="GE29">
        <f t="shared" si="41"/>
        <v>0.33195341916459503</v>
      </c>
      <c r="GF29">
        <f t="shared" si="41"/>
        <v>0.33195341916459503</v>
      </c>
      <c r="GG29">
        <f t="shared" si="41"/>
        <v>0.33195341916459503</v>
      </c>
      <c r="GH29">
        <f t="shared" si="41"/>
        <v>0.33195341916459503</v>
      </c>
      <c r="GI29">
        <f t="shared" si="41"/>
        <v>0.33195341916459503</v>
      </c>
      <c r="GJ29">
        <f t="shared" si="41"/>
        <v>0.33195341916459503</v>
      </c>
      <c r="GK29">
        <f t="shared" si="41"/>
        <v>0.33195341916459503</v>
      </c>
      <c r="GL29">
        <f t="shared" si="41"/>
        <v>0.33195341916459503</v>
      </c>
      <c r="GM29">
        <f t="shared" si="41"/>
        <v>0.33195341916459503</v>
      </c>
      <c r="GN29">
        <f t="shared" si="41"/>
        <v>0.33195341916459503</v>
      </c>
      <c r="GO29">
        <f t="shared" si="41"/>
        <v>0.33195341916459503</v>
      </c>
      <c r="GP29">
        <f t="shared" si="41"/>
        <v>0.33195341916459503</v>
      </c>
      <c r="GQ29">
        <f t="shared" si="41"/>
        <v>0.33195341916459503</v>
      </c>
      <c r="GR29">
        <f t="shared" si="41"/>
        <v>0.33195341916459503</v>
      </c>
      <c r="GS29">
        <f t="shared" si="41"/>
        <v>0.33195341916459503</v>
      </c>
      <c r="GT29">
        <f t="shared" si="41"/>
        <v>0.33195341916459503</v>
      </c>
      <c r="GU29">
        <f t="shared" si="41"/>
        <v>0.33195341916459503</v>
      </c>
      <c r="GV29">
        <f t="shared" si="41"/>
        <v>0.33195341916459503</v>
      </c>
      <c r="GW29">
        <f t="shared" si="41"/>
        <v>0.33195341916459503</v>
      </c>
      <c r="GX29">
        <f t="shared" si="41"/>
        <v>0.33195341916459503</v>
      </c>
      <c r="GY29">
        <f t="shared" si="41"/>
        <v>0.33195341916459503</v>
      </c>
      <c r="GZ29">
        <f t="shared" si="41"/>
        <v>0.33195341916459503</v>
      </c>
      <c r="HA29">
        <f t="shared" si="41"/>
        <v>0.33195341916459503</v>
      </c>
      <c r="HB29">
        <f t="shared" si="41"/>
        <v>0.33195341916459503</v>
      </c>
      <c r="HC29">
        <f t="shared" si="41"/>
        <v>0.33195341916459503</v>
      </c>
      <c r="HD29">
        <f t="shared" si="41"/>
        <v>0.33195341916459503</v>
      </c>
      <c r="HE29">
        <f t="shared" si="41"/>
        <v>0.33195341916459503</v>
      </c>
      <c r="HF29">
        <f t="shared" si="41"/>
        <v>0.33195341916459503</v>
      </c>
      <c r="HG29">
        <f t="shared" si="41"/>
        <v>0.33195341916459503</v>
      </c>
      <c r="HH29">
        <f t="shared" si="41"/>
        <v>0.33195341916459503</v>
      </c>
      <c r="HI29">
        <f t="shared" si="41"/>
        <v>0.33195341916459503</v>
      </c>
      <c r="HJ29">
        <f t="shared" si="41"/>
        <v>0.33195341916459503</v>
      </c>
      <c r="HK29">
        <f t="shared" si="41"/>
        <v>0.33195341916459503</v>
      </c>
      <c r="HL29">
        <f t="shared" si="41"/>
        <v>0.33195341916459503</v>
      </c>
      <c r="HM29">
        <f t="shared" si="41"/>
        <v>0.33195341916459503</v>
      </c>
      <c r="HN29">
        <f t="shared" si="41"/>
        <v>0.33195341916459503</v>
      </c>
      <c r="HO29">
        <f t="shared" si="41"/>
        <v>0.33195341916459503</v>
      </c>
      <c r="HP29">
        <f t="shared" si="41"/>
        <v>0.33195341916459503</v>
      </c>
      <c r="HQ29">
        <f t="shared" si="41"/>
        <v>0.33195341916459503</v>
      </c>
      <c r="HR29">
        <f t="shared" si="41"/>
        <v>0.33195341916459503</v>
      </c>
      <c r="HS29">
        <f t="shared" si="41"/>
        <v>0.33195341916459503</v>
      </c>
      <c r="HT29">
        <f t="shared" si="41"/>
        <v>0.33195341916459503</v>
      </c>
      <c r="HU29">
        <f t="shared" si="41"/>
        <v>0.33195341916459503</v>
      </c>
      <c r="HV29">
        <f t="shared" ref="HV29:IM29" si="42">SUMPRODUCT(HU28:HU32,$D$28:$D$32)</f>
        <v>0.33195341916459503</v>
      </c>
      <c r="HW29">
        <f t="shared" si="42"/>
        <v>0.33195341916459503</v>
      </c>
      <c r="HX29">
        <f t="shared" si="42"/>
        <v>0.33195341916459503</v>
      </c>
      <c r="HY29">
        <f t="shared" si="42"/>
        <v>0.33195341916459503</v>
      </c>
      <c r="HZ29">
        <f t="shared" si="42"/>
        <v>0.33195341916459503</v>
      </c>
      <c r="IA29">
        <f t="shared" si="42"/>
        <v>0.33195341916459503</v>
      </c>
      <c r="IB29">
        <f t="shared" si="42"/>
        <v>0.33195341916459503</v>
      </c>
      <c r="IC29">
        <f t="shared" si="42"/>
        <v>0.33195341916459503</v>
      </c>
      <c r="ID29">
        <f t="shared" si="42"/>
        <v>0.33195341916459503</v>
      </c>
      <c r="IE29">
        <f t="shared" si="42"/>
        <v>0.33195341916459503</v>
      </c>
      <c r="IF29">
        <f t="shared" si="42"/>
        <v>0.33195341916459503</v>
      </c>
      <c r="IG29">
        <f t="shared" si="42"/>
        <v>0.33195341916459503</v>
      </c>
      <c r="IH29">
        <f t="shared" si="42"/>
        <v>0.33195341916459503</v>
      </c>
      <c r="II29">
        <f t="shared" si="42"/>
        <v>0.33195341916459503</v>
      </c>
      <c r="IJ29">
        <f t="shared" si="42"/>
        <v>0.33195341916459503</v>
      </c>
      <c r="IK29">
        <f t="shared" si="42"/>
        <v>0.33195341916459503</v>
      </c>
      <c r="IL29">
        <f t="shared" si="42"/>
        <v>0.33195341916459503</v>
      </c>
      <c r="IM29">
        <f t="shared" si="42"/>
        <v>0.33195341916459503</v>
      </c>
      <c r="IN29">
        <f>SUMPRODUCT(IM28:IM32,$D$28:$D$32)</f>
        <v>0.33195341916459503</v>
      </c>
      <c r="IO29">
        <f>SUMPRODUCT(IN28:IN32,$D$28:$D$32)</f>
        <v>0.33195341916459503</v>
      </c>
      <c r="IP29">
        <f>SUMPRODUCT(IO28:IO32,$D$28:$D$32)</f>
        <v>0.33195341916459503</v>
      </c>
      <c r="IQ29">
        <f t="shared" ref="IQ29:KG29" si="43">SUMPRODUCT(IP28:IP32,$D$28:$D$32)</f>
        <v>0.33195341916459503</v>
      </c>
      <c r="IR29">
        <f t="shared" si="43"/>
        <v>0.33195341916459503</v>
      </c>
      <c r="IS29">
        <f t="shared" si="43"/>
        <v>0.33195341916459503</v>
      </c>
      <c r="IT29">
        <f t="shared" si="43"/>
        <v>0.33195341916459503</v>
      </c>
      <c r="IU29">
        <f t="shared" si="43"/>
        <v>0.33195341916459503</v>
      </c>
      <c r="IV29">
        <f t="shared" si="43"/>
        <v>0.33195341916459503</v>
      </c>
      <c r="IW29">
        <f t="shared" si="43"/>
        <v>0.33195341916459503</v>
      </c>
      <c r="IX29">
        <f t="shared" si="43"/>
        <v>0.33195341916459503</v>
      </c>
      <c r="IY29">
        <f t="shared" si="43"/>
        <v>0.33195341916459503</v>
      </c>
      <c r="IZ29">
        <f t="shared" si="43"/>
        <v>0.33195341916459503</v>
      </c>
      <c r="JA29">
        <f t="shared" si="43"/>
        <v>0.33195341916459503</v>
      </c>
      <c r="JB29">
        <f t="shared" si="43"/>
        <v>0.33195341916459503</v>
      </c>
      <c r="JC29">
        <f t="shared" si="43"/>
        <v>0.33195341916459503</v>
      </c>
      <c r="JD29">
        <f t="shared" si="43"/>
        <v>0.33195341916459503</v>
      </c>
      <c r="JE29">
        <f t="shared" si="43"/>
        <v>0.33195341916459503</v>
      </c>
      <c r="JF29">
        <f t="shared" si="43"/>
        <v>0.33195341916459503</v>
      </c>
      <c r="JG29">
        <f t="shared" si="43"/>
        <v>0.33195341916459503</v>
      </c>
      <c r="JH29">
        <f t="shared" si="43"/>
        <v>0.33195341916459503</v>
      </c>
      <c r="JI29">
        <f t="shared" si="43"/>
        <v>0.33195341916459503</v>
      </c>
      <c r="JJ29">
        <f t="shared" si="43"/>
        <v>0.33195341916459503</v>
      </c>
      <c r="JK29">
        <f t="shared" si="43"/>
        <v>0.33195341916459503</v>
      </c>
      <c r="JL29">
        <f t="shared" si="43"/>
        <v>0.33195341916459503</v>
      </c>
      <c r="JM29">
        <f t="shared" si="43"/>
        <v>0.33195341916459503</v>
      </c>
      <c r="JN29">
        <f t="shared" si="43"/>
        <v>0.33195341916459503</v>
      </c>
      <c r="JO29">
        <f t="shared" si="43"/>
        <v>0.33195341916459503</v>
      </c>
      <c r="JP29">
        <f t="shared" si="43"/>
        <v>0.33195341916459503</v>
      </c>
      <c r="JQ29">
        <f t="shared" si="43"/>
        <v>0.33195341916459503</v>
      </c>
      <c r="JR29">
        <f t="shared" si="43"/>
        <v>0.33195341916459503</v>
      </c>
      <c r="JS29">
        <f t="shared" si="43"/>
        <v>0.33195341916459503</v>
      </c>
      <c r="JT29">
        <f t="shared" si="43"/>
        <v>0.33195341916459503</v>
      </c>
      <c r="JU29">
        <f t="shared" si="43"/>
        <v>0.33195341916459503</v>
      </c>
      <c r="JV29">
        <f t="shared" si="43"/>
        <v>0.33195341916459503</v>
      </c>
      <c r="JW29">
        <f t="shared" si="43"/>
        <v>0.33195341916459503</v>
      </c>
      <c r="JX29">
        <f t="shared" si="43"/>
        <v>0.33195341916459503</v>
      </c>
      <c r="JY29">
        <f t="shared" si="43"/>
        <v>0.33195341916459503</v>
      </c>
      <c r="JZ29">
        <f t="shared" si="43"/>
        <v>0.33195341916459503</v>
      </c>
      <c r="KA29">
        <f t="shared" si="43"/>
        <v>0.33195341916459503</v>
      </c>
      <c r="KB29">
        <f t="shared" si="43"/>
        <v>0.33195341916459503</v>
      </c>
      <c r="KC29">
        <f t="shared" si="43"/>
        <v>0.33195341916459503</v>
      </c>
      <c r="KD29">
        <f t="shared" si="43"/>
        <v>0.33195341916459503</v>
      </c>
      <c r="KE29">
        <f t="shared" si="43"/>
        <v>0.33195341916459503</v>
      </c>
      <c r="KF29">
        <f t="shared" si="43"/>
        <v>0.33195341916459503</v>
      </c>
      <c r="KG29">
        <f t="shared" si="43"/>
        <v>0.33195341916459503</v>
      </c>
      <c r="KH29">
        <f>SUMPRODUCT(KG28:KG32,$D$28:$D$32)</f>
        <v>0.33195341916459503</v>
      </c>
      <c r="KI29">
        <f>SUMPRODUCT(KH28:KH32,$D$28:$D$32)</f>
        <v>0.33195341916459503</v>
      </c>
      <c r="KJ29">
        <f>SUMPRODUCT(KI28:KI32,$D$28:$D$32)</f>
        <v>0.33195341916459503</v>
      </c>
      <c r="KK29">
        <f t="shared" ref="KK29:LU29" si="44">SUMPRODUCT(KJ28:KJ32,$D$28:$D$32)</f>
        <v>0.33195341916459503</v>
      </c>
      <c r="KL29">
        <f t="shared" si="44"/>
        <v>0.33195341916459503</v>
      </c>
      <c r="KM29">
        <f t="shared" si="44"/>
        <v>0.33195341916459503</v>
      </c>
      <c r="KN29">
        <f t="shared" si="44"/>
        <v>0.33195341916459503</v>
      </c>
      <c r="KO29">
        <f t="shared" si="44"/>
        <v>0.33195341916459503</v>
      </c>
      <c r="KP29">
        <f t="shared" si="44"/>
        <v>0.33195341916459503</v>
      </c>
      <c r="KQ29">
        <f t="shared" si="44"/>
        <v>0.33195341916459503</v>
      </c>
      <c r="KR29">
        <f t="shared" si="44"/>
        <v>0.33195341916459503</v>
      </c>
      <c r="KS29">
        <f t="shared" si="44"/>
        <v>0.33195341916459503</v>
      </c>
      <c r="KT29">
        <f t="shared" si="44"/>
        <v>0.33195341916459503</v>
      </c>
      <c r="KU29">
        <f t="shared" si="44"/>
        <v>0.33195341916459503</v>
      </c>
      <c r="KV29">
        <f t="shared" si="44"/>
        <v>0.33195341916459503</v>
      </c>
      <c r="KW29">
        <f t="shared" si="44"/>
        <v>0.33195341916459503</v>
      </c>
      <c r="KX29">
        <f t="shared" si="44"/>
        <v>0.33195341916459503</v>
      </c>
      <c r="KY29">
        <f t="shared" si="44"/>
        <v>0.33195341916459503</v>
      </c>
      <c r="KZ29">
        <f t="shared" si="44"/>
        <v>0.33195341916459503</v>
      </c>
      <c r="LA29">
        <f t="shared" si="44"/>
        <v>0.33195341916459503</v>
      </c>
      <c r="LB29">
        <f t="shared" si="44"/>
        <v>0.33195341916459503</v>
      </c>
      <c r="LC29">
        <f t="shared" si="44"/>
        <v>0.33195341916459503</v>
      </c>
      <c r="LD29">
        <f t="shared" si="44"/>
        <v>0.33195341916459503</v>
      </c>
      <c r="LE29">
        <f t="shared" si="44"/>
        <v>0.33195341916459503</v>
      </c>
      <c r="LF29">
        <f t="shared" si="44"/>
        <v>0.33195341916459503</v>
      </c>
      <c r="LG29">
        <f t="shared" si="44"/>
        <v>0.33195341916459503</v>
      </c>
      <c r="LH29">
        <f t="shared" si="44"/>
        <v>0.33195341916459503</v>
      </c>
      <c r="LI29">
        <f t="shared" si="44"/>
        <v>0.33195341916459503</v>
      </c>
      <c r="LJ29">
        <f t="shared" si="44"/>
        <v>0.33195341916459503</v>
      </c>
      <c r="LK29">
        <f t="shared" si="44"/>
        <v>0.33195341916459503</v>
      </c>
      <c r="LL29">
        <f t="shared" si="44"/>
        <v>0.33195341916459503</v>
      </c>
      <c r="LM29">
        <f t="shared" si="44"/>
        <v>0.33195341916459503</v>
      </c>
      <c r="LN29">
        <f t="shared" si="44"/>
        <v>0.33195341916459503</v>
      </c>
      <c r="LO29">
        <f t="shared" si="44"/>
        <v>0.33195341916459503</v>
      </c>
      <c r="LP29">
        <f t="shared" si="44"/>
        <v>0.33195341916459503</v>
      </c>
      <c r="LQ29">
        <f t="shared" si="44"/>
        <v>0.33195341916459503</v>
      </c>
      <c r="LR29">
        <f t="shared" si="44"/>
        <v>0.33195341916459503</v>
      </c>
      <c r="LS29">
        <f t="shared" si="44"/>
        <v>0.33195341916459503</v>
      </c>
      <c r="LT29">
        <f t="shared" si="44"/>
        <v>0.33195341916459503</v>
      </c>
      <c r="LU29">
        <f t="shared" si="44"/>
        <v>0.33195341916459503</v>
      </c>
      <c r="LV29">
        <f>SUMPRODUCT(LU28:LU32,$D$28:$D$32)</f>
        <v>0.33195341916459503</v>
      </c>
      <c r="LW29">
        <f>SUMPRODUCT(LV28:LV32,$D$28:$D$32)</f>
        <v>0.33195341916459503</v>
      </c>
      <c r="LX29">
        <f>SUMPRODUCT(LW28:LW32,$D$28:$D$32)</f>
        <v>0.33195341916459503</v>
      </c>
      <c r="LY29">
        <f t="shared" ref="LY29:MM29" si="45">SUMPRODUCT(LX28:LX32,$D$28:$D$32)</f>
        <v>0.33195341916459503</v>
      </c>
      <c r="LZ29">
        <f t="shared" si="45"/>
        <v>0.33195341916459503</v>
      </c>
      <c r="MA29">
        <f t="shared" si="45"/>
        <v>0.33195341916459503</v>
      </c>
      <c r="MB29">
        <f t="shared" si="45"/>
        <v>0.33195341916459503</v>
      </c>
      <c r="MC29">
        <f t="shared" si="45"/>
        <v>0.33195341916459503</v>
      </c>
      <c r="MD29">
        <f t="shared" si="45"/>
        <v>0.33195341916459503</v>
      </c>
      <c r="ME29">
        <f t="shared" si="45"/>
        <v>0.33195341916459503</v>
      </c>
      <c r="MF29">
        <f t="shared" si="45"/>
        <v>0.33195341916459503</v>
      </c>
      <c r="MG29">
        <f t="shared" si="45"/>
        <v>0.33195341916459503</v>
      </c>
      <c r="MH29">
        <f t="shared" si="45"/>
        <v>0.33195341916459503</v>
      </c>
      <c r="MI29">
        <f>SUMPRODUCT(MH28:MH32,$D$28:$D$32)</f>
        <v>0.33195341916459503</v>
      </c>
      <c r="MJ29">
        <f t="shared" si="45"/>
        <v>0.33195341916459503</v>
      </c>
      <c r="MK29">
        <f t="shared" si="45"/>
        <v>0.33195341916459503</v>
      </c>
      <c r="ML29">
        <f t="shared" si="45"/>
        <v>0.33195341916459503</v>
      </c>
      <c r="MM29">
        <f t="shared" si="45"/>
        <v>0.33195341916459503</v>
      </c>
    </row>
    <row r="30" spans="2:351">
      <c r="B30" s="109">
        <v>3</v>
      </c>
      <c r="C30" s="110">
        <v>0</v>
      </c>
      <c r="D30" s="110">
        <v>0</v>
      </c>
      <c r="E30" s="110">
        <v>0.83299999999999996</v>
      </c>
      <c r="F30" s="110">
        <v>0.16700000000000004</v>
      </c>
      <c r="G30" s="110">
        <v>0</v>
      </c>
      <c r="H30" s="110">
        <v>1</v>
      </c>
      <c r="K30" t="s">
        <v>7</v>
      </c>
      <c r="L30">
        <f>Sheet4!R82</f>
        <v>0.05</v>
      </c>
      <c r="M30" s="97">
        <f>SUMPRODUCT(L28:L32,$E$28:$E$32)</f>
        <v>5.7370000000000004E-2</v>
      </c>
      <c r="N30">
        <f>SUMPRODUCT(M28:M32,$E$28:$E$32)</f>
        <v>7.9424138000000005E-2</v>
      </c>
      <c r="O30">
        <f>SUMPRODUCT(N28:N32,$E$28:$E$32)</f>
        <v>0.10894093126120002</v>
      </c>
      <c r="P30">
        <f t="shared" ref="P30:BF30" si="46">SUMPRODUCT(O28:O32,$E$28:$E$32)</f>
        <v>0.14092339136342891</v>
      </c>
      <c r="Q30">
        <f t="shared" si="46"/>
        <v>0.17217737289092225</v>
      </c>
      <c r="R30">
        <f t="shared" si="46"/>
        <v>0.20082128885513834</v>
      </c>
      <c r="S30">
        <f t="shared" si="46"/>
        <v>0.22589812995226399</v>
      </c>
      <c r="T30">
        <f t="shared" si="46"/>
        <v>0.24707659571915047</v>
      </c>
      <c r="U30">
        <f t="shared" si="46"/>
        <v>0.2644268757689508</v>
      </c>
      <c r="V30">
        <f t="shared" si="46"/>
        <v>0.278257150668758</v>
      </c>
      <c r="W30">
        <f t="shared" si="46"/>
        <v>0.28899817119847354</v>
      </c>
      <c r="X30">
        <f t="shared" si="46"/>
        <v>0.29712493201766715</v>
      </c>
      <c r="Y30">
        <f t="shared" si="46"/>
        <v>0.30310622068826243</v>
      </c>
      <c r="Z30">
        <f t="shared" si="46"/>
        <v>0.30737453052295188</v>
      </c>
      <c r="AA30">
        <f t="shared" si="46"/>
        <v>0.31031038000765421</v>
      </c>
      <c r="AB30">
        <f t="shared" si="46"/>
        <v>0.31223643524122879</v>
      </c>
      <c r="AC30">
        <f t="shared" si="46"/>
        <v>0.31341797023392093</v>
      </c>
      <c r="AD30">
        <f t="shared" si="46"/>
        <v>0.31406712905179968</v>
      </c>
      <c r="AE30">
        <f t="shared" si="46"/>
        <v>0.31434919186856908</v>
      </c>
      <c r="AF30">
        <f t="shared" si="46"/>
        <v>0.31438961824892286</v>
      </c>
      <c r="AG30">
        <f t="shared" si="46"/>
        <v>0.31428107169297742</v>
      </c>
      <c r="AH30">
        <f t="shared" si="46"/>
        <v>0.31408994525675021</v>
      </c>
      <c r="AI30">
        <f t="shared" si="46"/>
        <v>0.31386213241420302</v>
      </c>
      <c r="AJ30">
        <f t="shared" si="46"/>
        <v>0.31362794079494422</v>
      </c>
      <c r="AK30">
        <f t="shared" si="46"/>
        <v>0.31340614637088227</v>
      </c>
      <c r="AL30">
        <f t="shared" si="46"/>
        <v>0.31320724628718716</v>
      </c>
      <c r="AM30">
        <f t="shared" si="46"/>
        <v>0.31303600116398467</v>
      </c>
      <c r="AN30">
        <f t="shared" si="46"/>
        <v>0.31289337112941562</v>
      </c>
      <c r="AO30">
        <f t="shared" si="46"/>
        <v>0.3127779507341435</v>
      </c>
      <c r="AP30">
        <f t="shared" si="46"/>
        <v>0.31268700113673475</v>
      </c>
      <c r="AQ30">
        <f t="shared" si="46"/>
        <v>0.31261716703036352</v>
      </c>
      <c r="AR30">
        <f t="shared" si="46"/>
        <v>0.31256495310485127</v>
      </c>
      <c r="AS30">
        <f t="shared" si="46"/>
        <v>0.31252702197840881</v>
      </c>
      <c r="AT30">
        <f t="shared" si="46"/>
        <v>0.31250036345559917</v>
      </c>
      <c r="AU30">
        <f t="shared" si="46"/>
        <v>0.31248237420145508</v>
      </c>
      <c r="AV30">
        <f t="shared" si="46"/>
        <v>0.31247087769561521</v>
      </c>
      <c r="AW30">
        <f t="shared" si="46"/>
        <v>0.31246410667654367</v>
      </c>
      <c r="AX30">
        <f t="shared" si="46"/>
        <v>0.31246066411443413</v>
      </c>
      <c r="AY30">
        <f t="shared" si="46"/>
        <v>0.31245947390498346</v>
      </c>
      <c r="AZ30">
        <f t="shared" si="46"/>
        <v>0.31245972876772837</v>
      </c>
      <c r="BA30">
        <f t="shared" si="46"/>
        <v>0.31246084006989955</v>
      </c>
      <c r="BB30">
        <f t="shared" si="46"/>
        <v>0.31246239229786332</v>
      </c>
      <c r="BC30">
        <f t="shared" si="46"/>
        <v>0.31246410350014192</v>
      </c>
      <c r="BD30">
        <f t="shared" si="46"/>
        <v>0.31246579208840142</v>
      </c>
      <c r="BE30">
        <f t="shared" si="46"/>
        <v>0.3124673497888143</v>
      </c>
      <c r="BF30">
        <f t="shared" si="46"/>
        <v>0.31246872019131211</v>
      </c>
      <c r="BG30">
        <f>SUMPRODUCT(BF28:BF32,$E$28:$E$32)</f>
        <v>0.31246988217396732</v>
      </c>
      <c r="BH30">
        <f>SUMPRODUCT(BG28:BG32,$E$28:$E$32)</f>
        <v>0.31247083742690951</v>
      </c>
      <c r="BI30">
        <f>SUMPRODUCT(BH28:BH32,$E$28:$E$32)</f>
        <v>0.31247160132205792</v>
      </c>
      <c r="BJ30">
        <f t="shared" ref="BJ30:CT30" si="47">SUMPRODUCT(BI28:BI32,$E$28:$E$32)</f>
        <v>0.31247219644050367</v>
      </c>
      <c r="BK30">
        <f t="shared" si="47"/>
        <v>0.31247264815679299</v>
      </c>
      <c r="BL30">
        <f t="shared" si="47"/>
        <v>0.31247298177394262</v>
      </c>
      <c r="BM30">
        <f t="shared" si="47"/>
        <v>0.31247322079536416</v>
      </c>
      <c r="BN30">
        <f t="shared" si="47"/>
        <v>0.31247338600445856</v>
      </c>
      <c r="BO30">
        <f t="shared" si="47"/>
        <v>0.31247349509666089</v>
      </c>
      <c r="BP30">
        <f t="shared" si="47"/>
        <v>0.31247356267120507</v>
      </c>
      <c r="BQ30">
        <f t="shared" si="47"/>
        <v>0.31247360044105632</v>
      </c>
      <c r="BR30">
        <f t="shared" si="47"/>
        <v>0.31247361756024228</v>
      </c>
      <c r="BS30">
        <f t="shared" si="47"/>
        <v>0.31247362099947806</v>
      </c>
      <c r="BT30">
        <f t="shared" si="47"/>
        <v>0.31247361592493206</v>
      </c>
      <c r="BU30">
        <f t="shared" si="47"/>
        <v>0.31247360605260033</v>
      </c>
      <c r="BV30">
        <f t="shared" si="47"/>
        <v>0.31247359396332836</v>
      </c>
      <c r="BW30">
        <f t="shared" si="47"/>
        <v>0.31247358137216263</v>
      </c>
      <c r="BX30">
        <f t="shared" si="47"/>
        <v>0.31247356935137921</v>
      </c>
      <c r="BY30">
        <f t="shared" si="47"/>
        <v>0.31247355851001074</v>
      </c>
      <c r="BZ30">
        <f t="shared" si="47"/>
        <v>0.31247354913459774</v>
      </c>
      <c r="CA30">
        <f t="shared" si="47"/>
        <v>0.31247354129671467</v>
      </c>
      <c r="CB30">
        <f t="shared" si="47"/>
        <v>0.31247353493293395</v>
      </c>
      <c r="CC30">
        <f t="shared" si="47"/>
        <v>0.31247352990256733</v>
      </c>
      <c r="CD30">
        <f t="shared" si="47"/>
        <v>0.31247352602795686</v>
      </c>
      <c r="CE30">
        <f t="shared" si="47"/>
        <v>0.31247352312141297</v>
      </c>
      <c r="CF30">
        <f t="shared" si="47"/>
        <v>0.31247352100220582</v>
      </c>
      <c r="CG30">
        <f t="shared" si="47"/>
        <v>0.31247351950636065</v>
      </c>
      <c r="CH30">
        <f t="shared" si="47"/>
        <v>0.31247351849141941</v>
      </c>
      <c r="CI30">
        <f t="shared" si="47"/>
        <v>0.31247351783782817</v>
      </c>
      <c r="CJ30">
        <f t="shared" si="47"/>
        <v>0.31247351744818619</v>
      </c>
      <c r="CK30">
        <f t="shared" si="47"/>
        <v>0.31247351724525407</v>
      </c>
      <c r="CL30">
        <f t="shared" si="47"/>
        <v>0.31247351716934946</v>
      </c>
      <c r="CM30">
        <f t="shared" si="47"/>
        <v>0.31247351717555294</v>
      </c>
      <c r="CN30">
        <f t="shared" si="47"/>
        <v>0.31247351723099343</v>
      </c>
      <c r="CO30">
        <f t="shared" si="47"/>
        <v>0.31247351731236928</v>
      </c>
      <c r="CP30">
        <f t="shared" si="47"/>
        <v>0.31247351740378509</v>
      </c>
      <c r="CQ30">
        <f t="shared" si="47"/>
        <v>0.31247351749492874</v>
      </c>
      <c r="CR30">
        <f t="shared" si="47"/>
        <v>0.31247351757958125</v>
      </c>
      <c r="CS30">
        <f t="shared" si="47"/>
        <v>0.31247351765443138</v>
      </c>
      <c r="CT30">
        <f t="shared" si="47"/>
        <v>0.31247351771815651</v>
      </c>
      <c r="CU30">
        <f>SUMPRODUCT(CT28:CT32,$E$28:$E$32)</f>
        <v>0.31247351777072874</v>
      </c>
      <c r="CV30">
        <f>SUMPRODUCT(CU28:CU32,$E$28:$E$32)</f>
        <v>0.31247351781290539</v>
      </c>
      <c r="CW30">
        <f>SUMPRODUCT(CV28:CV32,$E$28:$E$32)</f>
        <v>0.31247351784586619</v>
      </c>
      <c r="CX30">
        <f t="shared" ref="CX30:FI30" si="48">SUMPRODUCT(CW28:CW32,$E$28:$E$32)</f>
        <v>0.31247351787096433</v>
      </c>
      <c r="CY30">
        <f t="shared" si="48"/>
        <v>0.31247351788956423</v>
      </c>
      <c r="CZ30">
        <f t="shared" si="48"/>
        <v>0.31247351790294231</v>
      </c>
      <c r="DA30">
        <f t="shared" si="48"/>
        <v>0.31247351791223299</v>
      </c>
      <c r="DB30">
        <f t="shared" si="48"/>
        <v>0.31247351791840638</v>
      </c>
      <c r="DC30">
        <f t="shared" si="48"/>
        <v>0.31247351792226558</v>
      </c>
      <c r="DD30">
        <f t="shared" si="48"/>
        <v>0.31247351792445699</v>
      </c>
      <c r="DE30">
        <f t="shared" si="48"/>
        <v>0.3124735179254875</v>
      </c>
      <c r="DF30">
        <f t="shared" si="48"/>
        <v>0.31247351792574424</v>
      </c>
      <c r="DG30">
        <f t="shared" si="48"/>
        <v>0.31247351792551509</v>
      </c>
      <c r="DH30">
        <f t="shared" si="48"/>
        <v>0.31247351792500788</v>
      </c>
      <c r="DI30">
        <f t="shared" si="48"/>
        <v>0.31247351792436778</v>
      </c>
      <c r="DJ30">
        <f t="shared" si="48"/>
        <v>0.31247351792369166</v>
      </c>
      <c r="DK30">
        <f t="shared" si="48"/>
        <v>0.31247351792304068</v>
      </c>
      <c r="DL30">
        <f t="shared" si="48"/>
        <v>0.31247351792245009</v>
      </c>
      <c r="DM30">
        <f t="shared" si="48"/>
        <v>0.31247351792193706</v>
      </c>
      <c r="DN30">
        <f t="shared" si="48"/>
        <v>0.31247351792150652</v>
      </c>
      <c r="DO30">
        <f t="shared" si="48"/>
        <v>0.31247351792115585</v>
      </c>
      <c r="DP30">
        <f t="shared" si="48"/>
        <v>0.31247351792087774</v>
      </c>
      <c r="DQ30">
        <f t="shared" si="48"/>
        <v>0.31247351792066286</v>
      </c>
      <c r="DR30">
        <f t="shared" si="48"/>
        <v>0.31247351792050115</v>
      </c>
      <c r="DS30">
        <f t="shared" si="48"/>
        <v>0.3124735179203828</v>
      </c>
      <c r="DT30">
        <f t="shared" si="48"/>
        <v>0.31247351792029887</v>
      </c>
      <c r="DU30">
        <f t="shared" si="48"/>
        <v>0.31247351792024169</v>
      </c>
      <c r="DV30">
        <f t="shared" si="48"/>
        <v>0.31247351792020456</v>
      </c>
      <c r="DW30">
        <f t="shared" si="48"/>
        <v>0.31247351792018219</v>
      </c>
      <c r="DX30">
        <f t="shared" si="48"/>
        <v>0.31247351792017031</v>
      </c>
      <c r="DY30">
        <f t="shared" si="48"/>
        <v>0.31247351792016559</v>
      </c>
      <c r="DZ30">
        <f t="shared" si="48"/>
        <v>0.31247351792016548</v>
      </c>
      <c r="EA30">
        <f t="shared" si="48"/>
        <v>0.3124735179201682</v>
      </c>
      <c r="EB30">
        <f t="shared" si="48"/>
        <v>0.31247351792017247</v>
      </c>
      <c r="EC30">
        <f t="shared" si="48"/>
        <v>0.31247351792017736</v>
      </c>
      <c r="ED30">
        <f t="shared" si="48"/>
        <v>0.31247351792018224</v>
      </c>
      <c r="EE30">
        <f t="shared" si="48"/>
        <v>0.31247351792018685</v>
      </c>
      <c r="EF30">
        <f t="shared" si="48"/>
        <v>0.31247351792019096</v>
      </c>
      <c r="EG30">
        <f t="shared" si="48"/>
        <v>0.3124735179201944</v>
      </c>
      <c r="EH30">
        <f t="shared" si="48"/>
        <v>0.31247351792019729</v>
      </c>
      <c r="EI30">
        <f t="shared" si="48"/>
        <v>0.31247351792019962</v>
      </c>
      <c r="EJ30">
        <f t="shared" si="48"/>
        <v>0.31247351792020139</v>
      </c>
      <c r="EK30">
        <f t="shared" si="48"/>
        <v>0.31247351792020278</v>
      </c>
      <c r="EL30">
        <f t="shared" si="48"/>
        <v>0.31247351792020384</v>
      </c>
      <c r="EM30">
        <f t="shared" si="48"/>
        <v>0.31247351792020461</v>
      </c>
      <c r="EN30">
        <f t="shared" si="48"/>
        <v>0.31247351792020511</v>
      </c>
      <c r="EO30">
        <f t="shared" si="48"/>
        <v>0.3124735179202055</v>
      </c>
      <c r="EP30">
        <f t="shared" si="48"/>
        <v>0.31247351792020572</v>
      </c>
      <c r="EQ30">
        <f t="shared" si="48"/>
        <v>0.31247351792020583</v>
      </c>
      <c r="ER30">
        <f t="shared" si="48"/>
        <v>0.31247351792020595</v>
      </c>
      <c r="ES30">
        <f t="shared" si="48"/>
        <v>0.31247351792020595</v>
      </c>
      <c r="ET30">
        <f t="shared" si="48"/>
        <v>0.31247351792020589</v>
      </c>
      <c r="EU30">
        <f t="shared" si="48"/>
        <v>0.31247351792020589</v>
      </c>
      <c r="EV30">
        <f t="shared" si="48"/>
        <v>0.31247351792020589</v>
      </c>
      <c r="EW30">
        <f t="shared" si="48"/>
        <v>0.31247351792020583</v>
      </c>
      <c r="EX30">
        <f t="shared" si="48"/>
        <v>0.31247351792020578</v>
      </c>
      <c r="EY30">
        <f t="shared" si="48"/>
        <v>0.31247351792020572</v>
      </c>
      <c r="EZ30">
        <f t="shared" si="48"/>
        <v>0.31247351792020567</v>
      </c>
      <c r="FA30">
        <f t="shared" si="48"/>
        <v>0.31247351792020561</v>
      </c>
      <c r="FB30">
        <f t="shared" si="48"/>
        <v>0.31247351792020556</v>
      </c>
      <c r="FC30">
        <f t="shared" si="48"/>
        <v>0.31247351792020556</v>
      </c>
      <c r="FD30">
        <f t="shared" si="48"/>
        <v>0.31247351792020561</v>
      </c>
      <c r="FE30">
        <f t="shared" si="48"/>
        <v>0.31247351792020561</v>
      </c>
      <c r="FF30">
        <f t="shared" si="48"/>
        <v>0.31247351792020561</v>
      </c>
      <c r="FG30">
        <f t="shared" si="48"/>
        <v>0.31247351792020561</v>
      </c>
      <c r="FH30">
        <f t="shared" si="48"/>
        <v>0.31247351792020561</v>
      </c>
      <c r="FI30">
        <f t="shared" si="48"/>
        <v>0.31247351792020561</v>
      </c>
      <c r="FJ30">
        <f t="shared" ref="FJ30:HU30" si="49">SUMPRODUCT(FI28:FI32,$E$28:$E$32)</f>
        <v>0.31247351792020561</v>
      </c>
      <c r="FK30">
        <f t="shared" si="49"/>
        <v>0.31247351792020561</v>
      </c>
      <c r="FL30">
        <f t="shared" si="49"/>
        <v>0.31247351792020561</v>
      </c>
      <c r="FM30">
        <f t="shared" si="49"/>
        <v>0.31247351792020561</v>
      </c>
      <c r="FN30">
        <f t="shared" si="49"/>
        <v>0.31247351792020561</v>
      </c>
      <c r="FO30">
        <f t="shared" si="49"/>
        <v>0.31247351792020561</v>
      </c>
      <c r="FP30">
        <f t="shared" si="49"/>
        <v>0.31247351792020561</v>
      </c>
      <c r="FQ30">
        <f t="shared" si="49"/>
        <v>0.31247351792020561</v>
      </c>
      <c r="FR30">
        <f t="shared" si="49"/>
        <v>0.31247351792020561</v>
      </c>
      <c r="FS30">
        <f t="shared" si="49"/>
        <v>0.31247351792020561</v>
      </c>
      <c r="FT30">
        <f t="shared" si="49"/>
        <v>0.31247351792020561</v>
      </c>
      <c r="FU30">
        <f t="shared" si="49"/>
        <v>0.31247351792020561</v>
      </c>
      <c r="FV30">
        <f t="shared" si="49"/>
        <v>0.31247351792020561</v>
      </c>
      <c r="FW30">
        <f t="shared" si="49"/>
        <v>0.31247351792020561</v>
      </c>
      <c r="FX30">
        <f t="shared" si="49"/>
        <v>0.31247351792020561</v>
      </c>
      <c r="FY30">
        <f t="shared" si="49"/>
        <v>0.31247351792020561</v>
      </c>
      <c r="FZ30">
        <f t="shared" si="49"/>
        <v>0.31247351792020561</v>
      </c>
      <c r="GA30">
        <f t="shared" si="49"/>
        <v>0.31247351792020561</v>
      </c>
      <c r="GB30">
        <f t="shared" si="49"/>
        <v>0.31247351792020561</v>
      </c>
      <c r="GC30">
        <f t="shared" si="49"/>
        <v>0.31247351792020561</v>
      </c>
      <c r="GD30">
        <f t="shared" si="49"/>
        <v>0.31247351792020561</v>
      </c>
      <c r="GE30">
        <f t="shared" si="49"/>
        <v>0.31247351792020561</v>
      </c>
      <c r="GF30">
        <f t="shared" si="49"/>
        <v>0.31247351792020561</v>
      </c>
      <c r="GG30">
        <f t="shared" si="49"/>
        <v>0.31247351792020561</v>
      </c>
      <c r="GH30">
        <f t="shared" si="49"/>
        <v>0.31247351792020561</v>
      </c>
      <c r="GI30">
        <f t="shared" si="49"/>
        <v>0.31247351792020561</v>
      </c>
      <c r="GJ30">
        <f t="shared" si="49"/>
        <v>0.31247351792020561</v>
      </c>
      <c r="GK30">
        <f t="shared" si="49"/>
        <v>0.31247351792020561</v>
      </c>
      <c r="GL30">
        <f t="shared" si="49"/>
        <v>0.31247351792020561</v>
      </c>
      <c r="GM30">
        <f t="shared" si="49"/>
        <v>0.31247351792020561</v>
      </c>
      <c r="GN30">
        <f t="shared" si="49"/>
        <v>0.31247351792020561</v>
      </c>
      <c r="GO30">
        <f t="shared" si="49"/>
        <v>0.31247351792020561</v>
      </c>
      <c r="GP30">
        <f t="shared" si="49"/>
        <v>0.31247351792020561</v>
      </c>
      <c r="GQ30">
        <f t="shared" si="49"/>
        <v>0.31247351792020561</v>
      </c>
      <c r="GR30">
        <f t="shared" si="49"/>
        <v>0.31247351792020561</v>
      </c>
      <c r="GS30">
        <f t="shared" si="49"/>
        <v>0.31247351792020561</v>
      </c>
      <c r="GT30">
        <f t="shared" si="49"/>
        <v>0.31247351792020561</v>
      </c>
      <c r="GU30">
        <f t="shared" si="49"/>
        <v>0.31247351792020561</v>
      </c>
      <c r="GV30">
        <f t="shared" si="49"/>
        <v>0.31247351792020561</v>
      </c>
      <c r="GW30">
        <f t="shared" si="49"/>
        <v>0.31247351792020561</v>
      </c>
      <c r="GX30">
        <f t="shared" si="49"/>
        <v>0.31247351792020561</v>
      </c>
      <c r="GY30">
        <f t="shared" si="49"/>
        <v>0.31247351792020561</v>
      </c>
      <c r="GZ30">
        <f t="shared" si="49"/>
        <v>0.31247351792020561</v>
      </c>
      <c r="HA30">
        <f t="shared" si="49"/>
        <v>0.31247351792020561</v>
      </c>
      <c r="HB30">
        <f t="shared" si="49"/>
        <v>0.31247351792020561</v>
      </c>
      <c r="HC30">
        <f t="shared" si="49"/>
        <v>0.31247351792020561</v>
      </c>
      <c r="HD30">
        <f t="shared" si="49"/>
        <v>0.31247351792020561</v>
      </c>
      <c r="HE30">
        <f t="shared" si="49"/>
        <v>0.31247351792020561</v>
      </c>
      <c r="HF30">
        <f t="shared" si="49"/>
        <v>0.31247351792020561</v>
      </c>
      <c r="HG30">
        <f t="shared" si="49"/>
        <v>0.31247351792020561</v>
      </c>
      <c r="HH30">
        <f t="shared" si="49"/>
        <v>0.31247351792020561</v>
      </c>
      <c r="HI30">
        <f t="shared" si="49"/>
        <v>0.31247351792020561</v>
      </c>
      <c r="HJ30">
        <f t="shared" si="49"/>
        <v>0.31247351792020561</v>
      </c>
      <c r="HK30">
        <f t="shared" si="49"/>
        <v>0.31247351792020561</v>
      </c>
      <c r="HL30">
        <f t="shared" si="49"/>
        <v>0.31247351792020561</v>
      </c>
      <c r="HM30">
        <f t="shared" si="49"/>
        <v>0.31247351792020561</v>
      </c>
      <c r="HN30">
        <f t="shared" si="49"/>
        <v>0.31247351792020561</v>
      </c>
      <c r="HO30">
        <f t="shared" si="49"/>
        <v>0.31247351792020561</v>
      </c>
      <c r="HP30">
        <f t="shared" si="49"/>
        <v>0.31247351792020561</v>
      </c>
      <c r="HQ30">
        <f t="shared" si="49"/>
        <v>0.31247351792020561</v>
      </c>
      <c r="HR30">
        <f t="shared" si="49"/>
        <v>0.31247351792020561</v>
      </c>
      <c r="HS30">
        <f t="shared" si="49"/>
        <v>0.31247351792020561</v>
      </c>
      <c r="HT30">
        <f t="shared" si="49"/>
        <v>0.31247351792020561</v>
      </c>
      <c r="HU30">
        <f t="shared" si="49"/>
        <v>0.31247351792020561</v>
      </c>
      <c r="HV30">
        <f t="shared" ref="HV30:IM30" si="50">SUMPRODUCT(HU28:HU32,$E$28:$E$32)</f>
        <v>0.31247351792020561</v>
      </c>
      <c r="HW30">
        <f t="shared" si="50"/>
        <v>0.31247351792020561</v>
      </c>
      <c r="HX30">
        <f t="shared" si="50"/>
        <v>0.31247351792020561</v>
      </c>
      <c r="HY30">
        <f t="shared" si="50"/>
        <v>0.31247351792020561</v>
      </c>
      <c r="HZ30">
        <f t="shared" si="50"/>
        <v>0.31247351792020561</v>
      </c>
      <c r="IA30">
        <f t="shared" si="50"/>
        <v>0.31247351792020561</v>
      </c>
      <c r="IB30">
        <f t="shared" si="50"/>
        <v>0.31247351792020561</v>
      </c>
      <c r="IC30">
        <f t="shared" si="50"/>
        <v>0.31247351792020561</v>
      </c>
      <c r="ID30">
        <f t="shared" si="50"/>
        <v>0.31247351792020561</v>
      </c>
      <c r="IE30">
        <f t="shared" si="50"/>
        <v>0.31247351792020561</v>
      </c>
      <c r="IF30">
        <f t="shared" si="50"/>
        <v>0.31247351792020561</v>
      </c>
      <c r="IG30">
        <f t="shared" si="50"/>
        <v>0.31247351792020561</v>
      </c>
      <c r="IH30">
        <f t="shared" si="50"/>
        <v>0.31247351792020561</v>
      </c>
      <c r="II30">
        <f t="shared" si="50"/>
        <v>0.31247351792020561</v>
      </c>
      <c r="IJ30">
        <f t="shared" si="50"/>
        <v>0.31247351792020561</v>
      </c>
      <c r="IK30">
        <f t="shared" si="50"/>
        <v>0.31247351792020561</v>
      </c>
      <c r="IL30">
        <f t="shared" si="50"/>
        <v>0.31247351792020561</v>
      </c>
      <c r="IM30">
        <f t="shared" si="50"/>
        <v>0.31247351792020561</v>
      </c>
      <c r="IN30">
        <f>SUMPRODUCT(IM28:IM32,$E$28:$E$32)</f>
        <v>0.31247351792020561</v>
      </c>
      <c r="IO30">
        <f>SUMPRODUCT(IN28:IN32,$E$28:$E$32)</f>
        <v>0.31247351792020561</v>
      </c>
      <c r="IP30">
        <f>SUMPRODUCT(IO28:IO32,$E$28:$E$32)</f>
        <v>0.31247351792020561</v>
      </c>
      <c r="IQ30">
        <f t="shared" ref="IQ30:KG30" si="51">SUMPRODUCT(IP28:IP32,$E$28:$E$32)</f>
        <v>0.31247351792020561</v>
      </c>
      <c r="IR30">
        <f t="shared" si="51"/>
        <v>0.31247351792020561</v>
      </c>
      <c r="IS30">
        <f t="shared" si="51"/>
        <v>0.31247351792020561</v>
      </c>
      <c r="IT30">
        <f t="shared" si="51"/>
        <v>0.31247351792020561</v>
      </c>
      <c r="IU30">
        <f t="shared" si="51"/>
        <v>0.31247351792020561</v>
      </c>
      <c r="IV30">
        <f t="shared" si="51"/>
        <v>0.31247351792020561</v>
      </c>
      <c r="IW30">
        <f t="shared" si="51"/>
        <v>0.31247351792020561</v>
      </c>
      <c r="IX30">
        <f t="shared" si="51"/>
        <v>0.31247351792020561</v>
      </c>
      <c r="IY30">
        <f t="shared" si="51"/>
        <v>0.31247351792020561</v>
      </c>
      <c r="IZ30">
        <f t="shared" si="51"/>
        <v>0.31247351792020561</v>
      </c>
      <c r="JA30">
        <f t="shared" si="51"/>
        <v>0.31247351792020561</v>
      </c>
      <c r="JB30">
        <f t="shared" si="51"/>
        <v>0.31247351792020561</v>
      </c>
      <c r="JC30">
        <f t="shared" si="51"/>
        <v>0.31247351792020561</v>
      </c>
      <c r="JD30">
        <f t="shared" si="51"/>
        <v>0.31247351792020561</v>
      </c>
      <c r="JE30">
        <f t="shared" si="51"/>
        <v>0.31247351792020561</v>
      </c>
      <c r="JF30">
        <f t="shared" si="51"/>
        <v>0.31247351792020561</v>
      </c>
      <c r="JG30">
        <f t="shared" si="51"/>
        <v>0.31247351792020561</v>
      </c>
      <c r="JH30">
        <f t="shared" si="51"/>
        <v>0.31247351792020561</v>
      </c>
      <c r="JI30">
        <f t="shared" si="51"/>
        <v>0.31247351792020561</v>
      </c>
      <c r="JJ30">
        <f t="shared" si="51"/>
        <v>0.31247351792020561</v>
      </c>
      <c r="JK30">
        <f t="shared" si="51"/>
        <v>0.31247351792020561</v>
      </c>
      <c r="JL30">
        <f t="shared" si="51"/>
        <v>0.31247351792020561</v>
      </c>
      <c r="JM30">
        <f t="shared" si="51"/>
        <v>0.31247351792020561</v>
      </c>
      <c r="JN30">
        <f t="shared" si="51"/>
        <v>0.31247351792020561</v>
      </c>
      <c r="JO30">
        <f t="shared" si="51"/>
        <v>0.31247351792020561</v>
      </c>
      <c r="JP30">
        <f t="shared" si="51"/>
        <v>0.31247351792020561</v>
      </c>
      <c r="JQ30">
        <f t="shared" si="51"/>
        <v>0.31247351792020561</v>
      </c>
      <c r="JR30">
        <f t="shared" si="51"/>
        <v>0.31247351792020561</v>
      </c>
      <c r="JS30">
        <f t="shared" si="51"/>
        <v>0.31247351792020561</v>
      </c>
      <c r="JT30">
        <f t="shared" si="51"/>
        <v>0.31247351792020561</v>
      </c>
      <c r="JU30">
        <f t="shared" si="51"/>
        <v>0.31247351792020561</v>
      </c>
      <c r="JV30">
        <f t="shared" si="51"/>
        <v>0.31247351792020561</v>
      </c>
      <c r="JW30">
        <f t="shared" si="51"/>
        <v>0.31247351792020561</v>
      </c>
      <c r="JX30">
        <f t="shared" si="51"/>
        <v>0.31247351792020561</v>
      </c>
      <c r="JY30">
        <f t="shared" si="51"/>
        <v>0.31247351792020561</v>
      </c>
      <c r="JZ30">
        <f t="shared" si="51"/>
        <v>0.31247351792020561</v>
      </c>
      <c r="KA30">
        <f t="shared" si="51"/>
        <v>0.31247351792020561</v>
      </c>
      <c r="KB30">
        <f t="shared" si="51"/>
        <v>0.31247351792020561</v>
      </c>
      <c r="KC30">
        <f t="shared" si="51"/>
        <v>0.31247351792020561</v>
      </c>
      <c r="KD30">
        <f t="shared" si="51"/>
        <v>0.31247351792020561</v>
      </c>
      <c r="KE30">
        <f t="shared" si="51"/>
        <v>0.31247351792020561</v>
      </c>
      <c r="KF30">
        <f t="shared" si="51"/>
        <v>0.31247351792020561</v>
      </c>
      <c r="KG30">
        <f t="shared" si="51"/>
        <v>0.31247351792020561</v>
      </c>
      <c r="KH30">
        <f>SUMPRODUCT(KG28:KG32,$E$28:$E$32)</f>
        <v>0.31247351792020561</v>
      </c>
      <c r="KI30">
        <f>SUMPRODUCT(KH28:KH32,$E$28:$E$32)</f>
        <v>0.31247351792020561</v>
      </c>
      <c r="KJ30">
        <f>SUMPRODUCT(KI28:KI32,$E$28:$E$32)</f>
        <v>0.31247351792020561</v>
      </c>
      <c r="KK30">
        <f t="shared" ref="KK30:LU30" si="52">SUMPRODUCT(KJ28:KJ32,$E$28:$E$32)</f>
        <v>0.31247351792020561</v>
      </c>
      <c r="KL30">
        <f t="shared" si="52"/>
        <v>0.31247351792020561</v>
      </c>
      <c r="KM30">
        <f t="shared" si="52"/>
        <v>0.31247351792020561</v>
      </c>
      <c r="KN30">
        <f t="shared" si="52"/>
        <v>0.31247351792020561</v>
      </c>
      <c r="KO30">
        <f t="shared" si="52"/>
        <v>0.31247351792020561</v>
      </c>
      <c r="KP30">
        <f t="shared" si="52"/>
        <v>0.31247351792020561</v>
      </c>
      <c r="KQ30">
        <f t="shared" si="52"/>
        <v>0.31247351792020561</v>
      </c>
      <c r="KR30">
        <f t="shared" si="52"/>
        <v>0.31247351792020561</v>
      </c>
      <c r="KS30">
        <f t="shared" si="52"/>
        <v>0.31247351792020561</v>
      </c>
      <c r="KT30">
        <f t="shared" si="52"/>
        <v>0.31247351792020561</v>
      </c>
      <c r="KU30">
        <f t="shared" si="52"/>
        <v>0.31247351792020561</v>
      </c>
      <c r="KV30">
        <f t="shared" si="52"/>
        <v>0.31247351792020561</v>
      </c>
      <c r="KW30">
        <f t="shared" si="52"/>
        <v>0.31247351792020561</v>
      </c>
      <c r="KX30">
        <f t="shared" si="52"/>
        <v>0.31247351792020561</v>
      </c>
      <c r="KY30">
        <f t="shared" si="52"/>
        <v>0.31247351792020561</v>
      </c>
      <c r="KZ30">
        <f t="shared" si="52"/>
        <v>0.31247351792020561</v>
      </c>
      <c r="LA30">
        <f t="shared" si="52"/>
        <v>0.31247351792020561</v>
      </c>
      <c r="LB30">
        <f t="shared" si="52"/>
        <v>0.31247351792020561</v>
      </c>
      <c r="LC30">
        <f t="shared" si="52"/>
        <v>0.31247351792020561</v>
      </c>
      <c r="LD30">
        <f t="shared" si="52"/>
        <v>0.31247351792020561</v>
      </c>
      <c r="LE30">
        <f t="shared" si="52"/>
        <v>0.31247351792020561</v>
      </c>
      <c r="LF30">
        <f t="shared" si="52"/>
        <v>0.31247351792020561</v>
      </c>
      <c r="LG30">
        <f t="shared" si="52"/>
        <v>0.31247351792020561</v>
      </c>
      <c r="LH30">
        <f t="shared" si="52"/>
        <v>0.31247351792020561</v>
      </c>
      <c r="LI30">
        <f t="shared" si="52"/>
        <v>0.31247351792020561</v>
      </c>
      <c r="LJ30">
        <f t="shared" si="52"/>
        <v>0.31247351792020561</v>
      </c>
      <c r="LK30">
        <f t="shared" si="52"/>
        <v>0.31247351792020561</v>
      </c>
      <c r="LL30">
        <f t="shared" si="52"/>
        <v>0.31247351792020561</v>
      </c>
      <c r="LM30">
        <f t="shared" si="52"/>
        <v>0.31247351792020561</v>
      </c>
      <c r="LN30">
        <f t="shared" si="52"/>
        <v>0.31247351792020561</v>
      </c>
      <c r="LO30">
        <f t="shared" si="52"/>
        <v>0.31247351792020561</v>
      </c>
      <c r="LP30">
        <f t="shared" si="52"/>
        <v>0.31247351792020561</v>
      </c>
      <c r="LQ30">
        <f t="shared" si="52"/>
        <v>0.31247351792020561</v>
      </c>
      <c r="LR30">
        <f t="shared" si="52"/>
        <v>0.31247351792020561</v>
      </c>
      <c r="LS30">
        <f t="shared" si="52"/>
        <v>0.31247351792020561</v>
      </c>
      <c r="LT30">
        <f t="shared" si="52"/>
        <v>0.31247351792020561</v>
      </c>
      <c r="LU30">
        <f t="shared" si="52"/>
        <v>0.31247351792020561</v>
      </c>
      <c r="LV30">
        <f>SUMPRODUCT(LU28:LU32,$E$28:$E$32)</f>
        <v>0.31247351792020561</v>
      </c>
      <c r="LW30">
        <f>SUMPRODUCT(LV28:LV32,$E$28:$E$32)</f>
        <v>0.31247351792020561</v>
      </c>
      <c r="LX30">
        <f>SUMPRODUCT(LW28:LW32,$E$28:$E$32)</f>
        <v>0.31247351792020561</v>
      </c>
      <c r="LY30">
        <f t="shared" ref="LY30:MM30" si="53">SUMPRODUCT(LX28:LX32,$E$28:$E$32)</f>
        <v>0.31247351792020561</v>
      </c>
      <c r="LZ30">
        <f t="shared" si="53"/>
        <v>0.31247351792020561</v>
      </c>
      <c r="MA30">
        <f t="shared" si="53"/>
        <v>0.31247351792020561</v>
      </c>
      <c r="MB30">
        <f t="shared" si="53"/>
        <v>0.31247351792020561</v>
      </c>
      <c r="MC30">
        <f t="shared" si="53"/>
        <v>0.31247351792020561</v>
      </c>
      <c r="MD30">
        <f t="shared" si="53"/>
        <v>0.31247351792020561</v>
      </c>
      <c r="ME30">
        <f t="shared" si="53"/>
        <v>0.31247351792020561</v>
      </c>
      <c r="MF30">
        <f t="shared" si="53"/>
        <v>0.31247351792020561</v>
      </c>
      <c r="MG30">
        <f t="shared" si="53"/>
        <v>0.31247351792020561</v>
      </c>
      <c r="MH30">
        <f t="shared" si="53"/>
        <v>0.31247351792020561</v>
      </c>
      <c r="MI30">
        <f>SUMPRODUCT(MH28:MH32,$E$28:$E$32)</f>
        <v>0.31247351792020561</v>
      </c>
      <c r="MJ30">
        <f t="shared" si="53"/>
        <v>0.31247351792020561</v>
      </c>
      <c r="MK30">
        <f t="shared" si="53"/>
        <v>0.31247351792020561</v>
      </c>
      <c r="ML30">
        <f t="shared" si="53"/>
        <v>0.31247351792020561</v>
      </c>
      <c r="MM30">
        <f t="shared" si="53"/>
        <v>0.31247351792020561</v>
      </c>
    </row>
    <row r="31" spans="2:351">
      <c r="B31" s="109">
        <v>4</v>
      </c>
      <c r="C31" s="110">
        <v>0.8</v>
      </c>
      <c r="D31" s="110">
        <v>0.2</v>
      </c>
      <c r="E31" s="110">
        <v>0</v>
      </c>
      <c r="F31" s="110">
        <v>0</v>
      </c>
      <c r="G31" s="110">
        <v>0</v>
      </c>
      <c r="H31" s="110">
        <v>1</v>
      </c>
      <c r="K31" t="s">
        <v>8</v>
      </c>
      <c r="L31">
        <f>Sheet4!R83</f>
        <v>0</v>
      </c>
      <c r="M31" s="97">
        <f>SUMPRODUCT(L28:L32,$F$28:$F$32)</f>
        <v>8.3500000000000015E-3</v>
      </c>
      <c r="N31">
        <f>SUMPRODUCT(M28:M32,$F$28:$F$32)</f>
        <v>9.5807900000000022E-3</v>
      </c>
      <c r="O31">
        <f>SUMPRODUCT(N28:N32,$F$28:$F$32)</f>
        <v>1.3263831046000004E-2</v>
      </c>
      <c r="P31">
        <f t="shared" ref="P31:BF31" si="54">SUMPRODUCT(O28:O32,$F$28:$F$32)</f>
        <v>1.8193135520620407E-2</v>
      </c>
      <c r="Q31">
        <f t="shared" si="54"/>
        <v>2.3534206357692634E-2</v>
      </c>
      <c r="R31">
        <f t="shared" si="54"/>
        <v>2.8753621272784021E-2</v>
      </c>
      <c r="S31">
        <f t="shared" si="54"/>
        <v>3.3537155238808111E-2</v>
      </c>
      <c r="T31">
        <f t="shared" si="54"/>
        <v>3.7724987702028097E-2</v>
      </c>
      <c r="U31">
        <f t="shared" si="54"/>
        <v>4.1261791485098141E-2</v>
      </c>
      <c r="V31">
        <f t="shared" si="54"/>
        <v>4.4159288253414794E-2</v>
      </c>
      <c r="W31">
        <f t="shared" si="54"/>
        <v>4.6468944161682596E-2</v>
      </c>
      <c r="X31">
        <f t="shared" si="54"/>
        <v>4.8262694590145094E-2</v>
      </c>
      <c r="Y31">
        <f t="shared" si="54"/>
        <v>4.9619863646950424E-2</v>
      </c>
      <c r="Z31">
        <f t="shared" si="54"/>
        <v>5.0618738854939838E-2</v>
      </c>
      <c r="AA31">
        <f t="shared" si="54"/>
        <v>5.1331546597332973E-2</v>
      </c>
      <c r="AB31">
        <f t="shared" si="54"/>
        <v>5.1821833461278263E-2</v>
      </c>
      <c r="AC31">
        <f t="shared" si="54"/>
        <v>5.2143484685285221E-2</v>
      </c>
      <c r="AD31">
        <f t="shared" si="54"/>
        <v>5.2340801029064805E-2</v>
      </c>
      <c r="AE31">
        <f t="shared" si="54"/>
        <v>5.2449210551650555E-2</v>
      </c>
      <c r="AF31">
        <f t="shared" si="54"/>
        <v>5.2496315042051045E-2</v>
      </c>
      <c r="AG31">
        <f t="shared" si="54"/>
        <v>5.2503066247570132E-2</v>
      </c>
      <c r="AH31">
        <f t="shared" si="54"/>
        <v>5.2484938972727241E-2</v>
      </c>
      <c r="AI31">
        <f t="shared" si="54"/>
        <v>5.24530208578773E-2</v>
      </c>
      <c r="AJ31">
        <f t="shared" si="54"/>
        <v>5.2414976113171918E-2</v>
      </c>
      <c r="AK31">
        <f t="shared" si="54"/>
        <v>5.2375866112755694E-2</v>
      </c>
      <c r="AL31">
        <f t="shared" si="54"/>
        <v>5.233882644393735E-2</v>
      </c>
      <c r="AM31">
        <f t="shared" si="54"/>
        <v>5.2305610129960267E-2</v>
      </c>
      <c r="AN31">
        <f t="shared" si="54"/>
        <v>5.227701219438545E-2</v>
      </c>
      <c r="AO31">
        <f t="shared" si="54"/>
        <v>5.2253192978612417E-2</v>
      </c>
      <c r="AP31">
        <f t="shared" si="54"/>
        <v>5.2233917772601973E-2</v>
      </c>
      <c r="AQ31">
        <f t="shared" si="54"/>
        <v>5.2218729189834716E-2</v>
      </c>
      <c r="AR31">
        <f t="shared" si="54"/>
        <v>5.2207066894070717E-2</v>
      </c>
      <c r="AS31">
        <f t="shared" si="54"/>
        <v>5.2198347168510177E-2</v>
      </c>
      <c r="AT31">
        <f t="shared" si="54"/>
        <v>5.2192012670394285E-2</v>
      </c>
      <c r="AU31">
        <f t="shared" si="54"/>
        <v>5.2187560697085071E-2</v>
      </c>
      <c r="AV31">
        <f t="shared" si="54"/>
        <v>5.2184556491643011E-2</v>
      </c>
      <c r="AW31">
        <f t="shared" si="54"/>
        <v>5.2182636575167751E-2</v>
      </c>
      <c r="AX31">
        <f t="shared" si="54"/>
        <v>5.2181505814982806E-2</v>
      </c>
      <c r="AY31">
        <f t="shared" si="54"/>
        <v>5.2180930907110512E-2</v>
      </c>
      <c r="AZ31">
        <f t="shared" si="54"/>
        <v>5.2180732142132251E-2</v>
      </c>
      <c r="BA31">
        <f t="shared" si="54"/>
        <v>5.2180774704210647E-2</v>
      </c>
      <c r="BB31">
        <f t="shared" si="54"/>
        <v>5.218096029167324E-2</v>
      </c>
      <c r="BC31">
        <f t="shared" si="54"/>
        <v>5.2181219513743188E-2</v>
      </c>
      <c r="BD31">
        <f t="shared" si="54"/>
        <v>5.2181505284523713E-2</v>
      </c>
      <c r="BE31">
        <f t="shared" si="54"/>
        <v>5.2181787278763048E-2</v>
      </c>
      <c r="BF31">
        <f t="shared" si="54"/>
        <v>5.2182047414732001E-2</v>
      </c>
      <c r="BG31">
        <f>SUMPRODUCT(BF28:BF32,$F$28:$F$32)</f>
        <v>5.2182276271949136E-2</v>
      </c>
      <c r="BH31">
        <f>SUMPRODUCT(BG28:BG32,$F$28:$F$32)</f>
        <v>5.2182470323052552E-2</v>
      </c>
      <c r="BI31">
        <f>SUMPRODUCT(BH28:BH32,$F$28:$F$32)</f>
        <v>5.2182629850293899E-2</v>
      </c>
      <c r="BJ31">
        <f t="shared" ref="BJ31:CT31" si="55">SUMPRODUCT(BI28:BI32,$F$28:$F$32)</f>
        <v>5.2182757420783682E-2</v>
      </c>
      <c r="BK31">
        <f t="shared" si="55"/>
        <v>5.2182856805564122E-2</v>
      </c>
      <c r="BL31">
        <f t="shared" si="55"/>
        <v>5.218293224218444E-2</v>
      </c>
      <c r="BM31">
        <f t="shared" si="55"/>
        <v>5.2182987956248428E-2</v>
      </c>
      <c r="BN31">
        <f t="shared" si="55"/>
        <v>5.2183027872825825E-2</v>
      </c>
      <c r="BO31">
        <f t="shared" si="55"/>
        <v>5.2183055462744592E-2</v>
      </c>
      <c r="BP31">
        <f t="shared" si="55"/>
        <v>5.2183073681142382E-2</v>
      </c>
      <c r="BQ31">
        <f t="shared" si="55"/>
        <v>5.218308496609126E-2</v>
      </c>
      <c r="BR31">
        <f t="shared" si="55"/>
        <v>5.2183091273656418E-2</v>
      </c>
      <c r="BS31">
        <f t="shared" si="55"/>
        <v>5.2183094132560469E-2</v>
      </c>
      <c r="BT31">
        <f t="shared" si="55"/>
        <v>5.2183094706912847E-2</v>
      </c>
      <c r="BU31">
        <f t="shared" si="55"/>
        <v>5.2183093859463667E-2</v>
      </c>
      <c r="BV31">
        <f t="shared" si="55"/>
        <v>5.2183092210784265E-2</v>
      </c>
      <c r="BW31">
        <f t="shared" si="55"/>
        <v>5.218309019187585E-2</v>
      </c>
      <c r="BX31">
        <f t="shared" si="55"/>
        <v>5.2183088089151175E-2</v>
      </c>
      <c r="BY31">
        <f t="shared" si="55"/>
        <v>5.218308608168034E-2</v>
      </c>
      <c r="BZ31">
        <f t="shared" si="55"/>
        <v>5.2183084271171805E-2</v>
      </c>
      <c r="CA31">
        <f t="shared" si="55"/>
        <v>5.2183082705477835E-2</v>
      </c>
      <c r="CB31">
        <f t="shared" si="55"/>
        <v>5.218308139655136E-2</v>
      </c>
      <c r="CC31">
        <f t="shared" si="55"/>
        <v>5.218308033379998E-2</v>
      </c>
      <c r="CD31">
        <f t="shared" si="55"/>
        <v>5.2183079493728753E-2</v>
      </c>
      <c r="CE31">
        <f t="shared" si="55"/>
        <v>5.2183078846668805E-2</v>
      </c>
      <c r="CF31">
        <f t="shared" si="55"/>
        <v>5.2183078361275975E-2</v>
      </c>
      <c r="CG31">
        <f t="shared" si="55"/>
        <v>5.2183078007368384E-2</v>
      </c>
      <c r="CH31">
        <f t="shared" si="55"/>
        <v>5.2183077757562243E-2</v>
      </c>
      <c r="CI31">
        <f t="shared" si="55"/>
        <v>5.2183077588067055E-2</v>
      </c>
      <c r="CJ31">
        <f t="shared" si="55"/>
        <v>5.2183077478917317E-2</v>
      </c>
      <c r="CK31">
        <f t="shared" si="55"/>
        <v>5.2183077413847104E-2</v>
      </c>
      <c r="CL31">
        <f t="shared" si="55"/>
        <v>5.2183077379957442E-2</v>
      </c>
      <c r="CM31">
        <f t="shared" si="55"/>
        <v>5.2183077367281373E-2</v>
      </c>
      <c r="CN31">
        <f t="shared" si="55"/>
        <v>5.218307736831735E-2</v>
      </c>
      <c r="CO31">
        <f t="shared" si="55"/>
        <v>5.2183077377575916E-2</v>
      </c>
      <c r="CP31">
        <f t="shared" si="55"/>
        <v>5.2183077391165678E-2</v>
      </c>
      <c r="CQ31">
        <f t="shared" si="55"/>
        <v>5.2183077406432125E-2</v>
      </c>
      <c r="CR31">
        <f t="shared" si="55"/>
        <v>5.218307742165311E-2</v>
      </c>
      <c r="CS31">
        <f t="shared" si="55"/>
        <v>5.2183077435790079E-2</v>
      </c>
      <c r="CT31">
        <f t="shared" si="55"/>
        <v>5.2183077448290052E-2</v>
      </c>
      <c r="CU31">
        <f>SUMPRODUCT(CT28:CT32,$F$28:$F$32)</f>
        <v>5.2183077458932151E-2</v>
      </c>
      <c r="CV31">
        <f>SUMPRODUCT(CU28:CU32,$F$28:$F$32)</f>
        <v>5.2183077467711711E-2</v>
      </c>
      <c r="CW31">
        <f>SUMPRODUCT(CV28:CV32,$F$28:$F$32)</f>
        <v>5.2183077474755209E-2</v>
      </c>
      <c r="CX31">
        <f t="shared" ref="CX31:FI31" si="56">SUMPRODUCT(CW28:CW32,$F$28:$F$32)</f>
        <v>5.2183077480259667E-2</v>
      </c>
      <c r="CY31">
        <f t="shared" si="56"/>
        <v>5.2183077484451057E-2</v>
      </c>
      <c r="CZ31">
        <f t="shared" si="56"/>
        <v>5.2183077487557239E-2</v>
      </c>
      <c r="DA31">
        <f t="shared" si="56"/>
        <v>5.2183077489791375E-2</v>
      </c>
      <c r="DB31">
        <f t="shared" si="56"/>
        <v>5.2183077491342919E-2</v>
      </c>
      <c r="DC31">
        <f t="shared" si="56"/>
        <v>5.2183077492373879E-2</v>
      </c>
      <c r="DD31">
        <f t="shared" si="56"/>
        <v>5.2183077493018364E-2</v>
      </c>
      <c r="DE31">
        <f t="shared" si="56"/>
        <v>5.2183077493384328E-2</v>
      </c>
      <c r="DF31">
        <f t="shared" si="56"/>
        <v>5.2183077493556426E-2</v>
      </c>
      <c r="DG31">
        <f t="shared" si="56"/>
        <v>5.2183077493599302E-2</v>
      </c>
      <c r="DH31">
        <f t="shared" si="56"/>
        <v>5.2183077493561034E-2</v>
      </c>
      <c r="DI31">
        <f t="shared" si="56"/>
        <v>5.2183077493476331E-2</v>
      </c>
      <c r="DJ31">
        <f t="shared" si="56"/>
        <v>5.218307749336943E-2</v>
      </c>
      <c r="DK31">
        <f t="shared" si="56"/>
        <v>5.218307749325652E-2</v>
      </c>
      <c r="DL31">
        <f t="shared" si="56"/>
        <v>5.2183077493147802E-2</v>
      </c>
      <c r="DM31">
        <f t="shared" si="56"/>
        <v>5.2183077493049179E-2</v>
      </c>
      <c r="DN31">
        <f t="shared" si="56"/>
        <v>5.2183077492963498E-2</v>
      </c>
      <c r="DO31">
        <f t="shared" si="56"/>
        <v>5.2183077492891597E-2</v>
      </c>
      <c r="DP31">
        <f t="shared" si="56"/>
        <v>5.218307749283304E-2</v>
      </c>
      <c r="DQ31">
        <f t="shared" si="56"/>
        <v>5.2183077492786598E-2</v>
      </c>
      <c r="DR31">
        <f t="shared" si="56"/>
        <v>5.218307749275071E-2</v>
      </c>
      <c r="DS31">
        <f t="shared" si="56"/>
        <v>5.2183077492723703E-2</v>
      </c>
      <c r="DT31">
        <f t="shared" si="56"/>
        <v>5.2183077492703941E-2</v>
      </c>
      <c r="DU31">
        <f t="shared" si="56"/>
        <v>5.2183077492689925E-2</v>
      </c>
      <c r="DV31">
        <f t="shared" si="56"/>
        <v>5.2183077492680377E-2</v>
      </c>
      <c r="DW31">
        <f t="shared" si="56"/>
        <v>5.2183077492674174E-2</v>
      </c>
      <c r="DX31">
        <f t="shared" si="56"/>
        <v>5.2183077492670434E-2</v>
      </c>
      <c r="DY31">
        <f t="shared" si="56"/>
        <v>5.2183077492668456E-2</v>
      </c>
      <c r="DZ31">
        <f t="shared" si="56"/>
        <v>5.2183077492667665E-2</v>
      </c>
      <c r="EA31">
        <f t="shared" si="56"/>
        <v>5.2183077492667644E-2</v>
      </c>
      <c r="EB31">
        <f t="shared" si="56"/>
        <v>5.2183077492668102E-2</v>
      </c>
      <c r="EC31">
        <f t="shared" si="56"/>
        <v>5.2183077492668817E-2</v>
      </c>
      <c r="ED31">
        <f t="shared" si="56"/>
        <v>5.2183077492669629E-2</v>
      </c>
      <c r="EE31">
        <f t="shared" si="56"/>
        <v>5.2183077492670447E-2</v>
      </c>
      <c r="EF31">
        <f t="shared" si="56"/>
        <v>5.2183077492671218E-2</v>
      </c>
      <c r="EG31">
        <f t="shared" si="56"/>
        <v>5.2183077492671905E-2</v>
      </c>
      <c r="EH31">
        <f t="shared" si="56"/>
        <v>5.2183077492672474E-2</v>
      </c>
      <c r="EI31">
        <f t="shared" si="56"/>
        <v>5.2183077492672959E-2</v>
      </c>
      <c r="EJ31">
        <f t="shared" si="56"/>
        <v>5.2183077492673348E-2</v>
      </c>
      <c r="EK31">
        <f t="shared" si="56"/>
        <v>5.2183077492673646E-2</v>
      </c>
      <c r="EL31">
        <f t="shared" si="56"/>
        <v>5.2183077492673875E-2</v>
      </c>
      <c r="EM31">
        <f t="shared" si="56"/>
        <v>5.2183077492674056E-2</v>
      </c>
      <c r="EN31">
        <f t="shared" si="56"/>
        <v>5.2183077492674181E-2</v>
      </c>
      <c r="EO31">
        <f t="shared" si="56"/>
        <v>5.2183077492674264E-2</v>
      </c>
      <c r="EP31">
        <f t="shared" si="56"/>
        <v>5.2183077492674333E-2</v>
      </c>
      <c r="EQ31">
        <f t="shared" si="56"/>
        <v>5.2183077492674368E-2</v>
      </c>
      <c r="ER31">
        <f t="shared" si="56"/>
        <v>5.2183077492674389E-2</v>
      </c>
      <c r="ES31">
        <f t="shared" si="56"/>
        <v>5.2183077492674403E-2</v>
      </c>
      <c r="ET31">
        <f t="shared" si="56"/>
        <v>5.2183077492674403E-2</v>
      </c>
      <c r="EU31">
        <f t="shared" si="56"/>
        <v>5.2183077492674396E-2</v>
      </c>
      <c r="EV31">
        <f t="shared" si="56"/>
        <v>5.2183077492674396E-2</v>
      </c>
      <c r="EW31">
        <f t="shared" si="56"/>
        <v>5.2183077492674396E-2</v>
      </c>
      <c r="EX31">
        <f t="shared" si="56"/>
        <v>5.2183077492674389E-2</v>
      </c>
      <c r="EY31">
        <f t="shared" si="56"/>
        <v>5.2183077492674375E-2</v>
      </c>
      <c r="EZ31">
        <f t="shared" si="56"/>
        <v>5.2183077492674368E-2</v>
      </c>
      <c r="FA31">
        <f t="shared" si="56"/>
        <v>5.2183077492674361E-2</v>
      </c>
      <c r="FB31">
        <f t="shared" si="56"/>
        <v>5.2183077492674347E-2</v>
      </c>
      <c r="FC31">
        <f t="shared" si="56"/>
        <v>5.218307749267434E-2</v>
      </c>
      <c r="FD31">
        <f t="shared" si="56"/>
        <v>5.218307749267434E-2</v>
      </c>
      <c r="FE31">
        <f t="shared" si="56"/>
        <v>5.2183077492674347E-2</v>
      </c>
      <c r="FF31">
        <f t="shared" si="56"/>
        <v>5.2183077492674347E-2</v>
      </c>
      <c r="FG31">
        <f t="shared" si="56"/>
        <v>5.2183077492674347E-2</v>
      </c>
      <c r="FH31">
        <f t="shared" si="56"/>
        <v>5.2183077492674347E-2</v>
      </c>
      <c r="FI31">
        <f t="shared" si="56"/>
        <v>5.2183077492674347E-2</v>
      </c>
      <c r="FJ31">
        <f t="shared" ref="FJ31:HU31" si="57">SUMPRODUCT(FI28:FI32,$F$28:$F$32)</f>
        <v>5.2183077492674347E-2</v>
      </c>
      <c r="FK31">
        <f t="shared" si="57"/>
        <v>5.2183077492674347E-2</v>
      </c>
      <c r="FL31">
        <f t="shared" si="57"/>
        <v>5.2183077492674347E-2</v>
      </c>
      <c r="FM31">
        <f t="shared" si="57"/>
        <v>5.2183077492674347E-2</v>
      </c>
      <c r="FN31">
        <f t="shared" si="57"/>
        <v>5.2183077492674347E-2</v>
      </c>
      <c r="FO31">
        <f t="shared" si="57"/>
        <v>5.2183077492674347E-2</v>
      </c>
      <c r="FP31">
        <f t="shared" si="57"/>
        <v>5.2183077492674347E-2</v>
      </c>
      <c r="FQ31">
        <f t="shared" si="57"/>
        <v>5.2183077492674347E-2</v>
      </c>
      <c r="FR31">
        <f t="shared" si="57"/>
        <v>5.2183077492674347E-2</v>
      </c>
      <c r="FS31">
        <f t="shared" si="57"/>
        <v>5.2183077492674347E-2</v>
      </c>
      <c r="FT31">
        <f t="shared" si="57"/>
        <v>5.2183077492674347E-2</v>
      </c>
      <c r="FU31">
        <f t="shared" si="57"/>
        <v>5.2183077492674347E-2</v>
      </c>
      <c r="FV31">
        <f t="shared" si="57"/>
        <v>5.2183077492674347E-2</v>
      </c>
      <c r="FW31">
        <f t="shared" si="57"/>
        <v>5.2183077492674347E-2</v>
      </c>
      <c r="FX31">
        <f t="shared" si="57"/>
        <v>5.2183077492674347E-2</v>
      </c>
      <c r="FY31">
        <f t="shared" si="57"/>
        <v>5.2183077492674347E-2</v>
      </c>
      <c r="FZ31">
        <f t="shared" si="57"/>
        <v>5.2183077492674347E-2</v>
      </c>
      <c r="GA31">
        <f t="shared" si="57"/>
        <v>5.2183077492674347E-2</v>
      </c>
      <c r="GB31">
        <f t="shared" si="57"/>
        <v>5.2183077492674347E-2</v>
      </c>
      <c r="GC31">
        <f t="shared" si="57"/>
        <v>5.2183077492674347E-2</v>
      </c>
      <c r="GD31">
        <f t="shared" si="57"/>
        <v>5.2183077492674347E-2</v>
      </c>
      <c r="GE31">
        <f t="shared" si="57"/>
        <v>5.2183077492674347E-2</v>
      </c>
      <c r="GF31">
        <f t="shared" si="57"/>
        <v>5.2183077492674347E-2</v>
      </c>
      <c r="GG31">
        <f t="shared" si="57"/>
        <v>5.2183077492674347E-2</v>
      </c>
      <c r="GH31">
        <f t="shared" si="57"/>
        <v>5.2183077492674347E-2</v>
      </c>
      <c r="GI31">
        <f t="shared" si="57"/>
        <v>5.2183077492674347E-2</v>
      </c>
      <c r="GJ31">
        <f t="shared" si="57"/>
        <v>5.2183077492674347E-2</v>
      </c>
      <c r="GK31">
        <f t="shared" si="57"/>
        <v>5.2183077492674347E-2</v>
      </c>
      <c r="GL31">
        <f t="shared" si="57"/>
        <v>5.2183077492674347E-2</v>
      </c>
      <c r="GM31">
        <f t="shared" si="57"/>
        <v>5.2183077492674347E-2</v>
      </c>
      <c r="GN31">
        <f t="shared" si="57"/>
        <v>5.2183077492674347E-2</v>
      </c>
      <c r="GO31">
        <f t="shared" si="57"/>
        <v>5.2183077492674347E-2</v>
      </c>
      <c r="GP31">
        <f t="shared" si="57"/>
        <v>5.2183077492674347E-2</v>
      </c>
      <c r="GQ31">
        <f t="shared" si="57"/>
        <v>5.2183077492674347E-2</v>
      </c>
      <c r="GR31">
        <f t="shared" si="57"/>
        <v>5.2183077492674347E-2</v>
      </c>
      <c r="GS31">
        <f t="shared" si="57"/>
        <v>5.2183077492674347E-2</v>
      </c>
      <c r="GT31">
        <f t="shared" si="57"/>
        <v>5.2183077492674347E-2</v>
      </c>
      <c r="GU31">
        <f t="shared" si="57"/>
        <v>5.2183077492674347E-2</v>
      </c>
      <c r="GV31">
        <f t="shared" si="57"/>
        <v>5.2183077492674347E-2</v>
      </c>
      <c r="GW31">
        <f t="shared" si="57"/>
        <v>5.2183077492674347E-2</v>
      </c>
      <c r="GX31">
        <f t="shared" si="57"/>
        <v>5.2183077492674347E-2</v>
      </c>
      <c r="GY31">
        <f t="shared" si="57"/>
        <v>5.2183077492674347E-2</v>
      </c>
      <c r="GZ31">
        <f t="shared" si="57"/>
        <v>5.2183077492674347E-2</v>
      </c>
      <c r="HA31">
        <f t="shared" si="57"/>
        <v>5.2183077492674347E-2</v>
      </c>
      <c r="HB31">
        <f t="shared" si="57"/>
        <v>5.2183077492674347E-2</v>
      </c>
      <c r="HC31">
        <f t="shared" si="57"/>
        <v>5.2183077492674347E-2</v>
      </c>
      <c r="HD31">
        <f t="shared" si="57"/>
        <v>5.2183077492674347E-2</v>
      </c>
      <c r="HE31">
        <f t="shared" si="57"/>
        <v>5.2183077492674347E-2</v>
      </c>
      <c r="HF31">
        <f t="shared" si="57"/>
        <v>5.2183077492674347E-2</v>
      </c>
      <c r="HG31">
        <f t="shared" si="57"/>
        <v>5.2183077492674347E-2</v>
      </c>
      <c r="HH31">
        <f t="shared" si="57"/>
        <v>5.2183077492674347E-2</v>
      </c>
      <c r="HI31">
        <f t="shared" si="57"/>
        <v>5.2183077492674347E-2</v>
      </c>
      <c r="HJ31">
        <f t="shared" si="57"/>
        <v>5.2183077492674347E-2</v>
      </c>
      <c r="HK31">
        <f t="shared" si="57"/>
        <v>5.2183077492674347E-2</v>
      </c>
      <c r="HL31">
        <f t="shared" si="57"/>
        <v>5.2183077492674347E-2</v>
      </c>
      <c r="HM31">
        <f t="shared" si="57"/>
        <v>5.2183077492674347E-2</v>
      </c>
      <c r="HN31">
        <f t="shared" si="57"/>
        <v>5.2183077492674347E-2</v>
      </c>
      <c r="HO31">
        <f t="shared" si="57"/>
        <v>5.2183077492674347E-2</v>
      </c>
      <c r="HP31">
        <f t="shared" si="57"/>
        <v>5.2183077492674347E-2</v>
      </c>
      <c r="HQ31">
        <f t="shared" si="57"/>
        <v>5.2183077492674347E-2</v>
      </c>
      <c r="HR31">
        <f t="shared" si="57"/>
        <v>5.2183077492674347E-2</v>
      </c>
      <c r="HS31">
        <f t="shared" si="57"/>
        <v>5.2183077492674347E-2</v>
      </c>
      <c r="HT31">
        <f t="shared" si="57"/>
        <v>5.2183077492674347E-2</v>
      </c>
      <c r="HU31">
        <f t="shared" si="57"/>
        <v>5.2183077492674347E-2</v>
      </c>
      <c r="HV31">
        <f t="shared" ref="HV31:IM31" si="58">SUMPRODUCT(HU28:HU32,$F$28:$F$32)</f>
        <v>5.2183077492674347E-2</v>
      </c>
      <c r="HW31">
        <f t="shared" si="58"/>
        <v>5.2183077492674347E-2</v>
      </c>
      <c r="HX31">
        <f t="shared" si="58"/>
        <v>5.2183077492674347E-2</v>
      </c>
      <c r="HY31">
        <f t="shared" si="58"/>
        <v>5.2183077492674347E-2</v>
      </c>
      <c r="HZ31">
        <f t="shared" si="58"/>
        <v>5.2183077492674347E-2</v>
      </c>
      <c r="IA31">
        <f t="shared" si="58"/>
        <v>5.2183077492674347E-2</v>
      </c>
      <c r="IB31">
        <f t="shared" si="58"/>
        <v>5.2183077492674347E-2</v>
      </c>
      <c r="IC31">
        <f t="shared" si="58"/>
        <v>5.2183077492674347E-2</v>
      </c>
      <c r="ID31">
        <f t="shared" si="58"/>
        <v>5.2183077492674347E-2</v>
      </c>
      <c r="IE31">
        <f t="shared" si="58"/>
        <v>5.2183077492674347E-2</v>
      </c>
      <c r="IF31">
        <f t="shared" si="58"/>
        <v>5.2183077492674347E-2</v>
      </c>
      <c r="IG31">
        <f t="shared" si="58"/>
        <v>5.2183077492674347E-2</v>
      </c>
      <c r="IH31">
        <f t="shared" si="58"/>
        <v>5.2183077492674347E-2</v>
      </c>
      <c r="II31">
        <f t="shared" si="58"/>
        <v>5.2183077492674347E-2</v>
      </c>
      <c r="IJ31">
        <f t="shared" si="58"/>
        <v>5.2183077492674347E-2</v>
      </c>
      <c r="IK31">
        <f t="shared" si="58"/>
        <v>5.2183077492674347E-2</v>
      </c>
      <c r="IL31">
        <f t="shared" si="58"/>
        <v>5.2183077492674347E-2</v>
      </c>
      <c r="IM31">
        <f t="shared" si="58"/>
        <v>5.2183077492674347E-2</v>
      </c>
      <c r="IN31">
        <f>SUMPRODUCT(IM28:IM32,$F$28:$F$32)</f>
        <v>5.2183077492674347E-2</v>
      </c>
      <c r="IO31">
        <f>SUMPRODUCT(IN28:IN32,$F$28:$F$32)</f>
        <v>5.2183077492674347E-2</v>
      </c>
      <c r="IP31">
        <f>SUMPRODUCT(IO28:IO32,$F$28:$F$32)</f>
        <v>5.2183077492674347E-2</v>
      </c>
      <c r="IQ31">
        <f t="shared" ref="IQ31:KG31" si="59">SUMPRODUCT(IP28:IP32,$F$28:$F$32)</f>
        <v>5.2183077492674347E-2</v>
      </c>
      <c r="IR31">
        <f t="shared" si="59"/>
        <v>5.2183077492674347E-2</v>
      </c>
      <c r="IS31">
        <f t="shared" si="59"/>
        <v>5.2183077492674347E-2</v>
      </c>
      <c r="IT31">
        <f t="shared" si="59"/>
        <v>5.2183077492674347E-2</v>
      </c>
      <c r="IU31">
        <f t="shared" si="59"/>
        <v>5.2183077492674347E-2</v>
      </c>
      <c r="IV31">
        <f t="shared" si="59"/>
        <v>5.2183077492674347E-2</v>
      </c>
      <c r="IW31">
        <f t="shared" si="59"/>
        <v>5.2183077492674347E-2</v>
      </c>
      <c r="IX31">
        <f t="shared" si="59"/>
        <v>5.2183077492674347E-2</v>
      </c>
      <c r="IY31">
        <f t="shared" si="59"/>
        <v>5.2183077492674347E-2</v>
      </c>
      <c r="IZ31">
        <f t="shared" si="59"/>
        <v>5.2183077492674347E-2</v>
      </c>
      <c r="JA31">
        <f t="shared" si="59"/>
        <v>5.2183077492674347E-2</v>
      </c>
      <c r="JB31">
        <f t="shared" si="59"/>
        <v>5.2183077492674347E-2</v>
      </c>
      <c r="JC31">
        <f t="shared" si="59"/>
        <v>5.2183077492674347E-2</v>
      </c>
      <c r="JD31">
        <f t="shared" si="59"/>
        <v>5.2183077492674347E-2</v>
      </c>
      <c r="JE31">
        <f t="shared" si="59"/>
        <v>5.2183077492674347E-2</v>
      </c>
      <c r="JF31">
        <f t="shared" si="59"/>
        <v>5.2183077492674347E-2</v>
      </c>
      <c r="JG31">
        <f t="shared" si="59"/>
        <v>5.2183077492674347E-2</v>
      </c>
      <c r="JH31">
        <f t="shared" si="59"/>
        <v>5.2183077492674347E-2</v>
      </c>
      <c r="JI31">
        <f t="shared" si="59"/>
        <v>5.2183077492674347E-2</v>
      </c>
      <c r="JJ31">
        <f t="shared" si="59"/>
        <v>5.2183077492674347E-2</v>
      </c>
      <c r="JK31">
        <f t="shared" si="59"/>
        <v>5.2183077492674347E-2</v>
      </c>
      <c r="JL31">
        <f t="shared" si="59"/>
        <v>5.2183077492674347E-2</v>
      </c>
      <c r="JM31">
        <f t="shared" si="59"/>
        <v>5.2183077492674347E-2</v>
      </c>
      <c r="JN31">
        <f t="shared" si="59"/>
        <v>5.2183077492674347E-2</v>
      </c>
      <c r="JO31">
        <f t="shared" si="59"/>
        <v>5.2183077492674347E-2</v>
      </c>
      <c r="JP31">
        <f t="shared" si="59"/>
        <v>5.2183077492674347E-2</v>
      </c>
      <c r="JQ31">
        <f t="shared" si="59"/>
        <v>5.2183077492674347E-2</v>
      </c>
      <c r="JR31">
        <f t="shared" si="59"/>
        <v>5.2183077492674347E-2</v>
      </c>
      <c r="JS31">
        <f t="shared" si="59"/>
        <v>5.2183077492674347E-2</v>
      </c>
      <c r="JT31">
        <f t="shared" si="59"/>
        <v>5.2183077492674347E-2</v>
      </c>
      <c r="JU31">
        <f t="shared" si="59"/>
        <v>5.2183077492674347E-2</v>
      </c>
      <c r="JV31">
        <f t="shared" si="59"/>
        <v>5.2183077492674347E-2</v>
      </c>
      <c r="JW31">
        <f t="shared" si="59"/>
        <v>5.2183077492674347E-2</v>
      </c>
      <c r="JX31">
        <f t="shared" si="59"/>
        <v>5.2183077492674347E-2</v>
      </c>
      <c r="JY31">
        <f t="shared" si="59"/>
        <v>5.2183077492674347E-2</v>
      </c>
      <c r="JZ31">
        <f t="shared" si="59"/>
        <v>5.2183077492674347E-2</v>
      </c>
      <c r="KA31">
        <f t="shared" si="59"/>
        <v>5.2183077492674347E-2</v>
      </c>
      <c r="KB31">
        <f t="shared" si="59"/>
        <v>5.2183077492674347E-2</v>
      </c>
      <c r="KC31">
        <f t="shared" si="59"/>
        <v>5.2183077492674347E-2</v>
      </c>
      <c r="KD31">
        <f t="shared" si="59"/>
        <v>5.2183077492674347E-2</v>
      </c>
      <c r="KE31">
        <f t="shared" si="59"/>
        <v>5.2183077492674347E-2</v>
      </c>
      <c r="KF31">
        <f t="shared" si="59"/>
        <v>5.2183077492674347E-2</v>
      </c>
      <c r="KG31">
        <f t="shared" si="59"/>
        <v>5.2183077492674347E-2</v>
      </c>
      <c r="KH31">
        <f>SUMPRODUCT(KG28:KG32,$F$28:$F$32)</f>
        <v>5.2183077492674347E-2</v>
      </c>
      <c r="KI31">
        <f>SUMPRODUCT(KH28:KH32,$F$28:$F$32)</f>
        <v>5.2183077492674347E-2</v>
      </c>
      <c r="KJ31">
        <f>SUMPRODUCT(KI28:KI32,$F$28:$F$32)</f>
        <v>5.2183077492674347E-2</v>
      </c>
      <c r="KK31">
        <f t="shared" ref="KK31:LU31" si="60">SUMPRODUCT(KJ28:KJ32,$F$28:$F$32)</f>
        <v>5.2183077492674347E-2</v>
      </c>
      <c r="KL31">
        <f t="shared" si="60"/>
        <v>5.2183077492674347E-2</v>
      </c>
      <c r="KM31">
        <f t="shared" si="60"/>
        <v>5.2183077492674347E-2</v>
      </c>
      <c r="KN31">
        <f t="shared" si="60"/>
        <v>5.2183077492674347E-2</v>
      </c>
      <c r="KO31">
        <f t="shared" si="60"/>
        <v>5.2183077492674347E-2</v>
      </c>
      <c r="KP31">
        <f t="shared" si="60"/>
        <v>5.2183077492674347E-2</v>
      </c>
      <c r="KQ31">
        <f t="shared" si="60"/>
        <v>5.2183077492674347E-2</v>
      </c>
      <c r="KR31">
        <f t="shared" si="60"/>
        <v>5.2183077492674347E-2</v>
      </c>
      <c r="KS31">
        <f t="shared" si="60"/>
        <v>5.2183077492674347E-2</v>
      </c>
      <c r="KT31">
        <f t="shared" si="60"/>
        <v>5.2183077492674347E-2</v>
      </c>
      <c r="KU31">
        <f t="shared" si="60"/>
        <v>5.2183077492674347E-2</v>
      </c>
      <c r="KV31">
        <f t="shared" si="60"/>
        <v>5.2183077492674347E-2</v>
      </c>
      <c r="KW31">
        <f t="shared" si="60"/>
        <v>5.2183077492674347E-2</v>
      </c>
      <c r="KX31">
        <f t="shared" si="60"/>
        <v>5.2183077492674347E-2</v>
      </c>
      <c r="KY31">
        <f t="shared" si="60"/>
        <v>5.2183077492674347E-2</v>
      </c>
      <c r="KZ31">
        <f t="shared" si="60"/>
        <v>5.2183077492674347E-2</v>
      </c>
      <c r="LA31">
        <f t="shared" si="60"/>
        <v>5.2183077492674347E-2</v>
      </c>
      <c r="LB31">
        <f t="shared" si="60"/>
        <v>5.2183077492674347E-2</v>
      </c>
      <c r="LC31">
        <f t="shared" si="60"/>
        <v>5.2183077492674347E-2</v>
      </c>
      <c r="LD31">
        <f t="shared" si="60"/>
        <v>5.2183077492674347E-2</v>
      </c>
      <c r="LE31">
        <f t="shared" si="60"/>
        <v>5.2183077492674347E-2</v>
      </c>
      <c r="LF31">
        <f t="shared" si="60"/>
        <v>5.2183077492674347E-2</v>
      </c>
      <c r="LG31">
        <f t="shared" si="60"/>
        <v>5.2183077492674347E-2</v>
      </c>
      <c r="LH31">
        <f t="shared" si="60"/>
        <v>5.2183077492674347E-2</v>
      </c>
      <c r="LI31">
        <f t="shared" si="60"/>
        <v>5.2183077492674347E-2</v>
      </c>
      <c r="LJ31">
        <f t="shared" si="60"/>
        <v>5.2183077492674347E-2</v>
      </c>
      <c r="LK31">
        <f t="shared" si="60"/>
        <v>5.2183077492674347E-2</v>
      </c>
      <c r="LL31">
        <f t="shared" si="60"/>
        <v>5.2183077492674347E-2</v>
      </c>
      <c r="LM31">
        <f t="shared" si="60"/>
        <v>5.2183077492674347E-2</v>
      </c>
      <c r="LN31">
        <f t="shared" si="60"/>
        <v>5.2183077492674347E-2</v>
      </c>
      <c r="LO31">
        <f t="shared" si="60"/>
        <v>5.2183077492674347E-2</v>
      </c>
      <c r="LP31">
        <f t="shared" si="60"/>
        <v>5.2183077492674347E-2</v>
      </c>
      <c r="LQ31">
        <f t="shared" si="60"/>
        <v>5.2183077492674347E-2</v>
      </c>
      <c r="LR31">
        <f t="shared" si="60"/>
        <v>5.2183077492674347E-2</v>
      </c>
      <c r="LS31">
        <f t="shared" si="60"/>
        <v>5.2183077492674347E-2</v>
      </c>
      <c r="LT31">
        <f t="shared" si="60"/>
        <v>5.2183077492674347E-2</v>
      </c>
      <c r="LU31">
        <f t="shared" si="60"/>
        <v>5.2183077492674347E-2</v>
      </c>
      <c r="LV31">
        <f>SUMPRODUCT(LU28:LU32,$F$28:$F$32)</f>
        <v>5.2183077492674347E-2</v>
      </c>
      <c r="LW31">
        <f>SUMPRODUCT(LV28:LV32,$F$28:$F$32)</f>
        <v>5.2183077492674347E-2</v>
      </c>
      <c r="LX31">
        <f>SUMPRODUCT(LW28:LW32,$F$28:$F$32)</f>
        <v>5.2183077492674347E-2</v>
      </c>
      <c r="LY31">
        <f t="shared" ref="LY31:MM31" si="61">SUMPRODUCT(LX28:LX32,$F$28:$F$32)</f>
        <v>5.2183077492674347E-2</v>
      </c>
      <c r="LZ31">
        <f t="shared" si="61"/>
        <v>5.2183077492674347E-2</v>
      </c>
      <c r="MA31">
        <f t="shared" si="61"/>
        <v>5.2183077492674347E-2</v>
      </c>
      <c r="MB31">
        <f t="shared" si="61"/>
        <v>5.2183077492674347E-2</v>
      </c>
      <c r="MC31">
        <f t="shared" si="61"/>
        <v>5.2183077492674347E-2</v>
      </c>
      <c r="MD31">
        <f t="shared" si="61"/>
        <v>5.2183077492674347E-2</v>
      </c>
      <c r="ME31">
        <f t="shared" si="61"/>
        <v>5.2183077492674347E-2</v>
      </c>
      <c r="MF31">
        <f t="shared" si="61"/>
        <v>5.2183077492674347E-2</v>
      </c>
      <c r="MG31">
        <f t="shared" si="61"/>
        <v>5.2183077492674347E-2</v>
      </c>
      <c r="MH31">
        <f t="shared" si="61"/>
        <v>5.2183077492674347E-2</v>
      </c>
      <c r="MI31">
        <f>SUMPRODUCT(MH28:MH32,$F$28:$F$32)</f>
        <v>5.2183077492674347E-2</v>
      </c>
      <c r="MJ31">
        <f t="shared" si="61"/>
        <v>5.2183077492674347E-2</v>
      </c>
      <c r="MK31">
        <f t="shared" si="61"/>
        <v>5.2183077492674347E-2</v>
      </c>
      <c r="ML31">
        <f t="shared" si="61"/>
        <v>5.2183077492674347E-2</v>
      </c>
      <c r="MM31">
        <f t="shared" si="61"/>
        <v>5.2183077492674347E-2</v>
      </c>
    </row>
    <row r="32" spans="2:351">
      <c r="B32" s="109">
        <v>5</v>
      </c>
      <c r="C32" s="110">
        <v>0</v>
      </c>
      <c r="D32" s="110">
        <v>0</v>
      </c>
      <c r="E32" s="110">
        <v>0</v>
      </c>
      <c r="F32" s="110">
        <v>0</v>
      </c>
      <c r="G32" s="110">
        <v>1</v>
      </c>
      <c r="H32" s="110">
        <v>1</v>
      </c>
      <c r="K32" s="118" t="s">
        <v>9</v>
      </c>
      <c r="L32">
        <f>Sheet4!R84</f>
        <v>0</v>
      </c>
      <c r="M32" s="135">
        <f>SUMPRODUCT(L28:L32,$G$28:$G$32)</f>
        <v>0</v>
      </c>
      <c r="N32" s="118">
        <f>SUMPRODUCT(M28:M32,$G$28:$G$32)</f>
        <v>0</v>
      </c>
      <c r="O32" s="118">
        <f>SUMPRODUCT(N28:N32,$G$28:$G$32)</f>
        <v>0</v>
      </c>
      <c r="P32" s="118">
        <f t="shared" ref="P32:BF32" si="62">SUMPRODUCT(O28:O32,$G$28:$G$32)</f>
        <v>0</v>
      </c>
      <c r="Q32" s="118">
        <f t="shared" si="62"/>
        <v>0</v>
      </c>
      <c r="R32" s="118">
        <f t="shared" si="62"/>
        <v>0</v>
      </c>
      <c r="S32" s="118">
        <f t="shared" si="62"/>
        <v>0</v>
      </c>
      <c r="T32" s="118">
        <f t="shared" si="62"/>
        <v>0</v>
      </c>
      <c r="U32" s="118">
        <f t="shared" si="62"/>
        <v>0</v>
      </c>
      <c r="V32" s="118">
        <f t="shared" si="62"/>
        <v>0</v>
      </c>
      <c r="W32" s="118">
        <f t="shared" si="62"/>
        <v>0</v>
      </c>
      <c r="X32" s="118">
        <f t="shared" si="62"/>
        <v>0</v>
      </c>
      <c r="Y32" s="118">
        <f t="shared" si="62"/>
        <v>0</v>
      </c>
      <c r="Z32" s="118">
        <f t="shared" si="62"/>
        <v>0</v>
      </c>
      <c r="AA32" s="118">
        <f t="shared" si="62"/>
        <v>0</v>
      </c>
      <c r="AB32" s="118">
        <f t="shared" si="62"/>
        <v>0</v>
      </c>
      <c r="AC32" s="118">
        <f t="shared" si="62"/>
        <v>0</v>
      </c>
      <c r="AD32" s="118">
        <f t="shared" si="62"/>
        <v>0</v>
      </c>
      <c r="AE32" s="118">
        <f t="shared" si="62"/>
        <v>0</v>
      </c>
      <c r="AF32" s="118">
        <f t="shared" si="62"/>
        <v>0</v>
      </c>
      <c r="AG32" s="118">
        <f t="shared" si="62"/>
        <v>0</v>
      </c>
      <c r="AH32" s="118">
        <f t="shared" si="62"/>
        <v>0</v>
      </c>
      <c r="AI32" s="118">
        <f t="shared" si="62"/>
        <v>0</v>
      </c>
      <c r="AJ32" s="118">
        <f t="shared" si="62"/>
        <v>0</v>
      </c>
      <c r="AK32" s="118">
        <f t="shared" si="62"/>
        <v>0</v>
      </c>
      <c r="AL32" s="118">
        <f t="shared" si="62"/>
        <v>0</v>
      </c>
      <c r="AM32" s="118">
        <f t="shared" si="62"/>
        <v>0</v>
      </c>
      <c r="AN32" s="118">
        <f t="shared" si="62"/>
        <v>0</v>
      </c>
      <c r="AO32" s="118">
        <f t="shared" si="62"/>
        <v>0</v>
      </c>
      <c r="AP32" s="118">
        <f t="shared" si="62"/>
        <v>0</v>
      </c>
      <c r="AQ32" s="118">
        <f t="shared" si="62"/>
        <v>0</v>
      </c>
      <c r="AR32" s="118">
        <f t="shared" si="62"/>
        <v>0</v>
      </c>
      <c r="AS32" s="118">
        <f t="shared" si="62"/>
        <v>0</v>
      </c>
      <c r="AT32" s="118">
        <f t="shared" si="62"/>
        <v>0</v>
      </c>
      <c r="AU32" s="118">
        <f t="shared" si="62"/>
        <v>0</v>
      </c>
      <c r="AV32" s="118">
        <f t="shared" si="62"/>
        <v>0</v>
      </c>
      <c r="AW32" s="118">
        <f t="shared" si="62"/>
        <v>0</v>
      </c>
      <c r="AX32" s="118">
        <f t="shared" si="62"/>
        <v>0</v>
      </c>
      <c r="AY32" s="118">
        <f t="shared" si="62"/>
        <v>0</v>
      </c>
      <c r="AZ32" s="118">
        <f t="shared" si="62"/>
        <v>0</v>
      </c>
      <c r="BA32" s="118">
        <f t="shared" si="62"/>
        <v>0</v>
      </c>
      <c r="BB32" s="118">
        <f t="shared" si="62"/>
        <v>0</v>
      </c>
      <c r="BC32" s="118">
        <f t="shared" si="62"/>
        <v>0</v>
      </c>
      <c r="BD32" s="118">
        <f t="shared" si="62"/>
        <v>0</v>
      </c>
      <c r="BE32" s="118">
        <f t="shared" si="62"/>
        <v>0</v>
      </c>
      <c r="BF32" s="118">
        <f t="shared" si="62"/>
        <v>0</v>
      </c>
      <c r="BG32" s="118">
        <f>SUMPRODUCT(BF28:BF32,$G$28:$G$32)</f>
        <v>0</v>
      </c>
      <c r="BH32" s="118">
        <f>SUMPRODUCT(BG28:BG32,$G$28:$G$32)</f>
        <v>0</v>
      </c>
      <c r="BI32" s="118">
        <f>SUMPRODUCT(BH28:BH32,$G$28:$G$32)</f>
        <v>0</v>
      </c>
      <c r="BJ32" s="118">
        <f t="shared" ref="BJ32:CT32" si="63">SUMPRODUCT(BI28:BI32,$G$28:$G$32)</f>
        <v>0</v>
      </c>
      <c r="BK32" s="118">
        <f t="shared" si="63"/>
        <v>0</v>
      </c>
      <c r="BL32" s="118">
        <f t="shared" si="63"/>
        <v>0</v>
      </c>
      <c r="BM32" s="118">
        <f t="shared" si="63"/>
        <v>0</v>
      </c>
      <c r="BN32" s="118">
        <f t="shared" si="63"/>
        <v>0</v>
      </c>
      <c r="BO32" s="118">
        <f t="shared" si="63"/>
        <v>0</v>
      </c>
      <c r="BP32" s="118">
        <f t="shared" si="63"/>
        <v>0</v>
      </c>
      <c r="BQ32" s="118">
        <f t="shared" si="63"/>
        <v>0</v>
      </c>
      <c r="BR32" s="118">
        <f t="shared" si="63"/>
        <v>0</v>
      </c>
      <c r="BS32" s="118">
        <f t="shared" si="63"/>
        <v>0</v>
      </c>
      <c r="BT32" s="118">
        <f t="shared" si="63"/>
        <v>0</v>
      </c>
      <c r="BU32" s="118">
        <f t="shared" si="63"/>
        <v>0</v>
      </c>
      <c r="BV32" s="118">
        <f t="shared" si="63"/>
        <v>0</v>
      </c>
      <c r="BW32" s="118">
        <f t="shared" si="63"/>
        <v>0</v>
      </c>
      <c r="BX32" s="118">
        <f t="shared" si="63"/>
        <v>0</v>
      </c>
      <c r="BY32" s="118">
        <f t="shared" si="63"/>
        <v>0</v>
      </c>
      <c r="BZ32" s="118">
        <f t="shared" si="63"/>
        <v>0</v>
      </c>
      <c r="CA32" s="118">
        <f t="shared" si="63"/>
        <v>0</v>
      </c>
      <c r="CB32" s="118">
        <f t="shared" si="63"/>
        <v>0</v>
      </c>
      <c r="CC32" s="118">
        <f t="shared" si="63"/>
        <v>0</v>
      </c>
      <c r="CD32" s="118">
        <f t="shared" si="63"/>
        <v>0</v>
      </c>
      <c r="CE32" s="118">
        <f t="shared" si="63"/>
        <v>0</v>
      </c>
      <c r="CF32" s="118">
        <f t="shared" si="63"/>
        <v>0</v>
      </c>
      <c r="CG32" s="118">
        <f t="shared" si="63"/>
        <v>0</v>
      </c>
      <c r="CH32" s="118">
        <f t="shared" si="63"/>
        <v>0</v>
      </c>
      <c r="CI32" s="118">
        <f t="shared" si="63"/>
        <v>0</v>
      </c>
      <c r="CJ32" s="118">
        <f t="shared" si="63"/>
        <v>0</v>
      </c>
      <c r="CK32" s="118">
        <f t="shared" si="63"/>
        <v>0</v>
      </c>
      <c r="CL32" s="118">
        <f t="shared" si="63"/>
        <v>0</v>
      </c>
      <c r="CM32" s="118">
        <f t="shared" si="63"/>
        <v>0</v>
      </c>
      <c r="CN32" s="118">
        <f t="shared" si="63"/>
        <v>0</v>
      </c>
      <c r="CO32" s="118">
        <f t="shared" si="63"/>
        <v>0</v>
      </c>
      <c r="CP32" s="118">
        <f t="shared" si="63"/>
        <v>0</v>
      </c>
      <c r="CQ32" s="118">
        <f t="shared" si="63"/>
        <v>0</v>
      </c>
      <c r="CR32" s="118">
        <f t="shared" si="63"/>
        <v>0</v>
      </c>
      <c r="CS32" s="118">
        <f t="shared" si="63"/>
        <v>0</v>
      </c>
      <c r="CT32" s="118">
        <f t="shared" si="63"/>
        <v>0</v>
      </c>
      <c r="CU32" s="118">
        <f>SUMPRODUCT(CT28:CT32,$G$28:$G$32)</f>
        <v>0</v>
      </c>
      <c r="CV32" s="118">
        <f>SUMPRODUCT(CU28:CU32,$G$28:$G$32)</f>
        <v>0</v>
      </c>
      <c r="CW32" s="118">
        <f>SUMPRODUCT(CV28:CV32,$G$28:$G$32)</f>
        <v>0</v>
      </c>
      <c r="CX32" s="118">
        <f t="shared" ref="CX32:FI32" si="64">SUMPRODUCT(CW28:CW32,$G$28:$G$32)</f>
        <v>0</v>
      </c>
      <c r="CY32" s="118">
        <f t="shared" si="64"/>
        <v>0</v>
      </c>
      <c r="CZ32" s="118">
        <f t="shared" si="64"/>
        <v>0</v>
      </c>
      <c r="DA32" s="118">
        <f t="shared" si="64"/>
        <v>0</v>
      </c>
      <c r="DB32" s="118">
        <f t="shared" si="64"/>
        <v>0</v>
      </c>
      <c r="DC32" s="118">
        <f t="shared" si="64"/>
        <v>0</v>
      </c>
      <c r="DD32" s="118">
        <f t="shared" si="64"/>
        <v>0</v>
      </c>
      <c r="DE32" s="118">
        <f t="shared" si="64"/>
        <v>0</v>
      </c>
      <c r="DF32" s="118">
        <f t="shared" si="64"/>
        <v>0</v>
      </c>
      <c r="DG32" s="118">
        <f t="shared" si="64"/>
        <v>0</v>
      </c>
      <c r="DH32" s="118">
        <f t="shared" si="64"/>
        <v>0</v>
      </c>
      <c r="DI32" s="118">
        <f t="shared" si="64"/>
        <v>0</v>
      </c>
      <c r="DJ32" s="118">
        <f t="shared" si="64"/>
        <v>0</v>
      </c>
      <c r="DK32" s="118">
        <f t="shared" si="64"/>
        <v>0</v>
      </c>
      <c r="DL32" s="118">
        <f t="shared" si="64"/>
        <v>0</v>
      </c>
      <c r="DM32" s="118">
        <f t="shared" si="64"/>
        <v>0</v>
      </c>
      <c r="DN32" s="118">
        <f t="shared" si="64"/>
        <v>0</v>
      </c>
      <c r="DO32" s="118">
        <f t="shared" si="64"/>
        <v>0</v>
      </c>
      <c r="DP32" s="118">
        <f t="shared" si="64"/>
        <v>0</v>
      </c>
      <c r="DQ32" s="118">
        <f t="shared" si="64"/>
        <v>0</v>
      </c>
      <c r="DR32" s="118">
        <f t="shared" si="64"/>
        <v>0</v>
      </c>
      <c r="DS32" s="118">
        <f t="shared" si="64"/>
        <v>0</v>
      </c>
      <c r="DT32" s="118">
        <f t="shared" si="64"/>
        <v>0</v>
      </c>
      <c r="DU32" s="118">
        <f t="shared" si="64"/>
        <v>0</v>
      </c>
      <c r="DV32" s="118">
        <f t="shared" si="64"/>
        <v>0</v>
      </c>
      <c r="DW32" s="118">
        <f t="shared" si="64"/>
        <v>0</v>
      </c>
      <c r="DX32" s="118">
        <f t="shared" si="64"/>
        <v>0</v>
      </c>
      <c r="DY32" s="118">
        <f t="shared" si="64"/>
        <v>0</v>
      </c>
      <c r="DZ32" s="118">
        <f t="shared" si="64"/>
        <v>0</v>
      </c>
      <c r="EA32" s="118">
        <f t="shared" si="64"/>
        <v>0</v>
      </c>
      <c r="EB32" s="118">
        <f t="shared" si="64"/>
        <v>0</v>
      </c>
      <c r="EC32" s="118">
        <f t="shared" si="64"/>
        <v>0</v>
      </c>
      <c r="ED32" s="118">
        <f t="shared" si="64"/>
        <v>0</v>
      </c>
      <c r="EE32" s="118">
        <f t="shared" si="64"/>
        <v>0</v>
      </c>
      <c r="EF32" s="118">
        <f t="shared" si="64"/>
        <v>0</v>
      </c>
      <c r="EG32" s="118">
        <f t="shared" si="64"/>
        <v>0</v>
      </c>
      <c r="EH32" s="118">
        <f t="shared" si="64"/>
        <v>0</v>
      </c>
      <c r="EI32" s="118">
        <f t="shared" si="64"/>
        <v>0</v>
      </c>
      <c r="EJ32" s="118">
        <f t="shared" si="64"/>
        <v>0</v>
      </c>
      <c r="EK32" s="118">
        <f t="shared" si="64"/>
        <v>0</v>
      </c>
      <c r="EL32" s="118">
        <f t="shared" si="64"/>
        <v>0</v>
      </c>
      <c r="EM32" s="118">
        <f t="shared" si="64"/>
        <v>0</v>
      </c>
      <c r="EN32" s="118">
        <f t="shared" si="64"/>
        <v>0</v>
      </c>
      <c r="EO32" s="118">
        <f t="shared" si="64"/>
        <v>0</v>
      </c>
      <c r="EP32" s="118">
        <f t="shared" si="64"/>
        <v>0</v>
      </c>
      <c r="EQ32" s="118">
        <f t="shared" si="64"/>
        <v>0</v>
      </c>
      <c r="ER32" s="118">
        <f t="shared" si="64"/>
        <v>0</v>
      </c>
      <c r="ES32" s="118">
        <f t="shared" si="64"/>
        <v>0</v>
      </c>
      <c r="ET32" s="118">
        <f t="shared" si="64"/>
        <v>0</v>
      </c>
      <c r="EU32" s="118">
        <f t="shared" si="64"/>
        <v>0</v>
      </c>
      <c r="EV32" s="118">
        <f t="shared" si="64"/>
        <v>0</v>
      </c>
      <c r="EW32" s="118">
        <f t="shared" si="64"/>
        <v>0</v>
      </c>
      <c r="EX32" s="118">
        <f t="shared" si="64"/>
        <v>0</v>
      </c>
      <c r="EY32" s="118">
        <f t="shared" si="64"/>
        <v>0</v>
      </c>
      <c r="EZ32" s="118">
        <f t="shared" si="64"/>
        <v>0</v>
      </c>
      <c r="FA32" s="118">
        <f t="shared" si="64"/>
        <v>0</v>
      </c>
      <c r="FB32" s="118">
        <f t="shared" si="64"/>
        <v>0</v>
      </c>
      <c r="FC32" s="118">
        <f t="shared" si="64"/>
        <v>0</v>
      </c>
      <c r="FD32" s="118">
        <f t="shared" si="64"/>
        <v>0</v>
      </c>
      <c r="FE32" s="118">
        <f t="shared" si="64"/>
        <v>0</v>
      </c>
      <c r="FF32" s="118">
        <f t="shared" si="64"/>
        <v>0</v>
      </c>
      <c r="FG32" s="118">
        <f t="shared" si="64"/>
        <v>0</v>
      </c>
      <c r="FH32" s="118">
        <f t="shared" si="64"/>
        <v>0</v>
      </c>
      <c r="FI32" s="118">
        <f t="shared" si="64"/>
        <v>0</v>
      </c>
      <c r="FJ32" s="118">
        <f t="shared" ref="FJ32:HU32" si="65">SUMPRODUCT(FI28:FI32,$G$28:$G$32)</f>
        <v>0</v>
      </c>
      <c r="FK32" s="118">
        <f t="shared" si="65"/>
        <v>0</v>
      </c>
      <c r="FL32" s="118">
        <f t="shared" si="65"/>
        <v>0</v>
      </c>
      <c r="FM32" s="118">
        <f t="shared" si="65"/>
        <v>0</v>
      </c>
      <c r="FN32" s="118">
        <f t="shared" si="65"/>
        <v>0</v>
      </c>
      <c r="FO32" s="118">
        <f t="shared" si="65"/>
        <v>0</v>
      </c>
      <c r="FP32" s="118">
        <f t="shared" si="65"/>
        <v>0</v>
      </c>
      <c r="FQ32" s="118">
        <f t="shared" si="65"/>
        <v>0</v>
      </c>
      <c r="FR32" s="118">
        <f t="shared" si="65"/>
        <v>0</v>
      </c>
      <c r="FS32" s="118">
        <f t="shared" si="65"/>
        <v>0</v>
      </c>
      <c r="FT32" s="118">
        <f t="shared" si="65"/>
        <v>0</v>
      </c>
      <c r="FU32" s="118">
        <f t="shared" si="65"/>
        <v>0</v>
      </c>
      <c r="FV32" s="118">
        <f t="shared" si="65"/>
        <v>0</v>
      </c>
      <c r="FW32" s="118">
        <f t="shared" si="65"/>
        <v>0</v>
      </c>
      <c r="FX32" s="118">
        <f t="shared" si="65"/>
        <v>0</v>
      </c>
      <c r="FY32" s="118">
        <f t="shared" si="65"/>
        <v>0</v>
      </c>
      <c r="FZ32" s="118">
        <f t="shared" si="65"/>
        <v>0</v>
      </c>
      <c r="GA32" s="118">
        <f t="shared" si="65"/>
        <v>0</v>
      </c>
      <c r="GB32" s="118">
        <f t="shared" si="65"/>
        <v>0</v>
      </c>
      <c r="GC32" s="118">
        <f t="shared" si="65"/>
        <v>0</v>
      </c>
      <c r="GD32" s="118">
        <f t="shared" si="65"/>
        <v>0</v>
      </c>
      <c r="GE32" s="118">
        <f t="shared" si="65"/>
        <v>0</v>
      </c>
      <c r="GF32" s="118">
        <f t="shared" si="65"/>
        <v>0</v>
      </c>
      <c r="GG32" s="118">
        <f t="shared" si="65"/>
        <v>0</v>
      </c>
      <c r="GH32" s="118">
        <f t="shared" si="65"/>
        <v>0</v>
      </c>
      <c r="GI32" s="118">
        <f t="shared" si="65"/>
        <v>0</v>
      </c>
      <c r="GJ32" s="118">
        <f t="shared" si="65"/>
        <v>0</v>
      </c>
      <c r="GK32" s="118">
        <f t="shared" si="65"/>
        <v>0</v>
      </c>
      <c r="GL32" s="118">
        <f t="shared" si="65"/>
        <v>0</v>
      </c>
      <c r="GM32" s="118">
        <f t="shared" si="65"/>
        <v>0</v>
      </c>
      <c r="GN32" s="118">
        <f t="shared" si="65"/>
        <v>0</v>
      </c>
      <c r="GO32" s="118">
        <f t="shared" si="65"/>
        <v>0</v>
      </c>
      <c r="GP32" s="118">
        <f t="shared" si="65"/>
        <v>0</v>
      </c>
      <c r="GQ32" s="118">
        <f t="shared" si="65"/>
        <v>0</v>
      </c>
      <c r="GR32" s="118">
        <f t="shared" si="65"/>
        <v>0</v>
      </c>
      <c r="GS32" s="118">
        <f t="shared" si="65"/>
        <v>0</v>
      </c>
      <c r="GT32" s="118">
        <f t="shared" si="65"/>
        <v>0</v>
      </c>
      <c r="GU32" s="118">
        <f t="shared" si="65"/>
        <v>0</v>
      </c>
      <c r="GV32" s="118">
        <f t="shared" si="65"/>
        <v>0</v>
      </c>
      <c r="GW32" s="118">
        <f t="shared" si="65"/>
        <v>0</v>
      </c>
      <c r="GX32" s="118">
        <f t="shared" si="65"/>
        <v>0</v>
      </c>
      <c r="GY32" s="118">
        <f t="shared" si="65"/>
        <v>0</v>
      </c>
      <c r="GZ32" s="118">
        <f t="shared" si="65"/>
        <v>0</v>
      </c>
      <c r="HA32" s="118">
        <f t="shared" si="65"/>
        <v>0</v>
      </c>
      <c r="HB32" s="118">
        <f t="shared" si="65"/>
        <v>0</v>
      </c>
      <c r="HC32" s="118">
        <f t="shared" si="65"/>
        <v>0</v>
      </c>
      <c r="HD32" s="118">
        <f t="shared" si="65"/>
        <v>0</v>
      </c>
      <c r="HE32" s="118">
        <f t="shared" si="65"/>
        <v>0</v>
      </c>
      <c r="HF32" s="118">
        <f t="shared" si="65"/>
        <v>0</v>
      </c>
      <c r="HG32" s="118">
        <f t="shared" si="65"/>
        <v>0</v>
      </c>
      <c r="HH32" s="118">
        <f t="shared" si="65"/>
        <v>0</v>
      </c>
      <c r="HI32" s="118">
        <f t="shared" si="65"/>
        <v>0</v>
      </c>
      <c r="HJ32" s="118">
        <f t="shared" si="65"/>
        <v>0</v>
      </c>
      <c r="HK32" s="118">
        <f t="shared" si="65"/>
        <v>0</v>
      </c>
      <c r="HL32" s="118">
        <f t="shared" si="65"/>
        <v>0</v>
      </c>
      <c r="HM32" s="118">
        <f t="shared" si="65"/>
        <v>0</v>
      </c>
      <c r="HN32" s="118">
        <f t="shared" si="65"/>
        <v>0</v>
      </c>
      <c r="HO32" s="118">
        <f t="shared" si="65"/>
        <v>0</v>
      </c>
      <c r="HP32" s="118">
        <f t="shared" si="65"/>
        <v>0</v>
      </c>
      <c r="HQ32" s="118">
        <f t="shared" si="65"/>
        <v>0</v>
      </c>
      <c r="HR32" s="118">
        <f t="shared" si="65"/>
        <v>0</v>
      </c>
      <c r="HS32" s="118">
        <f t="shared" si="65"/>
        <v>0</v>
      </c>
      <c r="HT32" s="118">
        <f t="shared" si="65"/>
        <v>0</v>
      </c>
      <c r="HU32" s="118">
        <f t="shared" si="65"/>
        <v>0</v>
      </c>
      <c r="HV32" s="118">
        <f t="shared" ref="HV32:IM32" si="66">SUMPRODUCT(HU28:HU32,$G$28:$G$32)</f>
        <v>0</v>
      </c>
      <c r="HW32" s="118">
        <f t="shared" si="66"/>
        <v>0</v>
      </c>
      <c r="HX32" s="118">
        <f t="shared" si="66"/>
        <v>0</v>
      </c>
      <c r="HY32" s="118">
        <f t="shared" si="66"/>
        <v>0</v>
      </c>
      <c r="HZ32" s="118">
        <f t="shared" si="66"/>
        <v>0</v>
      </c>
      <c r="IA32" s="118">
        <f t="shared" si="66"/>
        <v>0</v>
      </c>
      <c r="IB32" s="118">
        <f t="shared" si="66"/>
        <v>0</v>
      </c>
      <c r="IC32" s="118">
        <f t="shared" si="66"/>
        <v>0</v>
      </c>
      <c r="ID32" s="118">
        <f t="shared" si="66"/>
        <v>0</v>
      </c>
      <c r="IE32" s="118">
        <f t="shared" si="66"/>
        <v>0</v>
      </c>
      <c r="IF32" s="118">
        <f t="shared" si="66"/>
        <v>0</v>
      </c>
      <c r="IG32" s="118">
        <f t="shared" si="66"/>
        <v>0</v>
      </c>
      <c r="IH32" s="118">
        <f t="shared" si="66"/>
        <v>0</v>
      </c>
      <c r="II32" s="118">
        <f t="shared" si="66"/>
        <v>0</v>
      </c>
      <c r="IJ32" s="118">
        <f t="shared" si="66"/>
        <v>0</v>
      </c>
      <c r="IK32" s="118">
        <f t="shared" si="66"/>
        <v>0</v>
      </c>
      <c r="IL32" s="118">
        <f t="shared" si="66"/>
        <v>0</v>
      </c>
      <c r="IM32" s="118">
        <f t="shared" si="66"/>
        <v>0</v>
      </c>
      <c r="IN32" s="118">
        <f>SUMPRODUCT(IM28:IM32,$G$28:$G$32)</f>
        <v>0</v>
      </c>
      <c r="IO32" s="118">
        <f>SUMPRODUCT(IN28:IN32,$G$28:$G$32)</f>
        <v>0</v>
      </c>
      <c r="IP32" s="118">
        <f>SUMPRODUCT(IO28:IO32,$G$28:$G$32)</f>
        <v>0</v>
      </c>
      <c r="IQ32" s="118">
        <f t="shared" ref="IQ32:KG32" si="67">SUMPRODUCT(IP28:IP32,$G$28:$G$32)</f>
        <v>0</v>
      </c>
      <c r="IR32" s="118">
        <f t="shared" si="67"/>
        <v>0</v>
      </c>
      <c r="IS32" s="118">
        <f t="shared" si="67"/>
        <v>0</v>
      </c>
      <c r="IT32" s="118">
        <f t="shared" si="67"/>
        <v>0</v>
      </c>
      <c r="IU32" s="118">
        <f t="shared" si="67"/>
        <v>0</v>
      </c>
      <c r="IV32" s="118">
        <f t="shared" si="67"/>
        <v>0</v>
      </c>
      <c r="IW32" s="118">
        <f t="shared" si="67"/>
        <v>0</v>
      </c>
      <c r="IX32" s="118">
        <f t="shared" si="67"/>
        <v>0</v>
      </c>
      <c r="IY32" s="118">
        <f t="shared" si="67"/>
        <v>0</v>
      </c>
      <c r="IZ32" s="118">
        <f t="shared" si="67"/>
        <v>0</v>
      </c>
      <c r="JA32" s="118">
        <f t="shared" si="67"/>
        <v>0</v>
      </c>
      <c r="JB32" s="118">
        <f t="shared" si="67"/>
        <v>0</v>
      </c>
      <c r="JC32" s="118">
        <f t="shared" si="67"/>
        <v>0</v>
      </c>
      <c r="JD32" s="118">
        <f t="shared" si="67"/>
        <v>0</v>
      </c>
      <c r="JE32" s="118">
        <f t="shared" si="67"/>
        <v>0</v>
      </c>
      <c r="JF32" s="118">
        <f t="shared" si="67"/>
        <v>0</v>
      </c>
      <c r="JG32" s="118">
        <f t="shared" si="67"/>
        <v>0</v>
      </c>
      <c r="JH32" s="118">
        <f t="shared" si="67"/>
        <v>0</v>
      </c>
      <c r="JI32" s="118">
        <f t="shared" si="67"/>
        <v>0</v>
      </c>
      <c r="JJ32" s="118">
        <f t="shared" si="67"/>
        <v>0</v>
      </c>
      <c r="JK32" s="118">
        <f t="shared" si="67"/>
        <v>0</v>
      </c>
      <c r="JL32" s="118">
        <f t="shared" si="67"/>
        <v>0</v>
      </c>
      <c r="JM32" s="118">
        <f t="shared" si="67"/>
        <v>0</v>
      </c>
      <c r="JN32" s="118">
        <f t="shared" si="67"/>
        <v>0</v>
      </c>
      <c r="JO32" s="118">
        <f t="shared" si="67"/>
        <v>0</v>
      </c>
      <c r="JP32" s="118">
        <f t="shared" si="67"/>
        <v>0</v>
      </c>
      <c r="JQ32" s="118">
        <f t="shared" si="67"/>
        <v>0</v>
      </c>
      <c r="JR32" s="118">
        <f t="shared" si="67"/>
        <v>0</v>
      </c>
      <c r="JS32" s="118">
        <f t="shared" si="67"/>
        <v>0</v>
      </c>
      <c r="JT32" s="118">
        <f t="shared" si="67"/>
        <v>0</v>
      </c>
      <c r="JU32" s="118">
        <f t="shared" si="67"/>
        <v>0</v>
      </c>
      <c r="JV32" s="118">
        <f t="shared" si="67"/>
        <v>0</v>
      </c>
      <c r="JW32" s="118">
        <f t="shared" si="67"/>
        <v>0</v>
      </c>
      <c r="JX32" s="118">
        <f t="shared" si="67"/>
        <v>0</v>
      </c>
      <c r="JY32" s="118">
        <f t="shared" si="67"/>
        <v>0</v>
      </c>
      <c r="JZ32" s="118">
        <f t="shared" si="67"/>
        <v>0</v>
      </c>
      <c r="KA32" s="118">
        <f t="shared" si="67"/>
        <v>0</v>
      </c>
      <c r="KB32" s="118">
        <f t="shared" si="67"/>
        <v>0</v>
      </c>
      <c r="KC32" s="118">
        <f t="shared" si="67"/>
        <v>0</v>
      </c>
      <c r="KD32" s="118">
        <f t="shared" si="67"/>
        <v>0</v>
      </c>
      <c r="KE32" s="118">
        <f t="shared" si="67"/>
        <v>0</v>
      </c>
      <c r="KF32" s="118">
        <f t="shared" si="67"/>
        <v>0</v>
      </c>
      <c r="KG32" s="118">
        <f t="shared" si="67"/>
        <v>0</v>
      </c>
      <c r="KH32" s="118">
        <f>SUMPRODUCT(KG28:KG32,$G$28:$G$32)</f>
        <v>0</v>
      </c>
      <c r="KI32" s="118">
        <f>SUMPRODUCT(KH28:KH32,$G$28:$G$32)</f>
        <v>0</v>
      </c>
      <c r="KJ32" s="118">
        <f>SUMPRODUCT(KI28:KI32,$G$28:$G$32)</f>
        <v>0</v>
      </c>
      <c r="KK32" s="118">
        <f t="shared" ref="KK32:LU32" si="68">SUMPRODUCT(KJ28:KJ32,$G$28:$G$32)</f>
        <v>0</v>
      </c>
      <c r="KL32" s="118">
        <f t="shared" si="68"/>
        <v>0</v>
      </c>
      <c r="KM32" s="118">
        <f t="shared" si="68"/>
        <v>0</v>
      </c>
      <c r="KN32" s="118">
        <f t="shared" si="68"/>
        <v>0</v>
      </c>
      <c r="KO32" s="118">
        <f t="shared" si="68"/>
        <v>0</v>
      </c>
      <c r="KP32" s="118">
        <f t="shared" si="68"/>
        <v>0</v>
      </c>
      <c r="KQ32" s="118">
        <f t="shared" si="68"/>
        <v>0</v>
      </c>
      <c r="KR32" s="118">
        <f t="shared" si="68"/>
        <v>0</v>
      </c>
      <c r="KS32" s="118">
        <f t="shared" si="68"/>
        <v>0</v>
      </c>
      <c r="KT32" s="118">
        <f t="shared" si="68"/>
        <v>0</v>
      </c>
      <c r="KU32" s="118">
        <f t="shared" si="68"/>
        <v>0</v>
      </c>
      <c r="KV32" s="118">
        <f t="shared" si="68"/>
        <v>0</v>
      </c>
      <c r="KW32" s="118">
        <f t="shared" si="68"/>
        <v>0</v>
      </c>
      <c r="KX32" s="118">
        <f t="shared" si="68"/>
        <v>0</v>
      </c>
      <c r="KY32" s="118">
        <f t="shared" si="68"/>
        <v>0</v>
      </c>
      <c r="KZ32" s="118">
        <f t="shared" si="68"/>
        <v>0</v>
      </c>
      <c r="LA32" s="118">
        <f t="shared" si="68"/>
        <v>0</v>
      </c>
      <c r="LB32" s="118">
        <f t="shared" si="68"/>
        <v>0</v>
      </c>
      <c r="LC32" s="118">
        <f t="shared" si="68"/>
        <v>0</v>
      </c>
      <c r="LD32" s="118">
        <f t="shared" si="68"/>
        <v>0</v>
      </c>
      <c r="LE32" s="118">
        <f t="shared" si="68"/>
        <v>0</v>
      </c>
      <c r="LF32" s="118">
        <f t="shared" si="68"/>
        <v>0</v>
      </c>
      <c r="LG32" s="118">
        <f t="shared" si="68"/>
        <v>0</v>
      </c>
      <c r="LH32" s="118">
        <f t="shared" si="68"/>
        <v>0</v>
      </c>
      <c r="LI32" s="118">
        <f t="shared" si="68"/>
        <v>0</v>
      </c>
      <c r="LJ32" s="118">
        <f t="shared" si="68"/>
        <v>0</v>
      </c>
      <c r="LK32" s="118">
        <f t="shared" si="68"/>
        <v>0</v>
      </c>
      <c r="LL32" s="118">
        <f t="shared" si="68"/>
        <v>0</v>
      </c>
      <c r="LM32" s="118">
        <f t="shared" si="68"/>
        <v>0</v>
      </c>
      <c r="LN32" s="118">
        <f t="shared" si="68"/>
        <v>0</v>
      </c>
      <c r="LO32" s="118">
        <f t="shared" si="68"/>
        <v>0</v>
      </c>
      <c r="LP32" s="118">
        <f t="shared" si="68"/>
        <v>0</v>
      </c>
      <c r="LQ32" s="118">
        <f t="shared" si="68"/>
        <v>0</v>
      </c>
      <c r="LR32" s="118">
        <f t="shared" si="68"/>
        <v>0</v>
      </c>
      <c r="LS32" s="118">
        <f t="shared" si="68"/>
        <v>0</v>
      </c>
      <c r="LT32" s="118">
        <f t="shared" si="68"/>
        <v>0</v>
      </c>
      <c r="LU32" s="118">
        <f t="shared" si="68"/>
        <v>0</v>
      </c>
      <c r="LV32" s="118">
        <f>SUMPRODUCT(LU28:LU32,$G$28:$G$32)</f>
        <v>0</v>
      </c>
      <c r="LW32" s="118">
        <f>SUMPRODUCT(LV28:LV32,$G$28:$G$32)</f>
        <v>0</v>
      </c>
      <c r="LX32" s="118">
        <f>SUMPRODUCT(LW28:LW32,$G$28:$G$32)</f>
        <v>0</v>
      </c>
      <c r="LY32" s="118">
        <f t="shared" ref="LY32:MM32" si="69">SUMPRODUCT(LX28:LX32,$G$28:$G$32)</f>
        <v>0</v>
      </c>
      <c r="LZ32" s="118">
        <f t="shared" si="69"/>
        <v>0</v>
      </c>
      <c r="MA32" s="118">
        <f t="shared" si="69"/>
        <v>0</v>
      </c>
      <c r="MB32" s="118">
        <f t="shared" si="69"/>
        <v>0</v>
      </c>
      <c r="MC32" s="118">
        <f t="shared" si="69"/>
        <v>0</v>
      </c>
      <c r="MD32" s="118">
        <f t="shared" si="69"/>
        <v>0</v>
      </c>
      <c r="ME32" s="118">
        <f t="shared" si="69"/>
        <v>0</v>
      </c>
      <c r="MF32" s="118">
        <f t="shared" si="69"/>
        <v>0</v>
      </c>
      <c r="MG32" s="118">
        <f t="shared" si="69"/>
        <v>0</v>
      </c>
      <c r="MH32" s="118">
        <f t="shared" si="69"/>
        <v>0</v>
      </c>
      <c r="MI32" s="118">
        <f>SUMPRODUCT(MH28:MH32,$G$28:$G$32)</f>
        <v>0</v>
      </c>
      <c r="MJ32" s="118">
        <f t="shared" si="69"/>
        <v>0</v>
      </c>
      <c r="MK32" s="118">
        <f t="shared" si="69"/>
        <v>0</v>
      </c>
      <c r="ML32" s="118">
        <f t="shared" si="69"/>
        <v>0</v>
      </c>
      <c r="MM32" s="118">
        <f t="shared" si="69"/>
        <v>0</v>
      </c>
    </row>
    <row r="33" spans="1:351">
      <c r="B33" s="119"/>
      <c r="C33" s="120"/>
      <c r="D33" s="120"/>
      <c r="E33" s="120"/>
      <c r="F33" s="120"/>
      <c r="G33" s="120"/>
      <c r="H33" s="120"/>
      <c r="J33" s="119"/>
      <c r="K33" s="120" t="s">
        <v>115</v>
      </c>
      <c r="L33" s="120">
        <f>SUM(L28:L32)</f>
        <v>1</v>
      </c>
      <c r="M33" s="136">
        <f>SUM(M28:M32)</f>
        <v>1</v>
      </c>
      <c r="N33" s="120">
        <f t="shared" ref="N33:BY33" si="70">SUM(N28:N32)</f>
        <v>1</v>
      </c>
      <c r="O33" s="120">
        <f t="shared" si="70"/>
        <v>1</v>
      </c>
      <c r="P33" s="120">
        <f t="shared" si="70"/>
        <v>1</v>
      </c>
      <c r="Q33" s="120">
        <f t="shared" si="70"/>
        <v>1</v>
      </c>
      <c r="R33" s="120">
        <f t="shared" si="70"/>
        <v>1</v>
      </c>
      <c r="S33" s="120">
        <f t="shared" si="70"/>
        <v>1.0000000000000002</v>
      </c>
      <c r="T33" s="120">
        <f t="shared" si="70"/>
        <v>1</v>
      </c>
      <c r="U33" s="120">
        <f t="shared" si="70"/>
        <v>1</v>
      </c>
      <c r="V33" s="120">
        <f t="shared" si="70"/>
        <v>1.0000000000000002</v>
      </c>
      <c r="W33" s="120">
        <f t="shared" si="70"/>
        <v>1</v>
      </c>
      <c r="X33" s="120">
        <f t="shared" si="70"/>
        <v>1</v>
      </c>
      <c r="Y33" s="120">
        <f t="shared" si="70"/>
        <v>1</v>
      </c>
      <c r="Z33" s="120">
        <f t="shared" si="70"/>
        <v>1</v>
      </c>
      <c r="AA33" s="120">
        <f t="shared" si="70"/>
        <v>1.0000000000000002</v>
      </c>
      <c r="AB33" s="120">
        <f t="shared" si="70"/>
        <v>1</v>
      </c>
      <c r="AC33" s="120">
        <f t="shared" si="70"/>
        <v>1</v>
      </c>
      <c r="AD33" s="120">
        <f t="shared" si="70"/>
        <v>1</v>
      </c>
      <c r="AE33" s="120">
        <f t="shared" si="70"/>
        <v>1</v>
      </c>
      <c r="AF33" s="120">
        <f t="shared" si="70"/>
        <v>1.0000000000000002</v>
      </c>
      <c r="AG33" s="120">
        <f t="shared" si="70"/>
        <v>1</v>
      </c>
      <c r="AH33" s="120">
        <f t="shared" si="70"/>
        <v>1.0000000000000002</v>
      </c>
      <c r="AI33" s="120">
        <f t="shared" si="70"/>
        <v>1.0000000000000002</v>
      </c>
      <c r="AJ33" s="120">
        <f t="shared" si="70"/>
        <v>1</v>
      </c>
      <c r="AK33" s="120">
        <f t="shared" si="70"/>
        <v>1.0000000000000002</v>
      </c>
      <c r="AL33" s="120">
        <f t="shared" si="70"/>
        <v>1</v>
      </c>
      <c r="AM33" s="120">
        <f t="shared" si="70"/>
        <v>1.0000000000000002</v>
      </c>
      <c r="AN33" s="120">
        <f t="shared" si="70"/>
        <v>1.0000000000000002</v>
      </c>
      <c r="AO33" s="120">
        <f t="shared" si="70"/>
        <v>1</v>
      </c>
      <c r="AP33" s="120">
        <f t="shared" si="70"/>
        <v>1.0000000000000002</v>
      </c>
      <c r="AQ33" s="120">
        <f t="shared" si="70"/>
        <v>1</v>
      </c>
      <c r="AR33" s="120">
        <f t="shared" si="70"/>
        <v>1</v>
      </c>
      <c r="AS33" s="120">
        <f t="shared" si="70"/>
        <v>1</v>
      </c>
      <c r="AT33" s="120">
        <f t="shared" si="70"/>
        <v>1</v>
      </c>
      <c r="AU33" s="120">
        <f t="shared" si="70"/>
        <v>1</v>
      </c>
      <c r="AV33" s="120">
        <f t="shared" si="70"/>
        <v>1</v>
      </c>
      <c r="AW33" s="120">
        <f t="shared" si="70"/>
        <v>1</v>
      </c>
      <c r="AX33" s="120">
        <f t="shared" si="70"/>
        <v>1</v>
      </c>
      <c r="AY33" s="120">
        <f t="shared" si="70"/>
        <v>1</v>
      </c>
      <c r="AZ33" s="120">
        <f t="shared" si="70"/>
        <v>1</v>
      </c>
      <c r="BA33" s="120">
        <f t="shared" si="70"/>
        <v>1</v>
      </c>
      <c r="BB33" s="120">
        <f t="shared" si="70"/>
        <v>1</v>
      </c>
      <c r="BC33" s="120">
        <f t="shared" si="70"/>
        <v>1</v>
      </c>
      <c r="BD33" s="120">
        <f t="shared" si="70"/>
        <v>1</v>
      </c>
      <c r="BE33" s="120">
        <f t="shared" si="70"/>
        <v>1</v>
      </c>
      <c r="BF33" s="120">
        <f t="shared" si="70"/>
        <v>1.0000000000000002</v>
      </c>
      <c r="BG33" s="120">
        <f t="shared" si="70"/>
        <v>1</v>
      </c>
      <c r="BH33" s="120">
        <f t="shared" si="70"/>
        <v>1</v>
      </c>
      <c r="BI33" s="120">
        <f t="shared" si="70"/>
        <v>1</v>
      </c>
      <c r="BJ33" s="120">
        <f t="shared" si="70"/>
        <v>1</v>
      </c>
      <c r="BK33" s="120">
        <f t="shared" si="70"/>
        <v>1</v>
      </c>
      <c r="BL33" s="120">
        <f t="shared" si="70"/>
        <v>0.99999999999999989</v>
      </c>
      <c r="BM33" s="120">
        <f t="shared" si="70"/>
        <v>0.99999999999999989</v>
      </c>
      <c r="BN33" s="120">
        <f t="shared" si="70"/>
        <v>0.99999999999999989</v>
      </c>
      <c r="BO33" s="120">
        <f t="shared" si="70"/>
        <v>1</v>
      </c>
      <c r="BP33" s="120">
        <f t="shared" si="70"/>
        <v>0.99999999999999989</v>
      </c>
      <c r="BQ33" s="120">
        <f t="shared" si="70"/>
        <v>0.99999999999999989</v>
      </c>
      <c r="BR33" s="120">
        <f t="shared" si="70"/>
        <v>0.99999999999999989</v>
      </c>
      <c r="BS33" s="120">
        <f t="shared" si="70"/>
        <v>1</v>
      </c>
      <c r="BT33" s="120">
        <f t="shared" si="70"/>
        <v>0.99999999999999989</v>
      </c>
      <c r="BU33" s="120">
        <f t="shared" si="70"/>
        <v>1</v>
      </c>
      <c r="BV33" s="120">
        <f t="shared" si="70"/>
        <v>1</v>
      </c>
      <c r="BW33" s="120">
        <f t="shared" si="70"/>
        <v>1</v>
      </c>
      <c r="BX33" s="120">
        <f t="shared" si="70"/>
        <v>1</v>
      </c>
      <c r="BY33" s="120">
        <f t="shared" si="70"/>
        <v>1</v>
      </c>
      <c r="BZ33" s="120">
        <f t="shared" ref="BZ33:EK33" si="71">SUM(BZ28:BZ32)</f>
        <v>1.0000000000000002</v>
      </c>
      <c r="CA33" s="120">
        <f t="shared" si="71"/>
        <v>1</v>
      </c>
      <c r="CB33" s="120">
        <f t="shared" si="71"/>
        <v>1</v>
      </c>
      <c r="CC33" s="120">
        <f t="shared" si="71"/>
        <v>1</v>
      </c>
      <c r="CD33" s="120">
        <f t="shared" si="71"/>
        <v>1</v>
      </c>
      <c r="CE33" s="120">
        <f t="shared" si="71"/>
        <v>1</v>
      </c>
      <c r="CF33" s="120">
        <f t="shared" si="71"/>
        <v>1</v>
      </c>
      <c r="CG33" s="120">
        <f t="shared" si="71"/>
        <v>1</v>
      </c>
      <c r="CH33" s="120">
        <f t="shared" si="71"/>
        <v>1</v>
      </c>
      <c r="CI33" s="120">
        <f t="shared" si="71"/>
        <v>1</v>
      </c>
      <c r="CJ33" s="120">
        <f t="shared" si="71"/>
        <v>1</v>
      </c>
      <c r="CK33" s="120">
        <f t="shared" si="71"/>
        <v>1</v>
      </c>
      <c r="CL33" s="120">
        <f t="shared" si="71"/>
        <v>1</v>
      </c>
      <c r="CM33" s="120">
        <f t="shared" si="71"/>
        <v>1</v>
      </c>
      <c r="CN33" s="120">
        <f t="shared" si="71"/>
        <v>1</v>
      </c>
      <c r="CO33" s="120">
        <f t="shared" si="71"/>
        <v>1</v>
      </c>
      <c r="CP33" s="120">
        <f t="shared" si="71"/>
        <v>0.99999999999999989</v>
      </c>
      <c r="CQ33" s="120">
        <f t="shared" si="71"/>
        <v>0.99999999999999989</v>
      </c>
      <c r="CR33" s="120">
        <f t="shared" si="71"/>
        <v>0.99999999999999989</v>
      </c>
      <c r="CS33" s="120">
        <f t="shared" si="71"/>
        <v>1</v>
      </c>
      <c r="CT33" s="120">
        <f t="shared" si="71"/>
        <v>1</v>
      </c>
      <c r="CU33" s="120">
        <f t="shared" si="71"/>
        <v>0.99999999999999989</v>
      </c>
      <c r="CV33" s="120">
        <f t="shared" si="71"/>
        <v>1</v>
      </c>
      <c r="CW33" s="120">
        <f t="shared" si="71"/>
        <v>1</v>
      </c>
      <c r="CX33" s="120">
        <f t="shared" si="71"/>
        <v>1</v>
      </c>
      <c r="CY33" s="120">
        <f t="shared" si="71"/>
        <v>1</v>
      </c>
      <c r="CZ33" s="120">
        <f t="shared" si="71"/>
        <v>1</v>
      </c>
      <c r="DA33" s="120">
        <f t="shared" si="71"/>
        <v>0.99999999999999989</v>
      </c>
      <c r="DB33" s="120">
        <f t="shared" si="71"/>
        <v>0.99999999999999989</v>
      </c>
      <c r="DC33" s="120">
        <f t="shared" si="71"/>
        <v>0.99999999999999989</v>
      </c>
      <c r="DD33" s="120">
        <f t="shared" si="71"/>
        <v>0.99999999999999989</v>
      </c>
      <c r="DE33" s="120">
        <f t="shared" si="71"/>
        <v>1</v>
      </c>
      <c r="DF33" s="120">
        <f t="shared" si="71"/>
        <v>1</v>
      </c>
      <c r="DG33" s="120">
        <f t="shared" si="71"/>
        <v>1.0000000000000002</v>
      </c>
      <c r="DH33" s="120">
        <f t="shared" si="71"/>
        <v>0.99999999999999989</v>
      </c>
      <c r="DI33" s="120">
        <f t="shared" si="71"/>
        <v>0.99999999999999989</v>
      </c>
      <c r="DJ33" s="120">
        <f t="shared" si="71"/>
        <v>1</v>
      </c>
      <c r="DK33" s="120">
        <f t="shared" si="71"/>
        <v>1</v>
      </c>
      <c r="DL33" s="120">
        <f t="shared" si="71"/>
        <v>1</v>
      </c>
      <c r="DM33" s="120">
        <f t="shared" si="71"/>
        <v>1</v>
      </c>
      <c r="DN33" s="120">
        <f t="shared" si="71"/>
        <v>1</v>
      </c>
      <c r="DO33" s="120">
        <f t="shared" si="71"/>
        <v>1</v>
      </c>
      <c r="DP33" s="120">
        <f t="shared" si="71"/>
        <v>1.0000000000000002</v>
      </c>
      <c r="DQ33" s="120">
        <f t="shared" si="71"/>
        <v>1</v>
      </c>
      <c r="DR33" s="120">
        <f t="shared" si="71"/>
        <v>1.0000000000000002</v>
      </c>
      <c r="DS33" s="120">
        <f t="shared" si="71"/>
        <v>1</v>
      </c>
      <c r="DT33" s="120">
        <f t="shared" si="71"/>
        <v>1</v>
      </c>
      <c r="DU33" s="120">
        <f t="shared" si="71"/>
        <v>1.0000000000000002</v>
      </c>
      <c r="DV33" s="120">
        <f t="shared" si="71"/>
        <v>1</v>
      </c>
      <c r="DW33" s="120">
        <f t="shared" si="71"/>
        <v>1.0000000000000002</v>
      </c>
      <c r="DX33" s="120">
        <f t="shared" si="71"/>
        <v>1.0000000000000002</v>
      </c>
      <c r="DY33" s="120">
        <f t="shared" si="71"/>
        <v>1.0000000000000002</v>
      </c>
      <c r="DZ33" s="120">
        <f t="shared" si="71"/>
        <v>1.0000000000000002</v>
      </c>
      <c r="EA33" s="120">
        <f t="shared" si="71"/>
        <v>1.0000000000000002</v>
      </c>
      <c r="EB33" s="120">
        <f t="shared" si="71"/>
        <v>1.0000000000000002</v>
      </c>
      <c r="EC33" s="120">
        <f t="shared" si="71"/>
        <v>1.0000000000000002</v>
      </c>
      <c r="ED33" s="120">
        <f t="shared" si="71"/>
        <v>1.0000000000000002</v>
      </c>
      <c r="EE33" s="120">
        <f t="shared" si="71"/>
        <v>1.0000000000000002</v>
      </c>
      <c r="EF33" s="120">
        <f t="shared" si="71"/>
        <v>1.0000000000000002</v>
      </c>
      <c r="EG33" s="120">
        <f t="shared" si="71"/>
        <v>1.0000000000000002</v>
      </c>
      <c r="EH33" s="120">
        <f t="shared" si="71"/>
        <v>1.0000000000000002</v>
      </c>
      <c r="EI33" s="120">
        <f t="shared" si="71"/>
        <v>1.0000000000000002</v>
      </c>
      <c r="EJ33" s="120">
        <f t="shared" si="71"/>
        <v>1.0000000000000002</v>
      </c>
      <c r="EK33" s="120">
        <f t="shared" si="71"/>
        <v>1.0000000000000002</v>
      </c>
      <c r="EL33" s="120">
        <f t="shared" ref="EL33:GW33" si="72">SUM(EL28:EL32)</f>
        <v>1.0000000000000002</v>
      </c>
      <c r="EM33" s="120">
        <f t="shared" si="72"/>
        <v>1.0000000000000002</v>
      </c>
      <c r="EN33" s="120">
        <f t="shared" si="72"/>
        <v>1.0000000000000002</v>
      </c>
      <c r="EO33" s="120">
        <f t="shared" si="72"/>
        <v>1.0000000000000002</v>
      </c>
      <c r="EP33" s="120">
        <f t="shared" si="72"/>
        <v>1.0000000000000002</v>
      </c>
      <c r="EQ33" s="120">
        <f t="shared" si="72"/>
        <v>1.0000000000000002</v>
      </c>
      <c r="ER33" s="120">
        <f t="shared" si="72"/>
        <v>1.0000000000000002</v>
      </c>
      <c r="ES33" s="120">
        <f t="shared" si="72"/>
        <v>1.0000000000000002</v>
      </c>
      <c r="ET33" s="120">
        <f t="shared" si="72"/>
        <v>1</v>
      </c>
      <c r="EU33" s="120">
        <f t="shared" si="72"/>
        <v>1</v>
      </c>
      <c r="EV33" s="120">
        <f t="shared" si="72"/>
        <v>1</v>
      </c>
      <c r="EW33" s="120">
        <f t="shared" si="72"/>
        <v>1</v>
      </c>
      <c r="EX33" s="120">
        <f t="shared" si="72"/>
        <v>1</v>
      </c>
      <c r="EY33" s="120">
        <f t="shared" si="72"/>
        <v>1.0000000000000002</v>
      </c>
      <c r="EZ33" s="120">
        <f t="shared" si="72"/>
        <v>1</v>
      </c>
      <c r="FA33" s="120">
        <f t="shared" si="72"/>
        <v>1</v>
      </c>
      <c r="FB33" s="120">
        <f t="shared" si="72"/>
        <v>1</v>
      </c>
      <c r="FC33" s="120">
        <f t="shared" si="72"/>
        <v>1.0000000000000002</v>
      </c>
      <c r="FD33" s="120">
        <f t="shared" si="72"/>
        <v>1.0000000000000002</v>
      </c>
      <c r="FE33" s="120">
        <f t="shared" si="72"/>
        <v>1.0000000000000002</v>
      </c>
      <c r="FF33" s="120">
        <f t="shared" si="72"/>
        <v>1.0000000000000002</v>
      </c>
      <c r="FG33" s="120">
        <f t="shared" si="72"/>
        <v>1.0000000000000002</v>
      </c>
      <c r="FH33" s="120">
        <f t="shared" si="72"/>
        <v>1.0000000000000002</v>
      </c>
      <c r="FI33" s="120">
        <f t="shared" si="72"/>
        <v>1.0000000000000002</v>
      </c>
      <c r="FJ33" s="120">
        <f t="shared" si="72"/>
        <v>1.0000000000000002</v>
      </c>
      <c r="FK33" s="120">
        <f t="shared" si="72"/>
        <v>1.0000000000000002</v>
      </c>
      <c r="FL33" s="120">
        <f t="shared" si="72"/>
        <v>1.0000000000000002</v>
      </c>
      <c r="FM33" s="120">
        <f t="shared" si="72"/>
        <v>1.0000000000000002</v>
      </c>
      <c r="FN33" s="120">
        <f t="shared" si="72"/>
        <v>1.0000000000000002</v>
      </c>
      <c r="FO33" s="120">
        <f t="shared" si="72"/>
        <v>1.0000000000000002</v>
      </c>
      <c r="FP33" s="120">
        <f t="shared" si="72"/>
        <v>1.0000000000000002</v>
      </c>
      <c r="FQ33" s="120">
        <f t="shared" si="72"/>
        <v>1.0000000000000002</v>
      </c>
      <c r="FR33" s="120">
        <f t="shared" si="72"/>
        <v>1.0000000000000002</v>
      </c>
      <c r="FS33" s="120">
        <f t="shared" si="72"/>
        <v>1.0000000000000002</v>
      </c>
      <c r="FT33" s="120">
        <f t="shared" si="72"/>
        <v>1.0000000000000002</v>
      </c>
      <c r="FU33" s="120">
        <f t="shared" si="72"/>
        <v>1.0000000000000002</v>
      </c>
      <c r="FV33" s="120">
        <f t="shared" si="72"/>
        <v>1.0000000000000002</v>
      </c>
      <c r="FW33" s="120">
        <f t="shared" si="72"/>
        <v>1.0000000000000002</v>
      </c>
      <c r="FX33" s="120">
        <f t="shared" si="72"/>
        <v>1.0000000000000002</v>
      </c>
      <c r="FY33" s="120">
        <f t="shared" si="72"/>
        <v>1.0000000000000002</v>
      </c>
      <c r="FZ33" s="120">
        <f t="shared" si="72"/>
        <v>1.0000000000000002</v>
      </c>
      <c r="GA33" s="120">
        <f t="shared" si="72"/>
        <v>1.0000000000000002</v>
      </c>
      <c r="GB33" s="120">
        <f t="shared" si="72"/>
        <v>1.0000000000000002</v>
      </c>
      <c r="GC33" s="120">
        <f t="shared" si="72"/>
        <v>1.0000000000000002</v>
      </c>
      <c r="GD33" s="120">
        <f t="shared" si="72"/>
        <v>1.0000000000000002</v>
      </c>
      <c r="GE33" s="120">
        <f t="shared" si="72"/>
        <v>1.0000000000000002</v>
      </c>
      <c r="GF33" s="120">
        <f t="shared" si="72"/>
        <v>1.0000000000000002</v>
      </c>
      <c r="GG33" s="120">
        <f t="shared" si="72"/>
        <v>1.0000000000000002</v>
      </c>
      <c r="GH33" s="120">
        <f t="shared" si="72"/>
        <v>1.0000000000000002</v>
      </c>
      <c r="GI33" s="120">
        <f t="shared" si="72"/>
        <v>1.0000000000000002</v>
      </c>
      <c r="GJ33" s="120">
        <f t="shared" si="72"/>
        <v>1.0000000000000002</v>
      </c>
      <c r="GK33" s="120">
        <f t="shared" si="72"/>
        <v>1.0000000000000002</v>
      </c>
      <c r="GL33" s="120">
        <f t="shared" si="72"/>
        <v>1.0000000000000002</v>
      </c>
      <c r="GM33" s="120">
        <f t="shared" si="72"/>
        <v>1.0000000000000002</v>
      </c>
      <c r="GN33" s="120">
        <f t="shared" si="72"/>
        <v>1.0000000000000002</v>
      </c>
      <c r="GO33" s="120">
        <f t="shared" si="72"/>
        <v>1.0000000000000002</v>
      </c>
      <c r="GP33" s="120">
        <f t="shared" si="72"/>
        <v>1.0000000000000002</v>
      </c>
      <c r="GQ33" s="120">
        <f t="shared" si="72"/>
        <v>1.0000000000000002</v>
      </c>
      <c r="GR33" s="120">
        <f t="shared" si="72"/>
        <v>1.0000000000000002</v>
      </c>
      <c r="GS33" s="120">
        <f t="shared" si="72"/>
        <v>1.0000000000000002</v>
      </c>
      <c r="GT33" s="120">
        <f t="shared" si="72"/>
        <v>1.0000000000000002</v>
      </c>
      <c r="GU33" s="120">
        <f t="shared" si="72"/>
        <v>1.0000000000000002</v>
      </c>
      <c r="GV33" s="120">
        <f t="shared" si="72"/>
        <v>1.0000000000000002</v>
      </c>
      <c r="GW33" s="120">
        <f t="shared" si="72"/>
        <v>1.0000000000000002</v>
      </c>
      <c r="GX33" s="120">
        <f t="shared" ref="GX33:JI33" si="73">SUM(GX28:GX32)</f>
        <v>1.0000000000000002</v>
      </c>
      <c r="GY33" s="120">
        <f t="shared" si="73"/>
        <v>1.0000000000000002</v>
      </c>
      <c r="GZ33" s="120">
        <f t="shared" si="73"/>
        <v>1.0000000000000002</v>
      </c>
      <c r="HA33" s="120">
        <f t="shared" si="73"/>
        <v>1.0000000000000002</v>
      </c>
      <c r="HB33" s="120">
        <f t="shared" si="73"/>
        <v>1.0000000000000002</v>
      </c>
      <c r="HC33" s="120">
        <f t="shared" si="73"/>
        <v>1.0000000000000002</v>
      </c>
      <c r="HD33" s="120">
        <f t="shared" si="73"/>
        <v>1.0000000000000002</v>
      </c>
      <c r="HE33" s="120">
        <f t="shared" si="73"/>
        <v>1.0000000000000002</v>
      </c>
      <c r="HF33" s="120">
        <f t="shared" si="73"/>
        <v>1.0000000000000002</v>
      </c>
      <c r="HG33" s="120">
        <f t="shared" si="73"/>
        <v>1.0000000000000002</v>
      </c>
      <c r="HH33" s="120">
        <f t="shared" si="73"/>
        <v>1.0000000000000002</v>
      </c>
      <c r="HI33" s="120">
        <f t="shared" si="73"/>
        <v>1.0000000000000002</v>
      </c>
      <c r="HJ33" s="120">
        <f t="shared" si="73"/>
        <v>1.0000000000000002</v>
      </c>
      <c r="HK33" s="120">
        <f t="shared" si="73"/>
        <v>1.0000000000000002</v>
      </c>
      <c r="HL33" s="120">
        <f t="shared" si="73"/>
        <v>1.0000000000000002</v>
      </c>
      <c r="HM33" s="120">
        <f t="shared" si="73"/>
        <v>1.0000000000000002</v>
      </c>
      <c r="HN33" s="120">
        <f t="shared" si="73"/>
        <v>1.0000000000000002</v>
      </c>
      <c r="HO33" s="120">
        <f t="shared" si="73"/>
        <v>1.0000000000000002</v>
      </c>
      <c r="HP33" s="120">
        <f t="shared" si="73"/>
        <v>1.0000000000000002</v>
      </c>
      <c r="HQ33" s="120">
        <f t="shared" si="73"/>
        <v>1.0000000000000002</v>
      </c>
      <c r="HR33" s="120">
        <f t="shared" si="73"/>
        <v>1.0000000000000002</v>
      </c>
      <c r="HS33" s="120">
        <f t="shared" si="73"/>
        <v>1.0000000000000002</v>
      </c>
      <c r="HT33" s="120">
        <f t="shared" si="73"/>
        <v>1.0000000000000002</v>
      </c>
      <c r="HU33" s="120">
        <f t="shared" si="73"/>
        <v>1.0000000000000002</v>
      </c>
      <c r="HV33" s="120">
        <f t="shared" si="73"/>
        <v>1.0000000000000002</v>
      </c>
      <c r="HW33" s="120">
        <f t="shared" si="73"/>
        <v>1.0000000000000002</v>
      </c>
      <c r="HX33" s="120">
        <f t="shared" si="73"/>
        <v>1.0000000000000002</v>
      </c>
      <c r="HY33" s="120">
        <f t="shared" si="73"/>
        <v>1.0000000000000002</v>
      </c>
      <c r="HZ33" s="120">
        <f t="shared" si="73"/>
        <v>1.0000000000000002</v>
      </c>
      <c r="IA33" s="120">
        <f t="shared" si="73"/>
        <v>1.0000000000000002</v>
      </c>
      <c r="IB33" s="120">
        <f t="shared" si="73"/>
        <v>1.0000000000000002</v>
      </c>
      <c r="IC33" s="120">
        <f t="shared" si="73"/>
        <v>1.0000000000000002</v>
      </c>
      <c r="ID33" s="120">
        <f t="shared" si="73"/>
        <v>1.0000000000000002</v>
      </c>
      <c r="IE33" s="120">
        <f t="shared" si="73"/>
        <v>1.0000000000000002</v>
      </c>
      <c r="IF33" s="120">
        <f t="shared" si="73"/>
        <v>1.0000000000000002</v>
      </c>
      <c r="IG33" s="120">
        <f t="shared" si="73"/>
        <v>1.0000000000000002</v>
      </c>
      <c r="IH33" s="120">
        <f t="shared" si="73"/>
        <v>1.0000000000000002</v>
      </c>
      <c r="II33" s="120">
        <f t="shared" si="73"/>
        <v>1.0000000000000002</v>
      </c>
      <c r="IJ33" s="120">
        <f t="shared" si="73"/>
        <v>1.0000000000000002</v>
      </c>
      <c r="IK33" s="120">
        <f t="shared" si="73"/>
        <v>1.0000000000000002</v>
      </c>
      <c r="IL33" s="120">
        <f t="shared" si="73"/>
        <v>1.0000000000000002</v>
      </c>
      <c r="IM33" s="120">
        <f t="shared" si="73"/>
        <v>1.0000000000000002</v>
      </c>
      <c r="IN33" s="120">
        <f t="shared" si="73"/>
        <v>1.0000000000000002</v>
      </c>
      <c r="IO33" s="120">
        <f t="shared" si="73"/>
        <v>1.0000000000000002</v>
      </c>
      <c r="IP33" s="120">
        <f t="shared" si="73"/>
        <v>1.0000000000000002</v>
      </c>
      <c r="IQ33" s="120">
        <f t="shared" si="73"/>
        <v>1.0000000000000002</v>
      </c>
      <c r="IR33" s="120">
        <f t="shared" si="73"/>
        <v>1.0000000000000002</v>
      </c>
      <c r="IS33" s="120">
        <f t="shared" si="73"/>
        <v>1.0000000000000002</v>
      </c>
      <c r="IT33" s="120">
        <f t="shared" si="73"/>
        <v>1.0000000000000002</v>
      </c>
      <c r="IU33" s="120">
        <f t="shared" si="73"/>
        <v>1.0000000000000002</v>
      </c>
      <c r="IV33" s="120">
        <f t="shared" si="73"/>
        <v>1.0000000000000002</v>
      </c>
      <c r="IW33" s="120">
        <f t="shared" si="73"/>
        <v>1.0000000000000002</v>
      </c>
      <c r="IX33" s="120">
        <f t="shared" si="73"/>
        <v>1.0000000000000002</v>
      </c>
      <c r="IY33" s="120">
        <f t="shared" si="73"/>
        <v>1.0000000000000002</v>
      </c>
      <c r="IZ33" s="120">
        <f t="shared" si="73"/>
        <v>1.0000000000000002</v>
      </c>
      <c r="JA33" s="120">
        <f t="shared" si="73"/>
        <v>1.0000000000000002</v>
      </c>
      <c r="JB33" s="120">
        <f t="shared" si="73"/>
        <v>1.0000000000000002</v>
      </c>
      <c r="JC33" s="120">
        <f t="shared" si="73"/>
        <v>1.0000000000000002</v>
      </c>
      <c r="JD33" s="120">
        <f t="shared" si="73"/>
        <v>1.0000000000000002</v>
      </c>
      <c r="JE33" s="120">
        <f t="shared" si="73"/>
        <v>1.0000000000000002</v>
      </c>
      <c r="JF33" s="120">
        <f t="shared" si="73"/>
        <v>1.0000000000000002</v>
      </c>
      <c r="JG33" s="120">
        <f t="shared" si="73"/>
        <v>1.0000000000000002</v>
      </c>
      <c r="JH33" s="120">
        <f t="shared" si="73"/>
        <v>1.0000000000000002</v>
      </c>
      <c r="JI33" s="120">
        <f t="shared" si="73"/>
        <v>1.0000000000000002</v>
      </c>
      <c r="JJ33" s="120">
        <f t="shared" ref="JJ33:LU33" si="74">SUM(JJ28:JJ32)</f>
        <v>1.0000000000000002</v>
      </c>
      <c r="JK33" s="120">
        <f t="shared" si="74"/>
        <v>1.0000000000000002</v>
      </c>
      <c r="JL33" s="120">
        <f t="shared" si="74"/>
        <v>1.0000000000000002</v>
      </c>
      <c r="JM33" s="120">
        <f t="shared" si="74"/>
        <v>1.0000000000000002</v>
      </c>
      <c r="JN33" s="120">
        <f t="shared" si="74"/>
        <v>1.0000000000000002</v>
      </c>
      <c r="JO33" s="120">
        <f t="shared" si="74"/>
        <v>1.0000000000000002</v>
      </c>
      <c r="JP33" s="120">
        <f t="shared" si="74"/>
        <v>1.0000000000000002</v>
      </c>
      <c r="JQ33" s="120">
        <f t="shared" si="74"/>
        <v>1.0000000000000002</v>
      </c>
      <c r="JR33" s="120">
        <f t="shared" si="74"/>
        <v>1.0000000000000002</v>
      </c>
      <c r="JS33" s="120">
        <f t="shared" si="74"/>
        <v>1.0000000000000002</v>
      </c>
      <c r="JT33" s="120">
        <f t="shared" si="74"/>
        <v>1.0000000000000002</v>
      </c>
      <c r="JU33" s="120">
        <f t="shared" si="74"/>
        <v>1.0000000000000002</v>
      </c>
      <c r="JV33" s="120">
        <f t="shared" si="74"/>
        <v>1.0000000000000002</v>
      </c>
      <c r="JW33" s="120">
        <f t="shared" si="74"/>
        <v>1.0000000000000002</v>
      </c>
      <c r="JX33" s="120">
        <f t="shared" si="74"/>
        <v>1.0000000000000002</v>
      </c>
      <c r="JY33" s="120">
        <f t="shared" si="74"/>
        <v>1.0000000000000002</v>
      </c>
      <c r="JZ33" s="120">
        <f t="shared" si="74"/>
        <v>1.0000000000000002</v>
      </c>
      <c r="KA33" s="120">
        <f t="shared" si="74"/>
        <v>1.0000000000000002</v>
      </c>
      <c r="KB33" s="120">
        <f t="shared" si="74"/>
        <v>1.0000000000000002</v>
      </c>
      <c r="KC33" s="120">
        <f t="shared" si="74"/>
        <v>1.0000000000000002</v>
      </c>
      <c r="KD33" s="120">
        <f t="shared" si="74"/>
        <v>1.0000000000000002</v>
      </c>
      <c r="KE33" s="120">
        <f t="shared" si="74"/>
        <v>1.0000000000000002</v>
      </c>
      <c r="KF33" s="120">
        <f t="shared" si="74"/>
        <v>1.0000000000000002</v>
      </c>
      <c r="KG33" s="120">
        <f t="shared" si="74"/>
        <v>1.0000000000000002</v>
      </c>
      <c r="KH33" s="120">
        <f t="shared" si="74"/>
        <v>1.0000000000000002</v>
      </c>
      <c r="KI33" s="120">
        <f t="shared" si="74"/>
        <v>1.0000000000000002</v>
      </c>
      <c r="KJ33" s="120">
        <f t="shared" si="74"/>
        <v>1.0000000000000002</v>
      </c>
      <c r="KK33" s="120">
        <f t="shared" si="74"/>
        <v>1.0000000000000002</v>
      </c>
      <c r="KL33" s="120">
        <f t="shared" si="74"/>
        <v>1.0000000000000002</v>
      </c>
      <c r="KM33" s="120">
        <f t="shared" si="74"/>
        <v>1.0000000000000002</v>
      </c>
      <c r="KN33" s="120">
        <f t="shared" si="74"/>
        <v>1.0000000000000002</v>
      </c>
      <c r="KO33" s="120">
        <f t="shared" si="74"/>
        <v>1.0000000000000002</v>
      </c>
      <c r="KP33" s="120">
        <f t="shared" si="74"/>
        <v>1.0000000000000002</v>
      </c>
      <c r="KQ33" s="120">
        <f t="shared" si="74"/>
        <v>1.0000000000000002</v>
      </c>
      <c r="KR33" s="120">
        <f t="shared" si="74"/>
        <v>1.0000000000000002</v>
      </c>
      <c r="KS33" s="120">
        <f t="shared" si="74"/>
        <v>1.0000000000000002</v>
      </c>
      <c r="KT33" s="120">
        <f t="shared" si="74"/>
        <v>1.0000000000000002</v>
      </c>
      <c r="KU33" s="120">
        <f t="shared" si="74"/>
        <v>1.0000000000000002</v>
      </c>
      <c r="KV33" s="120">
        <f t="shared" si="74"/>
        <v>1.0000000000000002</v>
      </c>
      <c r="KW33" s="120">
        <f t="shared" si="74"/>
        <v>1.0000000000000002</v>
      </c>
      <c r="KX33" s="120">
        <f t="shared" si="74"/>
        <v>1.0000000000000002</v>
      </c>
      <c r="KY33" s="120">
        <f t="shared" si="74"/>
        <v>1.0000000000000002</v>
      </c>
      <c r="KZ33" s="120">
        <f t="shared" si="74"/>
        <v>1.0000000000000002</v>
      </c>
      <c r="LA33" s="120">
        <f t="shared" si="74"/>
        <v>1.0000000000000002</v>
      </c>
      <c r="LB33" s="120">
        <f t="shared" si="74"/>
        <v>1.0000000000000002</v>
      </c>
      <c r="LC33" s="120">
        <f t="shared" si="74"/>
        <v>1.0000000000000002</v>
      </c>
      <c r="LD33" s="120">
        <f t="shared" si="74"/>
        <v>1.0000000000000002</v>
      </c>
      <c r="LE33" s="120">
        <f t="shared" si="74"/>
        <v>1.0000000000000002</v>
      </c>
      <c r="LF33" s="120">
        <f t="shared" si="74"/>
        <v>1.0000000000000002</v>
      </c>
      <c r="LG33" s="120">
        <f t="shared" si="74"/>
        <v>1.0000000000000002</v>
      </c>
      <c r="LH33" s="120">
        <f t="shared" si="74"/>
        <v>1.0000000000000002</v>
      </c>
      <c r="LI33" s="120">
        <f t="shared" si="74"/>
        <v>1.0000000000000002</v>
      </c>
      <c r="LJ33" s="120">
        <f t="shared" si="74"/>
        <v>1.0000000000000002</v>
      </c>
      <c r="LK33" s="120">
        <f t="shared" si="74"/>
        <v>1.0000000000000002</v>
      </c>
      <c r="LL33" s="120">
        <f t="shared" si="74"/>
        <v>1.0000000000000002</v>
      </c>
      <c r="LM33" s="120">
        <f t="shared" si="74"/>
        <v>1.0000000000000002</v>
      </c>
      <c r="LN33" s="120">
        <f t="shared" si="74"/>
        <v>1.0000000000000002</v>
      </c>
      <c r="LO33" s="120">
        <f t="shared" si="74"/>
        <v>1.0000000000000002</v>
      </c>
      <c r="LP33" s="120">
        <f t="shared" si="74"/>
        <v>1.0000000000000002</v>
      </c>
      <c r="LQ33" s="120">
        <f t="shared" si="74"/>
        <v>1.0000000000000002</v>
      </c>
      <c r="LR33" s="120">
        <f t="shared" si="74"/>
        <v>1.0000000000000002</v>
      </c>
      <c r="LS33" s="120">
        <f t="shared" si="74"/>
        <v>1.0000000000000002</v>
      </c>
      <c r="LT33" s="120">
        <f t="shared" si="74"/>
        <v>1.0000000000000002</v>
      </c>
      <c r="LU33" s="120">
        <f t="shared" si="74"/>
        <v>1.0000000000000002</v>
      </c>
      <c r="LV33" s="120">
        <f t="shared" ref="LV33:MM33" si="75">SUM(LV28:LV32)</f>
        <v>1.0000000000000002</v>
      </c>
      <c r="LW33" s="120">
        <f t="shared" si="75"/>
        <v>1.0000000000000002</v>
      </c>
      <c r="LX33" s="120">
        <f t="shared" si="75"/>
        <v>1.0000000000000002</v>
      </c>
      <c r="LY33" s="120">
        <f t="shared" si="75"/>
        <v>1.0000000000000002</v>
      </c>
      <c r="LZ33" s="120">
        <f t="shared" si="75"/>
        <v>1.0000000000000002</v>
      </c>
      <c r="MA33" s="120">
        <f t="shared" si="75"/>
        <v>1.0000000000000002</v>
      </c>
      <c r="MB33" s="120">
        <f t="shared" si="75"/>
        <v>1.0000000000000002</v>
      </c>
      <c r="MC33" s="120">
        <f t="shared" si="75"/>
        <v>1.0000000000000002</v>
      </c>
      <c r="MD33" s="120">
        <f t="shared" si="75"/>
        <v>1.0000000000000002</v>
      </c>
      <c r="ME33" s="120">
        <f t="shared" si="75"/>
        <v>1.0000000000000002</v>
      </c>
      <c r="MF33" s="120">
        <f t="shared" si="75"/>
        <v>1.0000000000000002</v>
      </c>
      <c r="MG33" s="120">
        <f t="shared" si="75"/>
        <v>1.0000000000000002</v>
      </c>
      <c r="MH33" s="120">
        <f t="shared" si="75"/>
        <v>1.0000000000000002</v>
      </c>
      <c r="MI33" s="120">
        <f t="shared" si="75"/>
        <v>1.0000000000000002</v>
      </c>
      <c r="MJ33" s="120">
        <f t="shared" si="75"/>
        <v>1.0000000000000002</v>
      </c>
      <c r="MK33" s="120">
        <f t="shared" si="75"/>
        <v>1.0000000000000002</v>
      </c>
      <c r="ML33" s="120">
        <f t="shared" si="75"/>
        <v>1.0000000000000002</v>
      </c>
      <c r="MM33" s="120">
        <f t="shared" si="75"/>
        <v>1.0000000000000002</v>
      </c>
    </row>
    <row r="34" spans="1:351" s="116" customFormat="1">
      <c r="B34" s="121"/>
      <c r="C34" s="122"/>
      <c r="D34" s="122"/>
      <c r="E34" s="122"/>
      <c r="F34" s="122"/>
      <c r="G34" s="122"/>
      <c r="H34" s="122"/>
      <c r="J34" s="121"/>
      <c r="K34" s="122"/>
      <c r="L34" s="122"/>
      <c r="M34" s="136"/>
      <c r="N34" s="122"/>
      <c r="O34" s="122"/>
    </row>
    <row r="35" spans="1:351">
      <c r="B35" s="117" t="s">
        <v>112</v>
      </c>
      <c r="J35" s="119"/>
      <c r="K35" s="120"/>
      <c r="L35" s="120"/>
      <c r="M35" s="136"/>
      <c r="N35" s="120"/>
      <c r="O35" s="120"/>
    </row>
    <row r="36" spans="1:351">
      <c r="B36" s="103" t="s">
        <v>95</v>
      </c>
      <c r="C36" s="104" t="s">
        <v>96</v>
      </c>
      <c r="D36" s="105"/>
      <c r="E36" s="105"/>
      <c r="F36" s="105"/>
      <c r="G36" s="105"/>
      <c r="H36" s="106"/>
      <c r="J36" s="119"/>
      <c r="K36" s="120"/>
      <c r="L36" t="s">
        <v>114</v>
      </c>
      <c r="M36" s="97"/>
      <c r="N36" s="120"/>
      <c r="O36" s="120"/>
    </row>
    <row r="37" spans="1:351">
      <c r="B37" s="107"/>
      <c r="C37" s="108">
        <v>1</v>
      </c>
      <c r="D37" s="108">
        <v>2</v>
      </c>
      <c r="E37" s="108">
        <v>3</v>
      </c>
      <c r="F37" s="108">
        <v>4</v>
      </c>
      <c r="G37" s="108">
        <v>5</v>
      </c>
      <c r="H37" s="108" t="s">
        <v>97</v>
      </c>
      <c r="J37" s="119"/>
      <c r="K37" s="123"/>
      <c r="L37" s="118">
        <v>1</v>
      </c>
      <c r="M37" s="135">
        <v>2</v>
      </c>
      <c r="N37" s="118">
        <v>3</v>
      </c>
      <c r="O37" s="118">
        <v>4</v>
      </c>
      <c r="P37" s="118">
        <v>5</v>
      </c>
      <c r="Q37" s="118">
        <v>6</v>
      </c>
      <c r="R37" s="118">
        <v>7</v>
      </c>
      <c r="S37" s="118">
        <v>8</v>
      </c>
      <c r="T37" s="118">
        <v>9</v>
      </c>
      <c r="U37" s="118">
        <v>10</v>
      </c>
      <c r="V37" s="118">
        <v>11</v>
      </c>
      <c r="W37" s="118">
        <v>12</v>
      </c>
      <c r="X37" s="118">
        <v>13</v>
      </c>
      <c r="Y37" s="118">
        <v>14</v>
      </c>
      <c r="Z37" s="118">
        <v>15</v>
      </c>
      <c r="AA37" s="118">
        <v>16</v>
      </c>
      <c r="AB37" s="118">
        <v>17</v>
      </c>
      <c r="AC37" s="118">
        <v>18</v>
      </c>
      <c r="AD37" s="118">
        <v>19</v>
      </c>
      <c r="AE37" s="118">
        <v>20</v>
      </c>
      <c r="AF37" s="118">
        <v>21</v>
      </c>
      <c r="AG37" s="118">
        <v>22</v>
      </c>
      <c r="AH37" s="118">
        <v>23</v>
      </c>
      <c r="AI37" s="118">
        <v>24</v>
      </c>
      <c r="AJ37" s="118">
        <v>25</v>
      </c>
      <c r="AK37" s="118">
        <v>26</v>
      </c>
      <c r="AL37" s="118">
        <v>27</v>
      </c>
      <c r="AM37" s="118">
        <v>28</v>
      </c>
      <c r="AN37" s="118">
        <v>29</v>
      </c>
      <c r="AO37" s="118">
        <v>30</v>
      </c>
      <c r="AP37" s="118">
        <v>31</v>
      </c>
      <c r="AQ37" s="118">
        <v>32</v>
      </c>
      <c r="AR37" s="118">
        <v>33</v>
      </c>
      <c r="AS37" s="118">
        <v>34</v>
      </c>
      <c r="AT37" s="118">
        <v>35</v>
      </c>
      <c r="AU37" s="118">
        <v>36</v>
      </c>
      <c r="AV37" s="118">
        <v>37</v>
      </c>
      <c r="AW37" s="118">
        <v>38</v>
      </c>
      <c r="AX37" s="118">
        <v>39</v>
      </c>
      <c r="AY37" s="118">
        <v>40</v>
      </c>
      <c r="AZ37" s="118">
        <v>41</v>
      </c>
      <c r="BA37" s="118">
        <v>42</v>
      </c>
      <c r="BB37" s="118">
        <v>43</v>
      </c>
      <c r="BC37" s="118">
        <v>44</v>
      </c>
      <c r="BD37" s="118">
        <v>45</v>
      </c>
      <c r="BE37" s="118">
        <v>46</v>
      </c>
      <c r="BF37" s="118">
        <v>47</v>
      </c>
      <c r="BG37" s="118">
        <v>48</v>
      </c>
      <c r="BH37" s="118">
        <v>49</v>
      </c>
      <c r="BI37" s="118">
        <v>50</v>
      </c>
      <c r="BJ37" s="118">
        <v>51</v>
      </c>
      <c r="BK37" s="118">
        <v>52</v>
      </c>
      <c r="BL37" s="118">
        <v>53</v>
      </c>
      <c r="BM37" s="118">
        <v>54</v>
      </c>
      <c r="BN37" s="118">
        <v>55</v>
      </c>
      <c r="BO37" s="118">
        <v>56</v>
      </c>
      <c r="BP37" s="118">
        <v>57</v>
      </c>
      <c r="BQ37" s="118">
        <v>58</v>
      </c>
      <c r="BR37" s="118">
        <v>59</v>
      </c>
      <c r="BS37" s="118">
        <v>60</v>
      </c>
      <c r="BT37" s="118">
        <v>61</v>
      </c>
      <c r="BU37" s="118">
        <v>62</v>
      </c>
      <c r="BV37" s="118">
        <v>63</v>
      </c>
      <c r="BW37" s="118">
        <v>64</v>
      </c>
      <c r="BX37" s="118">
        <v>65</v>
      </c>
      <c r="BY37" s="118">
        <v>66</v>
      </c>
      <c r="BZ37" s="118">
        <v>67</v>
      </c>
      <c r="CA37" s="118">
        <v>68</v>
      </c>
      <c r="CB37" s="118">
        <v>69</v>
      </c>
      <c r="CC37" s="118">
        <v>70</v>
      </c>
      <c r="CD37" s="118">
        <v>71</v>
      </c>
      <c r="CE37" s="118">
        <v>72</v>
      </c>
      <c r="CF37" s="118">
        <v>73</v>
      </c>
      <c r="CG37" s="118">
        <v>74</v>
      </c>
      <c r="CH37" s="118">
        <v>75</v>
      </c>
      <c r="CI37" s="118">
        <v>76</v>
      </c>
      <c r="CJ37" s="118">
        <v>77</v>
      </c>
      <c r="CK37" s="118">
        <v>78</v>
      </c>
      <c r="CL37" s="118">
        <v>79</v>
      </c>
      <c r="CM37" s="118">
        <v>80</v>
      </c>
      <c r="CN37" s="118">
        <v>81</v>
      </c>
      <c r="CO37" s="118">
        <v>82</v>
      </c>
      <c r="CP37" s="118">
        <v>83</v>
      </c>
      <c r="CQ37" s="118">
        <v>84</v>
      </c>
      <c r="CR37" s="118">
        <v>85</v>
      </c>
      <c r="CS37" s="118">
        <v>86</v>
      </c>
      <c r="CT37" s="118">
        <v>87</v>
      </c>
      <c r="CU37" s="118">
        <v>88</v>
      </c>
      <c r="CV37" s="118">
        <v>89</v>
      </c>
      <c r="CW37" s="118">
        <v>90</v>
      </c>
      <c r="CX37" s="118">
        <v>91</v>
      </c>
      <c r="CY37" s="118">
        <v>92</v>
      </c>
      <c r="CZ37" s="118">
        <v>93</v>
      </c>
      <c r="DA37" s="118">
        <v>94</v>
      </c>
      <c r="DB37" s="118">
        <v>95</v>
      </c>
      <c r="DC37" s="118">
        <v>96</v>
      </c>
      <c r="DD37" s="118">
        <v>97</v>
      </c>
      <c r="DE37" s="118">
        <v>98</v>
      </c>
      <c r="DF37" s="118">
        <v>99</v>
      </c>
      <c r="DG37" s="118">
        <v>100</v>
      </c>
      <c r="DH37" s="118">
        <v>101</v>
      </c>
      <c r="DI37" s="118">
        <v>102</v>
      </c>
      <c r="DJ37" s="118">
        <v>103</v>
      </c>
      <c r="DK37" s="118">
        <v>104</v>
      </c>
      <c r="DL37" s="118">
        <v>105</v>
      </c>
      <c r="DM37" s="118">
        <v>106</v>
      </c>
      <c r="DN37" s="118">
        <v>107</v>
      </c>
      <c r="DO37" s="118">
        <v>108</v>
      </c>
      <c r="DP37" s="118">
        <v>109</v>
      </c>
      <c r="DQ37" s="118">
        <v>110</v>
      </c>
      <c r="DR37" s="118">
        <v>111</v>
      </c>
      <c r="DS37" s="118">
        <v>112</v>
      </c>
      <c r="DT37" s="118">
        <v>113</v>
      </c>
      <c r="DU37" s="118">
        <v>114</v>
      </c>
      <c r="DV37" s="118">
        <v>115</v>
      </c>
      <c r="DW37" s="118">
        <v>116</v>
      </c>
      <c r="DX37" s="118">
        <v>117</v>
      </c>
      <c r="DY37" s="118">
        <v>118</v>
      </c>
      <c r="DZ37" s="118">
        <v>119</v>
      </c>
      <c r="EA37" s="118">
        <v>120</v>
      </c>
      <c r="EB37" s="118">
        <v>121</v>
      </c>
      <c r="EC37" s="118">
        <v>122</v>
      </c>
      <c r="ED37" s="118">
        <v>123</v>
      </c>
      <c r="EE37" s="118">
        <v>124</v>
      </c>
      <c r="EF37" s="118">
        <v>125</v>
      </c>
      <c r="EG37" s="118">
        <v>126</v>
      </c>
      <c r="EH37" s="118">
        <v>127</v>
      </c>
      <c r="EI37" s="118">
        <v>128</v>
      </c>
      <c r="EJ37" s="118">
        <v>129</v>
      </c>
      <c r="EK37" s="118">
        <v>130</v>
      </c>
      <c r="EL37" s="118">
        <v>131</v>
      </c>
      <c r="EM37" s="118">
        <v>132</v>
      </c>
      <c r="EN37" s="118">
        <v>133</v>
      </c>
      <c r="EO37" s="118">
        <v>134</v>
      </c>
      <c r="EP37" s="118">
        <v>135</v>
      </c>
      <c r="EQ37" s="118">
        <v>136</v>
      </c>
      <c r="ER37" s="118">
        <v>137</v>
      </c>
      <c r="ES37" s="118">
        <v>138</v>
      </c>
      <c r="ET37" s="118">
        <v>139</v>
      </c>
      <c r="EU37" s="118">
        <v>140</v>
      </c>
      <c r="EV37" s="118">
        <v>141</v>
      </c>
      <c r="EW37" s="118">
        <v>142</v>
      </c>
      <c r="EX37" s="118">
        <v>143</v>
      </c>
      <c r="EY37" s="118">
        <v>144</v>
      </c>
      <c r="EZ37" s="118">
        <v>145</v>
      </c>
      <c r="FA37" s="118">
        <v>146</v>
      </c>
      <c r="FB37" s="118">
        <v>147</v>
      </c>
      <c r="FC37" s="118">
        <v>148</v>
      </c>
      <c r="FD37" s="118">
        <v>149</v>
      </c>
      <c r="FE37" s="118">
        <v>150</v>
      </c>
      <c r="FF37" s="118">
        <v>151</v>
      </c>
      <c r="FG37" s="118">
        <v>152</v>
      </c>
      <c r="FH37" s="118">
        <v>153</v>
      </c>
      <c r="FI37" s="118">
        <v>154</v>
      </c>
      <c r="FJ37" s="118">
        <v>155</v>
      </c>
      <c r="FK37" s="118">
        <v>156</v>
      </c>
      <c r="FL37" s="118">
        <v>157</v>
      </c>
      <c r="FM37" s="118">
        <v>158</v>
      </c>
      <c r="FN37" s="118">
        <v>159</v>
      </c>
      <c r="FO37" s="118">
        <v>160</v>
      </c>
      <c r="FP37" s="118">
        <v>161</v>
      </c>
      <c r="FQ37" s="118">
        <v>162</v>
      </c>
      <c r="FR37" s="118">
        <v>163</v>
      </c>
      <c r="FS37" s="118">
        <v>164</v>
      </c>
      <c r="FT37" s="118">
        <v>165</v>
      </c>
      <c r="FU37" s="118">
        <v>166</v>
      </c>
      <c r="FV37" s="118">
        <v>167</v>
      </c>
      <c r="FW37" s="118">
        <v>168</v>
      </c>
      <c r="FX37" s="118">
        <v>169</v>
      </c>
      <c r="FY37" s="118">
        <v>170</v>
      </c>
      <c r="FZ37" s="118">
        <v>171</v>
      </c>
      <c r="GA37" s="118">
        <v>172</v>
      </c>
      <c r="GB37" s="118">
        <v>173</v>
      </c>
      <c r="GC37" s="118">
        <v>174</v>
      </c>
      <c r="GD37" s="118">
        <v>175</v>
      </c>
      <c r="GE37" s="118">
        <v>176</v>
      </c>
      <c r="GF37" s="118">
        <v>177</v>
      </c>
      <c r="GG37" s="118">
        <v>178</v>
      </c>
      <c r="GH37" s="118">
        <v>179</v>
      </c>
      <c r="GI37" s="118">
        <v>180</v>
      </c>
      <c r="GJ37" s="118">
        <v>181</v>
      </c>
      <c r="GK37" s="118">
        <v>182</v>
      </c>
      <c r="GL37" s="118">
        <v>183</v>
      </c>
      <c r="GM37" s="118">
        <v>184</v>
      </c>
      <c r="GN37" s="118">
        <v>185</v>
      </c>
      <c r="GO37" s="118">
        <v>186</v>
      </c>
      <c r="GP37" s="118">
        <v>187</v>
      </c>
      <c r="GQ37" s="118">
        <v>188</v>
      </c>
      <c r="GR37" s="118">
        <v>189</v>
      </c>
      <c r="GS37" s="118">
        <v>190</v>
      </c>
      <c r="GT37" s="118">
        <v>191</v>
      </c>
      <c r="GU37" s="118">
        <v>192</v>
      </c>
      <c r="GV37" s="118">
        <v>193</v>
      </c>
      <c r="GW37" s="118">
        <v>194</v>
      </c>
      <c r="GX37" s="118">
        <v>195</v>
      </c>
      <c r="GY37" s="118">
        <v>196</v>
      </c>
      <c r="GZ37" s="118">
        <v>197</v>
      </c>
      <c r="HA37" s="118">
        <v>198</v>
      </c>
      <c r="HB37" s="118">
        <v>199</v>
      </c>
      <c r="HC37" s="118">
        <v>200</v>
      </c>
      <c r="HD37" s="118">
        <v>201</v>
      </c>
      <c r="HE37" s="118">
        <v>202</v>
      </c>
      <c r="HF37" s="118">
        <v>203</v>
      </c>
      <c r="HG37" s="118">
        <v>204</v>
      </c>
      <c r="HH37" s="118">
        <v>205</v>
      </c>
      <c r="HI37" s="118">
        <v>206</v>
      </c>
      <c r="HJ37" s="118">
        <v>207</v>
      </c>
      <c r="HK37" s="118">
        <v>208</v>
      </c>
      <c r="HL37" s="118">
        <v>209</v>
      </c>
      <c r="HM37" s="118">
        <v>210</v>
      </c>
      <c r="HN37" s="118">
        <v>211</v>
      </c>
      <c r="HO37" s="118">
        <v>212</v>
      </c>
      <c r="HP37" s="118">
        <v>213</v>
      </c>
      <c r="HQ37" s="118">
        <v>214</v>
      </c>
      <c r="HR37" s="118">
        <v>215</v>
      </c>
      <c r="HS37" s="118">
        <v>216</v>
      </c>
      <c r="HT37" s="118">
        <v>217</v>
      </c>
      <c r="HU37" s="118">
        <v>218</v>
      </c>
      <c r="HV37" s="118">
        <v>219</v>
      </c>
      <c r="HW37" s="118">
        <v>220</v>
      </c>
      <c r="HX37" s="118">
        <v>221</v>
      </c>
      <c r="HY37" s="118">
        <v>222</v>
      </c>
      <c r="HZ37" s="118">
        <v>223</v>
      </c>
      <c r="IA37" s="118">
        <v>224</v>
      </c>
      <c r="IB37" s="118">
        <v>225</v>
      </c>
      <c r="IC37" s="118">
        <v>226</v>
      </c>
      <c r="ID37" s="118">
        <v>227</v>
      </c>
      <c r="IE37" s="118">
        <v>228</v>
      </c>
      <c r="IF37" s="118">
        <v>229</v>
      </c>
      <c r="IG37" s="118">
        <v>230</v>
      </c>
      <c r="IH37" s="118">
        <v>231</v>
      </c>
      <c r="II37" s="118">
        <v>232</v>
      </c>
      <c r="IJ37" s="118">
        <v>233</v>
      </c>
      <c r="IK37" s="118">
        <v>234</v>
      </c>
      <c r="IL37" s="118">
        <v>235</v>
      </c>
      <c r="IM37" s="118">
        <v>236</v>
      </c>
      <c r="IN37" s="118">
        <v>237</v>
      </c>
      <c r="IO37" s="118">
        <v>238</v>
      </c>
      <c r="IP37" s="118">
        <v>239</v>
      </c>
      <c r="IQ37" s="118">
        <v>240</v>
      </c>
      <c r="IR37" s="118">
        <v>241</v>
      </c>
      <c r="IS37" s="118">
        <v>242</v>
      </c>
      <c r="IT37" s="118">
        <v>243</v>
      </c>
      <c r="IU37" s="118">
        <v>244</v>
      </c>
      <c r="IV37" s="118">
        <v>245</v>
      </c>
      <c r="IW37" s="118">
        <v>246</v>
      </c>
      <c r="IX37" s="118">
        <v>247</v>
      </c>
      <c r="IY37" s="118">
        <v>248</v>
      </c>
      <c r="IZ37" s="118">
        <v>249</v>
      </c>
      <c r="JA37" s="118">
        <v>250</v>
      </c>
      <c r="JB37" s="118">
        <v>251</v>
      </c>
      <c r="JC37" s="118">
        <v>252</v>
      </c>
      <c r="JD37" s="118">
        <v>253</v>
      </c>
      <c r="JE37" s="118">
        <v>254</v>
      </c>
      <c r="JF37" s="118">
        <v>255</v>
      </c>
      <c r="JG37" s="118">
        <v>256</v>
      </c>
      <c r="JH37" s="118">
        <v>257</v>
      </c>
      <c r="JI37" s="118">
        <v>258</v>
      </c>
      <c r="JJ37" s="118">
        <v>259</v>
      </c>
      <c r="JK37" s="118">
        <v>260</v>
      </c>
      <c r="JL37" s="118">
        <v>261</v>
      </c>
      <c r="JM37" s="118">
        <v>262</v>
      </c>
      <c r="JN37" s="118">
        <v>263</v>
      </c>
      <c r="JO37" s="118">
        <v>264</v>
      </c>
      <c r="JP37" s="118">
        <v>265</v>
      </c>
      <c r="JQ37" s="118">
        <v>266</v>
      </c>
      <c r="JR37" s="118">
        <v>267</v>
      </c>
      <c r="JS37" s="118">
        <v>268</v>
      </c>
      <c r="JT37" s="118">
        <v>269</v>
      </c>
      <c r="JU37" s="118">
        <v>270</v>
      </c>
      <c r="JV37" s="118">
        <v>271</v>
      </c>
      <c r="JW37" s="118">
        <v>272</v>
      </c>
      <c r="JX37" s="118">
        <v>273</v>
      </c>
      <c r="JY37" s="118">
        <v>274</v>
      </c>
      <c r="JZ37" s="118">
        <v>275</v>
      </c>
      <c r="KA37" s="118">
        <v>276</v>
      </c>
      <c r="KB37" s="118">
        <v>277</v>
      </c>
      <c r="KC37" s="118">
        <v>278</v>
      </c>
      <c r="KD37" s="118">
        <v>279</v>
      </c>
      <c r="KE37" s="118">
        <v>280</v>
      </c>
      <c r="KF37" s="118">
        <v>281</v>
      </c>
      <c r="KG37" s="118">
        <v>282</v>
      </c>
      <c r="KH37" s="118">
        <v>283</v>
      </c>
      <c r="KI37" s="118">
        <v>284</v>
      </c>
      <c r="KJ37" s="118">
        <v>285</v>
      </c>
      <c r="KK37" s="118">
        <v>286</v>
      </c>
      <c r="KL37" s="118">
        <v>287</v>
      </c>
      <c r="KM37" s="118">
        <v>288</v>
      </c>
      <c r="KN37" s="118">
        <v>289</v>
      </c>
      <c r="KO37" s="118">
        <v>290</v>
      </c>
      <c r="KP37" s="118">
        <v>291</v>
      </c>
      <c r="KQ37" s="118">
        <v>292</v>
      </c>
      <c r="KR37" s="118">
        <v>293</v>
      </c>
      <c r="KS37" s="118">
        <v>294</v>
      </c>
      <c r="KT37" s="118">
        <v>295</v>
      </c>
      <c r="KU37" s="118">
        <v>296</v>
      </c>
      <c r="KV37" s="118">
        <v>297</v>
      </c>
      <c r="KW37" s="118">
        <v>298</v>
      </c>
      <c r="KX37" s="118">
        <v>299</v>
      </c>
      <c r="KY37" s="118">
        <v>300</v>
      </c>
      <c r="KZ37" s="118">
        <v>301</v>
      </c>
      <c r="LA37" s="118">
        <v>302</v>
      </c>
      <c r="LB37" s="118">
        <v>303</v>
      </c>
      <c r="LC37" s="118">
        <v>304</v>
      </c>
      <c r="LD37" s="118">
        <v>305</v>
      </c>
      <c r="LE37" s="118">
        <v>306</v>
      </c>
      <c r="LF37" s="118">
        <v>307</v>
      </c>
      <c r="LG37" s="118">
        <v>308</v>
      </c>
      <c r="LH37" s="118">
        <v>309</v>
      </c>
      <c r="LI37" s="118">
        <v>310</v>
      </c>
      <c r="LJ37" s="118">
        <v>311</v>
      </c>
      <c r="LK37" s="118">
        <v>312</v>
      </c>
      <c r="LL37" s="118">
        <v>313</v>
      </c>
      <c r="LM37" s="118">
        <v>314</v>
      </c>
      <c r="LN37" s="118">
        <v>315</v>
      </c>
      <c r="LO37" s="118">
        <v>316</v>
      </c>
      <c r="LP37" s="118">
        <v>317</v>
      </c>
      <c r="LQ37" s="118">
        <v>318</v>
      </c>
      <c r="LR37" s="118">
        <v>319</v>
      </c>
      <c r="LS37" s="118">
        <v>320</v>
      </c>
      <c r="LT37" s="118">
        <v>321</v>
      </c>
      <c r="LU37" s="118">
        <v>322</v>
      </c>
      <c r="LV37" s="118">
        <v>323</v>
      </c>
      <c r="LW37" s="118">
        <v>324</v>
      </c>
      <c r="LX37" s="118">
        <v>325</v>
      </c>
      <c r="LY37" s="118">
        <v>326</v>
      </c>
      <c r="LZ37" s="118">
        <v>327</v>
      </c>
      <c r="MA37" s="118">
        <v>328</v>
      </c>
      <c r="MB37" s="118">
        <v>329</v>
      </c>
      <c r="MC37" s="118">
        <v>330</v>
      </c>
      <c r="MD37" s="118">
        <v>331</v>
      </c>
      <c r="ME37" s="118">
        <v>332</v>
      </c>
      <c r="MF37" s="118">
        <v>333</v>
      </c>
      <c r="MG37" s="118">
        <v>334</v>
      </c>
      <c r="MH37" s="118">
        <v>335</v>
      </c>
      <c r="MI37" s="118">
        <v>336</v>
      </c>
      <c r="MJ37" s="118">
        <v>337</v>
      </c>
      <c r="MK37" s="118">
        <v>338</v>
      </c>
      <c r="ML37" s="118">
        <v>339</v>
      </c>
      <c r="MM37" s="118">
        <v>340</v>
      </c>
    </row>
    <row r="38" spans="1:351">
      <c r="B38" s="109">
        <v>1</v>
      </c>
      <c r="C38" s="110">
        <v>0.86239999999999994</v>
      </c>
      <c r="D38" s="110">
        <v>0.13760000000000006</v>
      </c>
      <c r="E38" s="110">
        <v>0</v>
      </c>
      <c r="F38" s="110">
        <v>0</v>
      </c>
      <c r="G38" s="110">
        <v>0</v>
      </c>
      <c r="H38" s="110">
        <v>1</v>
      </c>
      <c r="J38" s="119"/>
      <c r="K38" t="s">
        <v>5</v>
      </c>
      <c r="L38">
        <f>L28</f>
        <v>0.85</v>
      </c>
      <c r="M38" s="97">
        <f>SUMPRODUCT(L38:L42,$C$38:$C$42)</f>
        <v>0.73303999999999991</v>
      </c>
      <c r="N38">
        <f t="shared" ref="N38:BY38" si="76">SUMPRODUCT(M38:M42,$C$38:$C$42)</f>
        <v>0.63217369599999984</v>
      </c>
      <c r="O38">
        <f t="shared" si="76"/>
        <v>0.54690836543039978</v>
      </c>
      <c r="P38">
        <f t="shared" si="76"/>
        <v>0.47499607427117674</v>
      </c>
      <c r="Q38">
        <f t="shared" si="76"/>
        <v>0.41502473409281915</v>
      </c>
      <c r="R38">
        <f t="shared" si="76"/>
        <v>0.36593680447835825</v>
      </c>
      <c r="S38">
        <f t="shared" si="76"/>
        <v>0.32677201408763318</v>
      </c>
      <c r="T38">
        <f t="shared" si="76"/>
        <v>0.29655046727363799</v>
      </c>
      <c r="U38">
        <f t="shared" si="76"/>
        <v>0.27423800507482365</v>
      </c>
      <c r="V38">
        <f t="shared" si="76"/>
        <v>0.25875625221909887</v>
      </c>
      <c r="W38">
        <f t="shared" si="76"/>
        <v>0.24901353810397509</v>
      </c>
      <c r="X38">
        <f t="shared" si="76"/>
        <v>0.24394208279499485</v>
      </c>
      <c r="Y38">
        <f t="shared" si="76"/>
        <v>0.24253297370736965</v>
      </c>
      <c r="Z38">
        <f t="shared" si="76"/>
        <v>0.24386450797108719</v>
      </c>
      <c r="AA38">
        <f t="shared" si="76"/>
        <v>0.24712209760027123</v>
      </c>
      <c r="AB38">
        <f t="shared" si="76"/>
        <v>0.25160957565611897</v>
      </c>
      <c r="AC38">
        <f t="shared" si="76"/>
        <v>0.25675270840991155</v>
      </c>
      <c r="AD38">
        <f t="shared" si="76"/>
        <v>0.26209622507259334</v>
      </c>
      <c r="AE38">
        <f t="shared" si="76"/>
        <v>0.26729587412949818</v>
      </c>
      <c r="AF38">
        <f t="shared" si="76"/>
        <v>0.27210701149140859</v>
      </c>
      <c r="AG38">
        <f t="shared" si="76"/>
        <v>0.27637109771528123</v>
      </c>
      <c r="AH38">
        <f t="shared" si="76"/>
        <v>0.28000128453660994</v>
      </c>
      <c r="AI38">
        <f t="shared" si="76"/>
        <v>0.28296804371500728</v>
      </c>
      <c r="AJ38">
        <f t="shared" si="76"/>
        <v>0.28528556041844955</v>
      </c>
      <c r="AK38">
        <f t="shared" si="76"/>
        <v>0.2869993966281974</v>
      </c>
      <c r="AL38">
        <f t="shared" si="76"/>
        <v>0.28817573804363922</v>
      </c>
      <c r="AM38">
        <f t="shared" si="76"/>
        <v>0.28889237630358672</v>
      </c>
      <c r="AN38">
        <f t="shared" si="76"/>
        <v>0.28923144888966712</v>
      </c>
      <c r="AO38">
        <f t="shared" si="76"/>
        <v>0.28927386108132563</v>
      </c>
      <c r="AP38">
        <f t="shared" si="76"/>
        <v>0.28909524527848568</v>
      </c>
      <c r="AQ38">
        <f t="shared" si="76"/>
        <v>0.28876326931847329</v>
      </c>
      <c r="AR38">
        <f t="shared" si="76"/>
        <v>0.28833608297564284</v>
      </c>
      <c r="AS38">
        <f t="shared" si="76"/>
        <v>0.2878616863986545</v>
      </c>
      <c r="AT38">
        <f t="shared" si="76"/>
        <v>0.2873780117197865</v>
      </c>
      <c r="AU38">
        <f t="shared" si="76"/>
        <v>0.28691352572178264</v>
      </c>
      <c r="AV38">
        <f t="shared" si="76"/>
        <v>0.28648818399953396</v>
      </c>
      <c r="AW38">
        <f t="shared" si="76"/>
        <v>0.28611459276485457</v>
      </c>
      <c r="AX38">
        <f t="shared" si="76"/>
        <v>0.28579926111351245</v>
      </c>
      <c r="AY38">
        <f t="shared" si="76"/>
        <v>0.28554385252629361</v>
      </c>
      <c r="AZ38">
        <f t="shared" si="76"/>
        <v>0.28534636840824906</v>
      </c>
      <c r="BA38">
        <f t="shared" si="76"/>
        <v>0.28520221779744448</v>
      </c>
      <c r="BB38">
        <f t="shared" si="76"/>
        <v>0.2851051455619818</v>
      </c>
      <c r="BC38">
        <f t="shared" si="76"/>
        <v>0.28504800629953675</v>
      </c>
      <c r="BD38">
        <f t="shared" si="76"/>
        <v>0.28502338282148681</v>
      </c>
      <c r="BE38">
        <f t="shared" si="76"/>
        <v>0.28502405676467113</v>
      </c>
      <c r="BF38">
        <f t="shared" si="76"/>
        <v>0.28504334485228311</v>
      </c>
      <c r="BG38">
        <f t="shared" si="76"/>
        <v>0.28507531800469466</v>
      </c>
      <c r="BH38">
        <f t="shared" si="76"/>
        <v>0.28511492228742719</v>
      </c>
      <c r="BI38">
        <f t="shared" si="76"/>
        <v>0.28515802097834175</v>
      </c>
      <c r="BJ38">
        <f t="shared" si="76"/>
        <v>0.28520137621554703</v>
      </c>
      <c r="BK38">
        <f t="shared" si="76"/>
        <v>0.285242587088815</v>
      </c>
      <c r="BL38">
        <f t="shared" si="76"/>
        <v>0.28527999895098732</v>
      </c>
      <c r="BM38">
        <f t="shared" si="76"/>
        <v>0.28531259639238316</v>
      </c>
      <c r="BN38">
        <f t="shared" si="76"/>
        <v>0.28533988993112991</v>
      </c>
      <c r="BO38">
        <f t="shared" si="76"/>
        <v>0.2853618041691604</v>
      </c>
      <c r="BP38">
        <f t="shared" si="76"/>
        <v>0.28537857304848463</v>
      </c>
      <c r="BQ38">
        <f t="shared" si="76"/>
        <v>0.28539064597969171</v>
      </c>
      <c r="BR38">
        <f t="shared" si="76"/>
        <v>0.28539860703837872</v>
      </c>
      <c r="BS38">
        <f t="shared" si="76"/>
        <v>0.28540310814493208</v>
      </c>
      <c r="BT38">
        <f t="shared" si="76"/>
        <v>0.28540481614993596</v>
      </c>
      <c r="BU38">
        <f t="shared" si="76"/>
        <v>0.28540437301946847</v>
      </c>
      <c r="BV38">
        <f t="shared" si="76"/>
        <v>0.28540236782118622</v>
      </c>
      <c r="BW38">
        <f t="shared" si="76"/>
        <v>0.28539931891828973</v>
      </c>
      <c r="BX38">
        <f t="shared" si="76"/>
        <v>0.28539566464758742</v>
      </c>
      <c r="BY38">
        <f t="shared" si="76"/>
        <v>0.28539176075416828</v>
      </c>
      <c r="BZ38">
        <f t="shared" ref="BZ38:EK38" si="77">SUMPRODUCT(BY38:BY42,$C$38:$C$42)</f>
        <v>0.2853878829454366</v>
      </c>
      <c r="CA38">
        <f t="shared" si="77"/>
        <v>0.28538423308191585</v>
      </c>
      <c r="CB38">
        <f t="shared" si="77"/>
        <v>0.28538094771604394</v>
      </c>
      <c r="CC38">
        <f t="shared" si="77"/>
        <v>0.28537810790243584</v>
      </c>
      <c r="CD38">
        <f t="shared" si="77"/>
        <v>0.28537574941751714</v>
      </c>
      <c r="CE38">
        <f t="shared" si="77"/>
        <v>0.28537387273091563</v>
      </c>
      <c r="CF38">
        <f t="shared" si="77"/>
        <v>0.28537245225714969</v>
      </c>
      <c r="CG38">
        <f t="shared" si="77"/>
        <v>0.28537144457876612</v>
      </c>
      <c r="CH38">
        <f t="shared" si="77"/>
        <v>0.28537079546859012</v>
      </c>
      <c r="CI38">
        <f t="shared" si="77"/>
        <v>0.28537044564866765</v>
      </c>
      <c r="CJ38">
        <f t="shared" si="77"/>
        <v>0.28537033530787526</v>
      </c>
      <c r="CK38">
        <f t="shared" si="77"/>
        <v>0.28537040746121145</v>
      </c>
      <c r="CL38">
        <f t="shared" si="77"/>
        <v>0.28537061027431487</v>
      </c>
      <c r="CM38">
        <f t="shared" si="77"/>
        <v>0.28537089849998631</v>
      </c>
      <c r="CN38">
        <f t="shared" si="77"/>
        <v>0.28537123418272181</v>
      </c>
      <c r="CO38">
        <f t="shared" si="77"/>
        <v>0.28537158678566771</v>
      </c>
      <c r="CP38">
        <f t="shared" si="77"/>
        <v>0.2853719328849264</v>
      </c>
      <c r="CQ38">
        <f t="shared" si="77"/>
        <v>0.28537225556134471</v>
      </c>
      <c r="CR38">
        <f t="shared" si="77"/>
        <v>0.28537254360200864</v>
      </c>
      <c r="CS38">
        <f t="shared" si="77"/>
        <v>0.28537279060442217</v>
      </c>
      <c r="CT38">
        <f t="shared" si="77"/>
        <v>0.28537299405715572</v>
      </c>
      <c r="CU38">
        <f t="shared" si="77"/>
        <v>0.28537315445262901</v>
      </c>
      <c r="CV38">
        <f t="shared" si="77"/>
        <v>0.28537327447133759</v>
      </c>
      <c r="CW38">
        <f t="shared" si="77"/>
        <v>0.28537335826265758</v>
      </c>
      <c r="CX38">
        <f t="shared" si="77"/>
        <v>0.28537341083556228</v>
      </c>
      <c r="CY38">
        <f t="shared" si="77"/>
        <v>0.28537343756316363</v>
      </c>
      <c r="CZ38">
        <f t="shared" si="77"/>
        <v>0.28537344379783802</v>
      </c>
      <c r="DA38">
        <f t="shared" si="77"/>
        <v>0.28537343458859504</v>
      </c>
      <c r="DB38">
        <f t="shared" si="77"/>
        <v>0.2853734144890363</v>
      </c>
      <c r="DC38">
        <f t="shared" si="77"/>
        <v>0.28537338744243806</v>
      </c>
      <c r="DD38">
        <f t="shared" si="77"/>
        <v>0.28537335672987785</v>
      </c>
      <c r="DE38">
        <f t="shared" si="77"/>
        <v>0.28537332496763262</v>
      </c>
      <c r="DF38">
        <f t="shared" si="77"/>
        <v>0.28537329414104184</v>
      </c>
      <c r="DG38">
        <f t="shared" si="77"/>
        <v>0.28537326566343163</v>
      </c>
      <c r="DH38">
        <f t="shared" si="77"/>
        <v>0.28537324045034385</v>
      </c>
      <c r="DI38">
        <f t="shared" si="77"/>
        <v>0.28537321900105356</v>
      </c>
      <c r="DJ38">
        <f t="shared" si="77"/>
        <v>0.28537320148107181</v>
      </c>
      <c r="DK38">
        <f t="shared" si="77"/>
        <v>0.2853731878009349</v>
      </c>
      <c r="DL38">
        <f t="shared" si="77"/>
        <v>0.28537317768801496</v>
      </c>
      <c r="DM38">
        <f t="shared" si="77"/>
        <v>0.28537317074932045</v>
      </c>
      <c r="DN38">
        <f t="shared" si="77"/>
        <v>0.28537316652427397</v>
      </c>
      <c r="DO38">
        <f t="shared" si="77"/>
        <v>0.28537316452726014</v>
      </c>
      <c r="DP38">
        <f t="shared" si="77"/>
        <v>0.28537316428034154</v>
      </c>
      <c r="DQ38">
        <f t="shared" si="77"/>
        <v>0.28537316533696544</v>
      </c>
      <c r="DR38">
        <f t="shared" si="77"/>
        <v>0.28537316729775175</v>
      </c>
      <c r="DS38">
        <f t="shared" si="77"/>
        <v>0.28537316981959421</v>
      </c>
      <c r="DT38">
        <f t="shared" si="77"/>
        <v>0.28537317261934114</v>
      </c>
      <c r="DU38">
        <f t="shared" si="77"/>
        <v>0.28537317547328223</v>
      </c>
      <c r="DV38">
        <f t="shared" si="77"/>
        <v>0.28537317821357083</v>
      </c>
      <c r="DW38">
        <f t="shared" si="77"/>
        <v>0.28537318072257961</v>
      </c>
      <c r="DX38">
        <f t="shared" si="77"/>
        <v>0.2853731829260362</v>
      </c>
      <c r="DY38">
        <f t="shared" si="77"/>
        <v>0.28537318478562929</v>
      </c>
      <c r="DZ38">
        <f t="shared" si="77"/>
        <v>0.28537318629162156</v>
      </c>
      <c r="EA38">
        <f t="shared" si="77"/>
        <v>0.28537318745586604</v>
      </c>
      <c r="EB38">
        <f t="shared" si="77"/>
        <v>0.28537318830549507</v>
      </c>
      <c r="EC38">
        <f t="shared" si="77"/>
        <v>0.28537318887744545</v>
      </c>
      <c r="ED38">
        <f t="shared" si="77"/>
        <v>0.28537318921389415</v>
      </c>
      <c r="EE38">
        <f t="shared" si="77"/>
        <v>0.28537318935861128</v>
      </c>
      <c r="EF38">
        <f t="shared" si="77"/>
        <v>0.28537318935418582</v>
      </c>
      <c r="EG38">
        <f t="shared" si="77"/>
        <v>0.28537318924004362</v>
      </c>
      <c r="EH38">
        <f t="shared" si="77"/>
        <v>0.2853731890511565</v>
      </c>
      <c r="EI38">
        <f t="shared" si="77"/>
        <v>0.28537318881733037</v>
      </c>
      <c r="EJ38">
        <f t="shared" si="77"/>
        <v>0.28537318856295824</v>
      </c>
      <c r="EK38">
        <f t="shared" si="77"/>
        <v>0.28537318830712965</v>
      </c>
      <c r="EL38">
        <f t="shared" ref="EL38:GW38" si="78">SUMPRODUCT(EK38:EK42,$C$38:$C$42)</f>
        <v>0.2853731880639967</v>
      </c>
      <c r="EM38">
        <f t="shared" si="78"/>
        <v>0.28537318784330962</v>
      </c>
      <c r="EN38">
        <f t="shared" si="78"/>
        <v>0.28537318765104869</v>
      </c>
      <c r="EO38">
        <f t="shared" si="78"/>
        <v>0.28537318749009288</v>
      </c>
      <c r="EP38">
        <f t="shared" si="78"/>
        <v>0.28537318736087974</v>
      </c>
      <c r="EQ38">
        <f t="shared" si="78"/>
        <v>0.28537318726202343</v>
      </c>
      <c r="ER38">
        <f t="shared" si="78"/>
        <v>0.28537318719086829</v>
      </c>
      <c r="ES38">
        <f t="shared" si="78"/>
        <v>0.28537318714396553</v>
      </c>
      <c r="ET38">
        <f t="shared" si="78"/>
        <v>0.28537318711746723</v>
      </c>
      <c r="EU38">
        <f t="shared" si="78"/>
        <v>0.28537318710743825</v>
      </c>
      <c r="EV38">
        <f t="shared" si="78"/>
        <v>0.28537318711009102</v>
      </c>
      <c r="EW38">
        <f t="shared" si="78"/>
        <v>0.28537318712195059</v>
      </c>
      <c r="EX38">
        <f t="shared" si="78"/>
        <v>0.28537318713995952</v>
      </c>
      <c r="EY38">
        <f t="shared" si="78"/>
        <v>0.28537318716153282</v>
      </c>
      <c r="EZ38">
        <f t="shared" si="78"/>
        <v>0.28537318718457272</v>
      </c>
      <c r="FA38">
        <f t="shared" si="78"/>
        <v>0.28537318720745386</v>
      </c>
      <c r="FB38">
        <f t="shared" si="78"/>
        <v>0.28537318722898636</v>
      </c>
      <c r="FC38">
        <f t="shared" si="78"/>
        <v>0.28537318724836569</v>
      </c>
      <c r="FD38">
        <f t="shared" si="78"/>
        <v>0.28537318726511451</v>
      </c>
      <c r="FE38">
        <f t="shared" si="78"/>
        <v>0.28537318727902261</v>
      </c>
      <c r="FF38">
        <f t="shared" si="78"/>
        <v>0.28537318729008776</v>
      </c>
      <c r="FG38">
        <f t="shared" si="78"/>
        <v>0.28537318729846139</v>
      </c>
      <c r="FH38">
        <f t="shared" si="78"/>
        <v>0.28537318730440009</v>
      </c>
      <c r="FI38">
        <f t="shared" si="78"/>
        <v>0.28537318730822392</v>
      </c>
      <c r="FJ38">
        <f t="shared" si="78"/>
        <v>0.28537318731028277</v>
      </c>
      <c r="FK38">
        <f t="shared" si="78"/>
        <v>0.28537318731092959</v>
      </c>
      <c r="FL38">
        <f t="shared" si="78"/>
        <v>0.2853731873105006</v>
      </c>
      <c r="FM38">
        <f t="shared" si="78"/>
        <v>0.28537318730930156</v>
      </c>
      <c r="FN38">
        <f t="shared" si="78"/>
        <v>0.28537318730759931</v>
      </c>
      <c r="FO38">
        <f t="shared" si="78"/>
        <v>0.28537318730561773</v>
      </c>
      <c r="FP38">
        <f t="shared" si="78"/>
        <v>0.28537318730353683</v>
      </c>
      <c r="FQ38">
        <f t="shared" si="78"/>
        <v>0.28537318730149475</v>
      </c>
      <c r="FR38">
        <f t="shared" si="78"/>
        <v>0.28537318729959116</v>
      </c>
      <c r="FS38">
        <f t="shared" si="78"/>
        <v>0.28537318729789218</v>
      </c>
      <c r="FT38">
        <f t="shared" si="78"/>
        <v>0.28537318729643546</v>
      </c>
      <c r="FU38">
        <f t="shared" si="78"/>
        <v>0.2853731872952357</v>
      </c>
      <c r="FV38">
        <f t="shared" si="78"/>
        <v>0.28537318729429001</v>
      </c>
      <c r="FW38">
        <f t="shared" si="78"/>
        <v>0.28537318729358252</v>
      </c>
      <c r="FX38">
        <f t="shared" si="78"/>
        <v>0.28537318729308875</v>
      </c>
      <c r="FY38">
        <f t="shared" si="78"/>
        <v>0.28537318729277911</v>
      </c>
      <c r="FZ38">
        <f t="shared" si="78"/>
        <v>0.28537318729262184</v>
      </c>
      <c r="GA38">
        <f t="shared" si="78"/>
        <v>0.28537318729258543</v>
      </c>
      <c r="GB38">
        <f t="shared" si="78"/>
        <v>0.28537318729264005</v>
      </c>
      <c r="GC38">
        <f t="shared" si="78"/>
        <v>0.28537318729275885</v>
      </c>
      <c r="GD38">
        <f t="shared" si="78"/>
        <v>0.28537318729291855</v>
      </c>
      <c r="GE38">
        <f t="shared" si="78"/>
        <v>0.28537318729309985</v>
      </c>
      <c r="GF38">
        <f t="shared" si="78"/>
        <v>0.28537318729328731</v>
      </c>
      <c r="GG38">
        <f t="shared" si="78"/>
        <v>0.28537318729346917</v>
      </c>
      <c r="GH38">
        <f t="shared" si="78"/>
        <v>0.28537318729363714</v>
      </c>
      <c r="GI38">
        <f t="shared" si="78"/>
        <v>0.28537318729378586</v>
      </c>
      <c r="GJ38">
        <f t="shared" si="78"/>
        <v>0.28537318729391237</v>
      </c>
      <c r="GK38">
        <f t="shared" si="78"/>
        <v>0.28537318729401567</v>
      </c>
      <c r="GL38">
        <f t="shared" si="78"/>
        <v>0.28537318729409633</v>
      </c>
      <c r="GM38">
        <f t="shared" si="78"/>
        <v>0.28537318729415595</v>
      </c>
      <c r="GN38">
        <f t="shared" si="78"/>
        <v>0.28537318729419681</v>
      </c>
      <c r="GO38">
        <f t="shared" si="78"/>
        <v>0.28537318729422168</v>
      </c>
      <c r="GP38">
        <f t="shared" si="78"/>
        <v>0.28537318729423339</v>
      </c>
      <c r="GQ38">
        <f t="shared" si="78"/>
        <v>0.28537318729423478</v>
      </c>
      <c r="GR38">
        <f t="shared" si="78"/>
        <v>0.2853731872942285</v>
      </c>
      <c r="GS38">
        <f t="shared" si="78"/>
        <v>0.2853731872942169</v>
      </c>
      <c r="GT38">
        <f t="shared" si="78"/>
        <v>0.28537318729420202</v>
      </c>
      <c r="GU38">
        <f t="shared" si="78"/>
        <v>0.28537318729418554</v>
      </c>
      <c r="GV38">
        <f t="shared" si="78"/>
        <v>0.28537318729416872</v>
      </c>
      <c r="GW38">
        <f t="shared" si="78"/>
        <v>0.28537318729415256</v>
      </c>
      <c r="GX38">
        <f t="shared" ref="GX38:JI38" si="79">SUMPRODUCT(GW38:GW42,$C$38:$C$42)</f>
        <v>0.2853731872941378</v>
      </c>
      <c r="GY38">
        <f t="shared" si="79"/>
        <v>0.28537318729412481</v>
      </c>
      <c r="GZ38">
        <f t="shared" si="79"/>
        <v>0.28537318729411387</v>
      </c>
      <c r="HA38">
        <f t="shared" si="79"/>
        <v>0.28537318729410499</v>
      </c>
      <c r="HB38">
        <f t="shared" si="79"/>
        <v>0.28537318729409811</v>
      </c>
      <c r="HC38">
        <f t="shared" si="79"/>
        <v>0.28537318729409311</v>
      </c>
      <c r="HD38">
        <f t="shared" si="79"/>
        <v>0.28537318729408973</v>
      </c>
      <c r="HE38">
        <f t="shared" si="79"/>
        <v>0.28537318729408773</v>
      </c>
      <c r="HF38">
        <f t="shared" si="79"/>
        <v>0.28537318729408684</v>
      </c>
      <c r="HG38">
        <f t="shared" si="79"/>
        <v>0.28537318729408689</v>
      </c>
      <c r="HH38">
        <f t="shared" si="79"/>
        <v>0.28537318729408756</v>
      </c>
      <c r="HI38">
        <f t="shared" si="79"/>
        <v>0.28537318729408867</v>
      </c>
      <c r="HJ38">
        <f t="shared" si="79"/>
        <v>0.28537318729409006</v>
      </c>
      <c r="HK38">
        <f t="shared" si="79"/>
        <v>0.28537318729409156</v>
      </c>
      <c r="HL38">
        <f t="shared" si="79"/>
        <v>0.28537318729409306</v>
      </c>
      <c r="HM38">
        <f t="shared" si="79"/>
        <v>0.2853731872940945</v>
      </c>
      <c r="HN38">
        <f t="shared" si="79"/>
        <v>0.28537318729409578</v>
      </c>
      <c r="HO38">
        <f t="shared" si="79"/>
        <v>0.28537318729409694</v>
      </c>
      <c r="HP38">
        <f t="shared" si="79"/>
        <v>0.28537318729409789</v>
      </c>
      <c r="HQ38">
        <f t="shared" si="79"/>
        <v>0.28537318729409866</v>
      </c>
      <c r="HR38">
        <f t="shared" si="79"/>
        <v>0.28537318729409922</v>
      </c>
      <c r="HS38">
        <f t="shared" si="79"/>
        <v>0.28537318729409961</v>
      </c>
      <c r="HT38">
        <f t="shared" si="79"/>
        <v>0.28537318729409988</v>
      </c>
      <c r="HU38">
        <f t="shared" si="79"/>
        <v>0.28537318729410005</v>
      </c>
      <c r="HV38">
        <f t="shared" si="79"/>
        <v>0.28537318729410011</v>
      </c>
      <c r="HW38">
        <f t="shared" si="79"/>
        <v>0.28537318729410011</v>
      </c>
      <c r="HX38">
        <f t="shared" si="79"/>
        <v>0.28537318729410005</v>
      </c>
      <c r="HY38">
        <f t="shared" si="79"/>
        <v>0.28537318729409994</v>
      </c>
      <c r="HZ38">
        <f t="shared" si="79"/>
        <v>0.28537318729409983</v>
      </c>
      <c r="IA38">
        <f t="shared" si="79"/>
        <v>0.28537318729409966</v>
      </c>
      <c r="IB38">
        <f t="shared" si="79"/>
        <v>0.2853731872940995</v>
      </c>
      <c r="IC38">
        <f t="shared" si="79"/>
        <v>0.28537318729409938</v>
      </c>
      <c r="ID38">
        <f t="shared" si="79"/>
        <v>0.28537318729409927</v>
      </c>
      <c r="IE38">
        <f t="shared" si="79"/>
        <v>0.28537318729409916</v>
      </c>
      <c r="IF38">
        <f t="shared" si="79"/>
        <v>0.28537318729409911</v>
      </c>
      <c r="IG38">
        <f t="shared" si="79"/>
        <v>0.28537318729409905</v>
      </c>
      <c r="IH38">
        <f t="shared" si="79"/>
        <v>0.285373187294099</v>
      </c>
      <c r="II38">
        <f t="shared" si="79"/>
        <v>0.285373187294099</v>
      </c>
      <c r="IJ38">
        <f t="shared" si="79"/>
        <v>0.285373187294099</v>
      </c>
      <c r="IK38">
        <f t="shared" si="79"/>
        <v>0.285373187294099</v>
      </c>
      <c r="IL38">
        <f t="shared" si="79"/>
        <v>0.285373187294099</v>
      </c>
      <c r="IM38">
        <f t="shared" si="79"/>
        <v>0.285373187294099</v>
      </c>
      <c r="IN38">
        <f t="shared" si="79"/>
        <v>0.285373187294099</v>
      </c>
      <c r="IO38">
        <f t="shared" si="79"/>
        <v>0.285373187294099</v>
      </c>
      <c r="IP38">
        <f t="shared" si="79"/>
        <v>0.285373187294099</v>
      </c>
      <c r="IQ38">
        <f t="shared" si="79"/>
        <v>0.285373187294099</v>
      </c>
      <c r="IR38">
        <f t="shared" si="79"/>
        <v>0.285373187294099</v>
      </c>
      <c r="IS38">
        <f t="shared" si="79"/>
        <v>0.285373187294099</v>
      </c>
      <c r="IT38">
        <f t="shared" si="79"/>
        <v>0.285373187294099</v>
      </c>
      <c r="IU38">
        <f t="shared" si="79"/>
        <v>0.285373187294099</v>
      </c>
      <c r="IV38">
        <f t="shared" si="79"/>
        <v>0.285373187294099</v>
      </c>
      <c r="IW38">
        <f t="shared" si="79"/>
        <v>0.285373187294099</v>
      </c>
      <c r="IX38">
        <f t="shared" si="79"/>
        <v>0.285373187294099</v>
      </c>
      <c r="IY38">
        <f t="shared" si="79"/>
        <v>0.285373187294099</v>
      </c>
      <c r="IZ38">
        <f t="shared" si="79"/>
        <v>0.285373187294099</v>
      </c>
      <c r="JA38">
        <f t="shared" si="79"/>
        <v>0.285373187294099</v>
      </c>
      <c r="JB38">
        <f t="shared" si="79"/>
        <v>0.285373187294099</v>
      </c>
      <c r="JC38">
        <f t="shared" si="79"/>
        <v>0.285373187294099</v>
      </c>
      <c r="JD38">
        <f t="shared" si="79"/>
        <v>0.285373187294099</v>
      </c>
      <c r="JE38">
        <f t="shared" si="79"/>
        <v>0.285373187294099</v>
      </c>
      <c r="JF38">
        <f t="shared" si="79"/>
        <v>0.285373187294099</v>
      </c>
      <c r="JG38">
        <f t="shared" si="79"/>
        <v>0.285373187294099</v>
      </c>
      <c r="JH38">
        <f t="shared" si="79"/>
        <v>0.285373187294099</v>
      </c>
      <c r="JI38">
        <f t="shared" si="79"/>
        <v>0.285373187294099</v>
      </c>
      <c r="JJ38">
        <f t="shared" ref="JJ38:LU38" si="80">SUMPRODUCT(JI38:JI42,$C$38:$C$42)</f>
        <v>0.285373187294099</v>
      </c>
      <c r="JK38">
        <f t="shared" si="80"/>
        <v>0.285373187294099</v>
      </c>
      <c r="JL38">
        <f t="shared" si="80"/>
        <v>0.285373187294099</v>
      </c>
      <c r="JM38">
        <f t="shared" si="80"/>
        <v>0.285373187294099</v>
      </c>
      <c r="JN38">
        <f t="shared" si="80"/>
        <v>0.285373187294099</v>
      </c>
      <c r="JO38">
        <f t="shared" si="80"/>
        <v>0.285373187294099</v>
      </c>
      <c r="JP38">
        <f t="shared" si="80"/>
        <v>0.285373187294099</v>
      </c>
      <c r="JQ38">
        <f t="shared" si="80"/>
        <v>0.285373187294099</v>
      </c>
      <c r="JR38">
        <f t="shared" si="80"/>
        <v>0.285373187294099</v>
      </c>
      <c r="JS38">
        <f t="shared" si="80"/>
        <v>0.285373187294099</v>
      </c>
      <c r="JT38">
        <f t="shared" si="80"/>
        <v>0.285373187294099</v>
      </c>
      <c r="JU38">
        <f t="shared" si="80"/>
        <v>0.285373187294099</v>
      </c>
      <c r="JV38">
        <f t="shared" si="80"/>
        <v>0.285373187294099</v>
      </c>
      <c r="JW38">
        <f t="shared" si="80"/>
        <v>0.285373187294099</v>
      </c>
      <c r="JX38">
        <f t="shared" si="80"/>
        <v>0.285373187294099</v>
      </c>
      <c r="JY38">
        <f t="shared" si="80"/>
        <v>0.285373187294099</v>
      </c>
      <c r="JZ38">
        <f t="shared" si="80"/>
        <v>0.285373187294099</v>
      </c>
      <c r="KA38">
        <f t="shared" si="80"/>
        <v>0.285373187294099</v>
      </c>
      <c r="KB38">
        <f t="shared" si="80"/>
        <v>0.285373187294099</v>
      </c>
      <c r="KC38">
        <f t="shared" si="80"/>
        <v>0.285373187294099</v>
      </c>
      <c r="KD38">
        <f t="shared" si="80"/>
        <v>0.285373187294099</v>
      </c>
      <c r="KE38">
        <f t="shared" si="80"/>
        <v>0.285373187294099</v>
      </c>
      <c r="KF38">
        <f t="shared" si="80"/>
        <v>0.285373187294099</v>
      </c>
      <c r="KG38">
        <f t="shared" si="80"/>
        <v>0.285373187294099</v>
      </c>
      <c r="KH38">
        <f t="shared" si="80"/>
        <v>0.285373187294099</v>
      </c>
      <c r="KI38">
        <f t="shared" si="80"/>
        <v>0.285373187294099</v>
      </c>
      <c r="KJ38">
        <f t="shared" si="80"/>
        <v>0.285373187294099</v>
      </c>
      <c r="KK38">
        <f t="shared" si="80"/>
        <v>0.285373187294099</v>
      </c>
      <c r="KL38">
        <f t="shared" si="80"/>
        <v>0.285373187294099</v>
      </c>
      <c r="KM38">
        <f t="shared" si="80"/>
        <v>0.285373187294099</v>
      </c>
      <c r="KN38">
        <f t="shared" si="80"/>
        <v>0.285373187294099</v>
      </c>
      <c r="KO38">
        <f t="shared" si="80"/>
        <v>0.285373187294099</v>
      </c>
      <c r="KP38">
        <f t="shared" si="80"/>
        <v>0.285373187294099</v>
      </c>
      <c r="KQ38">
        <f t="shared" si="80"/>
        <v>0.285373187294099</v>
      </c>
      <c r="KR38">
        <f t="shared" si="80"/>
        <v>0.285373187294099</v>
      </c>
      <c r="KS38">
        <f t="shared" si="80"/>
        <v>0.285373187294099</v>
      </c>
      <c r="KT38">
        <f t="shared" si="80"/>
        <v>0.285373187294099</v>
      </c>
      <c r="KU38">
        <f t="shared" si="80"/>
        <v>0.285373187294099</v>
      </c>
      <c r="KV38">
        <f t="shared" si="80"/>
        <v>0.285373187294099</v>
      </c>
      <c r="KW38">
        <f t="shared" si="80"/>
        <v>0.285373187294099</v>
      </c>
      <c r="KX38">
        <f t="shared" si="80"/>
        <v>0.285373187294099</v>
      </c>
      <c r="KY38">
        <f t="shared" si="80"/>
        <v>0.285373187294099</v>
      </c>
      <c r="KZ38">
        <f t="shared" si="80"/>
        <v>0.285373187294099</v>
      </c>
      <c r="LA38">
        <f t="shared" si="80"/>
        <v>0.285373187294099</v>
      </c>
      <c r="LB38">
        <f t="shared" si="80"/>
        <v>0.285373187294099</v>
      </c>
      <c r="LC38">
        <f t="shared" si="80"/>
        <v>0.285373187294099</v>
      </c>
      <c r="LD38">
        <f t="shared" si="80"/>
        <v>0.285373187294099</v>
      </c>
      <c r="LE38">
        <f t="shared" si="80"/>
        <v>0.285373187294099</v>
      </c>
      <c r="LF38">
        <f t="shared" si="80"/>
        <v>0.285373187294099</v>
      </c>
      <c r="LG38">
        <f t="shared" si="80"/>
        <v>0.285373187294099</v>
      </c>
      <c r="LH38">
        <f t="shared" si="80"/>
        <v>0.285373187294099</v>
      </c>
      <c r="LI38">
        <f t="shared" si="80"/>
        <v>0.285373187294099</v>
      </c>
      <c r="LJ38">
        <f t="shared" si="80"/>
        <v>0.285373187294099</v>
      </c>
      <c r="LK38">
        <f t="shared" si="80"/>
        <v>0.285373187294099</v>
      </c>
      <c r="LL38">
        <f t="shared" si="80"/>
        <v>0.285373187294099</v>
      </c>
      <c r="LM38">
        <f t="shared" si="80"/>
        <v>0.285373187294099</v>
      </c>
      <c r="LN38">
        <f t="shared" si="80"/>
        <v>0.285373187294099</v>
      </c>
      <c r="LO38">
        <f t="shared" si="80"/>
        <v>0.285373187294099</v>
      </c>
      <c r="LP38">
        <f t="shared" si="80"/>
        <v>0.285373187294099</v>
      </c>
      <c r="LQ38">
        <f t="shared" si="80"/>
        <v>0.285373187294099</v>
      </c>
      <c r="LR38">
        <f t="shared" si="80"/>
        <v>0.285373187294099</v>
      </c>
      <c r="LS38">
        <f t="shared" si="80"/>
        <v>0.285373187294099</v>
      </c>
      <c r="LT38">
        <f t="shared" si="80"/>
        <v>0.285373187294099</v>
      </c>
      <c r="LU38">
        <f t="shared" si="80"/>
        <v>0.285373187294099</v>
      </c>
      <c r="LV38">
        <f t="shared" ref="LV38:MM38" si="81">SUMPRODUCT(LU38:LU42,$C$38:$C$42)</f>
        <v>0.285373187294099</v>
      </c>
      <c r="LW38">
        <f t="shared" si="81"/>
        <v>0.285373187294099</v>
      </c>
      <c r="LX38">
        <f t="shared" si="81"/>
        <v>0.285373187294099</v>
      </c>
      <c r="LY38">
        <f t="shared" si="81"/>
        <v>0.285373187294099</v>
      </c>
      <c r="LZ38">
        <f t="shared" si="81"/>
        <v>0.285373187294099</v>
      </c>
      <c r="MA38">
        <f t="shared" si="81"/>
        <v>0.285373187294099</v>
      </c>
      <c r="MB38">
        <f t="shared" si="81"/>
        <v>0.285373187294099</v>
      </c>
      <c r="MC38">
        <f t="shared" si="81"/>
        <v>0.285373187294099</v>
      </c>
      <c r="MD38">
        <f t="shared" si="81"/>
        <v>0.285373187294099</v>
      </c>
      <c r="ME38">
        <f t="shared" si="81"/>
        <v>0.285373187294099</v>
      </c>
      <c r="MF38">
        <f t="shared" si="81"/>
        <v>0.285373187294099</v>
      </c>
      <c r="MG38">
        <f t="shared" si="81"/>
        <v>0.285373187294099</v>
      </c>
      <c r="MH38">
        <f t="shared" si="81"/>
        <v>0.285373187294099</v>
      </c>
      <c r="MI38">
        <f>SUMPRODUCT(MH38:MH42,$C$38:$C$42)</f>
        <v>0.285373187294099</v>
      </c>
      <c r="MJ38">
        <f t="shared" si="81"/>
        <v>0.285373187294099</v>
      </c>
      <c r="MK38">
        <f t="shared" si="81"/>
        <v>0.285373187294099</v>
      </c>
      <c r="ML38">
        <f t="shared" si="81"/>
        <v>0.285373187294099</v>
      </c>
      <c r="MM38">
        <f t="shared" si="81"/>
        <v>0.285373187294099</v>
      </c>
    </row>
    <row r="39" spans="1:351">
      <c r="B39" s="109">
        <v>2</v>
      </c>
      <c r="C39" s="110">
        <v>0</v>
      </c>
      <c r="D39" s="110">
        <v>0.84279999999999999</v>
      </c>
      <c r="E39" s="110">
        <v>0.15720000000000001</v>
      </c>
      <c r="F39" s="110">
        <v>0</v>
      </c>
      <c r="G39" s="110">
        <v>0</v>
      </c>
      <c r="H39" s="110">
        <v>1</v>
      </c>
      <c r="I39" t="s">
        <v>98</v>
      </c>
      <c r="J39" s="66" t="s">
        <v>99</v>
      </c>
      <c r="K39" t="s">
        <v>6</v>
      </c>
      <c r="L39">
        <f t="shared" ref="L39:L42" si="82">L29</f>
        <v>0.1</v>
      </c>
      <c r="M39" s="97">
        <f>SUMPRODUCT(L38:L42,$D$38:$D$42)</f>
        <v>0.20124000000000006</v>
      </c>
      <c r="N39">
        <f t="shared" ref="N39:BY39" si="83">SUMPRODUCT(M38:M42,$D$38:$D$42)</f>
        <v>0.2704713760000001</v>
      </c>
      <c r="O39">
        <f t="shared" si="83"/>
        <v>0.31494037626240012</v>
      </c>
      <c r="P39">
        <f t="shared" si="83"/>
        <v>0.34068634019717386</v>
      </c>
      <c r="Q39">
        <f t="shared" si="83"/>
        <v>0.35248990733789209</v>
      </c>
      <c r="R39">
        <f t="shared" si="83"/>
        <v>0.35418589731554739</v>
      </c>
      <c r="S39">
        <f t="shared" si="83"/>
        <v>0.34886077855376546</v>
      </c>
      <c r="T39">
        <f t="shared" si="83"/>
        <v>0.33898369330357192</v>
      </c>
      <c r="U39">
        <f t="shared" si="83"/>
        <v>0.32650080101310303</v>
      </c>
      <c r="V39">
        <f t="shared" si="83"/>
        <v>0.31291002459213901</v>
      </c>
      <c r="W39">
        <f t="shared" si="83"/>
        <v>0.29932542903160281</v>
      </c>
      <c r="X39">
        <f t="shared" si="83"/>
        <v>0.28653573443094182</v>
      </c>
      <c r="Y39">
        <f t="shared" si="83"/>
        <v>0.27505874757098908</v>
      </c>
      <c r="Z39">
        <f t="shared" si="83"/>
        <v>0.26519204963496368</v>
      </c>
      <c r="AA39">
        <f t="shared" si="83"/>
        <v>0.25705961572916897</v>
      </c>
      <c r="AB39">
        <f t="shared" si="83"/>
        <v>0.25065384476634095</v>
      </c>
      <c r="AC39">
        <f t="shared" si="83"/>
        <v>0.24587253797935413</v>
      </c>
      <c r="AD39">
        <f t="shared" si="83"/>
        <v>0.24255054768620349</v>
      </c>
      <c r="AE39">
        <f t="shared" si="83"/>
        <v>0.24048604215992117</v>
      </c>
      <c r="AF39">
        <f t="shared" si="83"/>
        <v>0.23946154861260052</v>
      </c>
      <c r="AG39">
        <f t="shared" si="83"/>
        <v>0.23926011795191754</v>
      </c>
      <c r="AH39">
        <f t="shared" si="83"/>
        <v>0.23967709045549881</v>
      </c>
      <c r="AI39">
        <f t="shared" si="83"/>
        <v>0.24052802858813194</v>
      </c>
      <c r="AJ39">
        <f t="shared" si="83"/>
        <v>0.24165342530926259</v>
      </c>
      <c r="AK39">
        <f t="shared" si="83"/>
        <v>0.24292079996422519</v>
      </c>
      <c r="AL39">
        <f t="shared" si="83"/>
        <v>0.24422476718588898</v>
      </c>
      <c r="AM39">
        <f t="shared" si="83"/>
        <v>0.24548561533907198</v>
      </c>
      <c r="AN39">
        <f t="shared" si="83"/>
        <v>0.24664686758714344</v>
      </c>
      <c r="AO39">
        <f t="shared" si="83"/>
        <v>0.24767222736966268</v>
      </c>
      <c r="AP39">
        <f t="shared" si="83"/>
        <v>0.24854223651194213</v>
      </c>
      <c r="AQ39">
        <f t="shared" si="83"/>
        <v>0.24925090268258449</v>
      </c>
      <c r="AR39">
        <f t="shared" si="83"/>
        <v>0.24980248663910415</v>
      </c>
      <c r="AS39">
        <f t="shared" si="83"/>
        <v>0.25020858075688546</v>
      </c>
      <c r="AT39">
        <f t="shared" si="83"/>
        <v>0.25048555991035792</v>
      </c>
      <c r="AU39">
        <f t="shared" si="83"/>
        <v>0.25065244430509226</v>
      </c>
      <c r="AV39">
        <f t="shared" si="83"/>
        <v>0.25072918119964904</v>
      </c>
      <c r="AW39">
        <f t="shared" si="83"/>
        <v>0.2507353280334001</v>
      </c>
      <c r="AX39">
        <f t="shared" si="83"/>
        <v>0.25068910243099357</v>
      </c>
      <c r="AY39">
        <f t="shared" si="83"/>
        <v>0.25060675385806075</v>
      </c>
      <c r="AZ39">
        <f t="shared" si="83"/>
        <v>0.25050220625919162</v>
      </c>
      <c r="BA39">
        <f t="shared" si="83"/>
        <v>0.2503869197282218</v>
      </c>
      <c r="BB39">
        <f t="shared" si="83"/>
        <v>0.25026992111587371</v>
      </c>
      <c r="BC39">
        <f t="shared" si="83"/>
        <v>0.25015795754578707</v>
      </c>
      <c r="BD39">
        <f t="shared" si="83"/>
        <v>0.2500557322864056</v>
      </c>
      <c r="BE39">
        <f t="shared" si="83"/>
        <v>0.24996618864721923</v>
      </c>
      <c r="BF39">
        <f t="shared" si="83"/>
        <v>0.24989081400269511</v>
      </c>
      <c r="BG39">
        <f t="shared" si="83"/>
        <v>0.24982994229314562</v>
      </c>
      <c r="BH39">
        <f t="shared" si="83"/>
        <v>0.24978303912210914</v>
      </c>
      <c r="BI39">
        <f t="shared" si="83"/>
        <v>0.24974895867886357</v>
      </c>
      <c r="BJ39">
        <f t="shared" si="83"/>
        <v>0.24972616606116604</v>
      </c>
      <c r="BK39">
        <f t="shared" si="83"/>
        <v>0.24971292212361004</v>
      </c>
      <c r="BL39">
        <f t="shared" si="83"/>
        <v>0.24970743074919949</v>
      </c>
      <c r="BM39">
        <f t="shared" si="83"/>
        <v>0.24970795049108119</v>
      </c>
      <c r="BN39">
        <f t="shared" si="83"/>
        <v>0.24971287393747515</v>
      </c>
      <c r="BO39">
        <f t="shared" si="83"/>
        <v>0.24972077900902753</v>
      </c>
      <c r="BP39">
        <f t="shared" si="83"/>
        <v>0.2497304568024849</v>
      </c>
      <c r="BQ39">
        <f t="shared" si="83"/>
        <v>0.24974092064460576</v>
      </c>
      <c r="BR39">
        <f t="shared" si="83"/>
        <v>0.24975140080607933</v>
      </c>
      <c r="BS39">
        <f t="shared" si="83"/>
        <v>0.24976132892784458</v>
      </c>
      <c r="BT39">
        <f t="shared" si="83"/>
        <v>0.24977031570113006</v>
      </c>
      <c r="BU39">
        <f t="shared" si="83"/>
        <v>0.24977812477514363</v>
      </c>
      <c r="BV39">
        <f t="shared" si="83"/>
        <v>0.24978464528796993</v>
      </c>
      <c r="BW39">
        <f t="shared" si="83"/>
        <v>0.24978986486089627</v>
      </c>
      <c r="BX39">
        <f t="shared" si="83"/>
        <v>0.24979384438792007</v>
      </c>
      <c r="BY39">
        <f t="shared" si="83"/>
        <v>0.24979669550564707</v>
      </c>
      <c r="BZ39">
        <f t="shared" ref="BZ39:EK39" si="84">SUMPRODUCT(BY38:BY42,$D$38:$D$42)</f>
        <v>0.24979856125193289</v>
      </c>
      <c r="CA39">
        <f t="shared" si="84"/>
        <v>0.24979960011642113</v>
      </c>
      <c r="CB39">
        <f t="shared" si="84"/>
        <v>0.24979997345019136</v>
      </c>
      <c r="CC39">
        <f t="shared" si="84"/>
        <v>0.24979983602954892</v>
      </c>
      <c r="CD39">
        <f t="shared" si="84"/>
        <v>0.24979932945307901</v>
      </c>
      <c r="CE39">
        <f t="shared" si="84"/>
        <v>0.24979857798290536</v>
      </c>
      <c r="CF39">
        <f t="shared" si="84"/>
        <v>0.24979768641176664</v>
      </c>
      <c r="CG39">
        <f t="shared" si="84"/>
        <v>0.24979673953842074</v>
      </c>
      <c r="CH39">
        <f t="shared" si="84"/>
        <v>0.24979580285701924</v>
      </c>
      <c r="CI39">
        <f t="shared" si="84"/>
        <v>0.24979492410437382</v>
      </c>
      <c r="CJ39">
        <f t="shared" si="84"/>
        <v>0.24979413535642292</v>
      </c>
      <c r="CK39">
        <f t="shared" si="84"/>
        <v>0.24979345541675688</v>
      </c>
      <c r="CL39">
        <f t="shared" si="84"/>
        <v>0.24979289229190541</v>
      </c>
      <c r="CM39">
        <f t="shared" si="84"/>
        <v>0.24979244559736363</v>
      </c>
      <c r="CN39">
        <f t="shared" si="84"/>
        <v>0.24979210878305619</v>
      </c>
      <c r="CO39">
        <f t="shared" si="84"/>
        <v>0.24979187110590229</v>
      </c>
      <c r="CP39">
        <f t="shared" si="84"/>
        <v>0.24979171930976235</v>
      </c>
      <c r="CQ39">
        <f t="shared" si="84"/>
        <v>0.2497916389992336</v>
      </c>
      <c r="CR39">
        <f t="shared" si="84"/>
        <v>0.24979161571379513</v>
      </c>
      <c r="CS39">
        <f t="shared" si="84"/>
        <v>0.24979163572322294</v>
      </c>
      <c r="CT39">
        <f t="shared" si="84"/>
        <v>0.2497916865747008</v>
      </c>
      <c r="CU39">
        <f t="shared" si="84"/>
        <v>0.24979175742742249</v>
      </c>
      <c r="CV39">
        <f t="shared" si="84"/>
        <v>0.24979183921251347</v>
      </c>
      <c r="CW39">
        <f t="shared" si="84"/>
        <v>0.24979192465556244</v>
      </c>
      <c r="CX39">
        <f t="shared" si="84"/>
        <v>0.24979200819664971</v>
      </c>
      <c r="CY39">
        <f t="shared" si="84"/>
        <v>0.24979208583910975</v>
      </c>
      <c r="CZ39">
        <f t="shared" si="84"/>
        <v>0.24979215495389304</v>
      </c>
      <c r="DA39">
        <f t="shared" si="84"/>
        <v>0.24979221406172358</v>
      </c>
      <c r="DB39">
        <f t="shared" si="84"/>
        <v>0.24979226261061133</v>
      </c>
      <c r="DC39">
        <f t="shared" si="84"/>
        <v>0.24979230076191464</v>
      </c>
      <c r="DD39">
        <f t="shared" si="84"/>
        <v>0.24979232919422112</v>
      </c>
      <c r="DE39">
        <f t="shared" si="84"/>
        <v>0.24979234893092078</v>
      </c>
      <c r="DF39">
        <f t="shared" si="84"/>
        <v>0.2497923611945263</v>
      </c>
      <c r="DG39">
        <f t="shared" si="84"/>
        <v>0.24979236728855414</v>
      </c>
      <c r="DH39">
        <f t="shared" si="84"/>
        <v>0.24979236850608164</v>
      </c>
      <c r="DI39">
        <f t="shared" si="84"/>
        <v>0.24979236606289293</v>
      </c>
      <c r="DJ39">
        <f t="shared" si="84"/>
        <v>0.24979236105235114</v>
      </c>
      <c r="DK39">
        <f t="shared" si="84"/>
        <v>0.24979235441871706</v>
      </c>
      <c r="DL39">
        <f t="shared" si="84"/>
        <v>0.2497923469455034</v>
      </c>
      <c r="DM39">
        <f t="shared" si="84"/>
        <v>0.24979233925554115</v>
      </c>
      <c r="DN39">
        <f t="shared" si="84"/>
        <v>0.24979233181967658</v>
      </c>
      <c r="DO39">
        <f t="shared" si="84"/>
        <v>0.24979232497136356</v>
      </c>
      <c r="DP39">
        <f t="shared" si="84"/>
        <v>0.24979231892481624</v>
      </c>
      <c r="DQ39">
        <f t="shared" si="84"/>
        <v>0.24979231379481012</v>
      </c>
      <c r="DR39">
        <f t="shared" si="84"/>
        <v>0.24979230961663243</v>
      </c>
      <c r="DS39">
        <f t="shared" si="84"/>
        <v>0.24979230636506847</v>
      </c>
      <c r="DT39">
        <f t="shared" si="84"/>
        <v>0.24979230397165586</v>
      </c>
      <c r="DU39">
        <f t="shared" si="84"/>
        <v>0.24979230233973293</v>
      </c>
      <c r="DV39">
        <f t="shared" si="84"/>
        <v>0.24979230135705058</v>
      </c>
      <c r="DW39">
        <f t="shared" si="84"/>
        <v>0.24979230090590959</v>
      </c>
      <c r="DX39">
        <f t="shared" si="84"/>
        <v>0.24979230087092757</v>
      </c>
      <c r="DY39">
        <f t="shared" si="84"/>
        <v>0.24979230114464035</v>
      </c>
      <c r="DZ39">
        <f t="shared" si="84"/>
        <v>0.2497923016312055</v>
      </c>
      <c r="EA39">
        <f t="shared" si="84"/>
        <v>0.24979230224850713</v>
      </c>
      <c r="EB39">
        <f t="shared" si="84"/>
        <v>0.24979230292896901</v>
      </c>
      <c r="EC39">
        <f t="shared" si="84"/>
        <v>0.24979230361937121</v>
      </c>
      <c r="ED39">
        <f t="shared" si="84"/>
        <v>0.24979230427994259</v>
      </c>
      <c r="EE39">
        <f t="shared" si="84"/>
        <v>0.24979230488296747</v>
      </c>
      <c r="EF39">
        <f t="shared" si="84"/>
        <v>0.24979230541110992</v>
      </c>
      <c r="EG39">
        <f t="shared" si="84"/>
        <v>0.2497923058556194</v>
      </c>
      <c r="EH39">
        <f t="shared" si="84"/>
        <v>0.24979230621454607</v>
      </c>
      <c r="EI39">
        <f t="shared" si="84"/>
        <v>0.24979230649105857</v>
      </c>
      <c r="EJ39">
        <f t="shared" si="84"/>
        <v>0.24979230669192884</v>
      </c>
      <c r="EK39">
        <f t="shared" si="84"/>
        <v>0.24979230682622072</v>
      </c>
      <c r="EL39">
        <f t="shared" ref="EL39:GW39" si="85">SUMPRODUCT(EK38:EK42,$D$38:$D$42)</f>
        <v>0.24979230690419987</v>
      </c>
      <c r="EM39">
        <f t="shared" si="85"/>
        <v>0.24979230693646559</v>
      </c>
      <c r="EN39">
        <f t="shared" si="85"/>
        <v>0.24979230693329263</v>
      </c>
      <c r="EO39">
        <f t="shared" si="85"/>
        <v>0.24979230690416335</v>
      </c>
      <c r="EP39">
        <f t="shared" si="85"/>
        <v>0.24979230685746567</v>
      </c>
      <c r="EQ39">
        <f t="shared" si="85"/>
        <v>0.24979230680032913</v>
      </c>
      <c r="ER39">
        <f t="shared" si="85"/>
        <v>0.24979230673857183</v>
      </c>
      <c r="ES39">
        <f t="shared" si="85"/>
        <v>0.24979230667673183</v>
      </c>
      <c r="ET39">
        <f t="shared" si="85"/>
        <v>0.24979230661815927</v>
      </c>
      <c r="EU39">
        <f t="shared" si="85"/>
        <v>0.24979230656514811</v>
      </c>
      <c r="EV39">
        <f t="shared" si="85"/>
        <v>0.24979230651909035</v>
      </c>
      <c r="EW39">
        <f t="shared" si="85"/>
        <v>0.24979230648063788</v>
      </c>
      <c r="EX39">
        <f t="shared" si="85"/>
        <v>0.24979230644986203</v>
      </c>
      <c r="EY39">
        <f t="shared" si="85"/>
        <v>0.24979230642640216</v>
      </c>
      <c r="EZ39">
        <f t="shared" si="85"/>
        <v>0.24979230640959865</v>
      </c>
      <c r="FA39">
        <f t="shared" si="85"/>
        <v>0.24979230639860697</v>
      </c>
      <c r="FB39">
        <f t="shared" si="85"/>
        <v>0.24979230639249161</v>
      </c>
      <c r="FC39">
        <f t="shared" si="85"/>
        <v>0.24979230639030048</v>
      </c>
      <c r="FD39">
        <f t="shared" si="85"/>
        <v>0.24979230639112038</v>
      </c>
      <c r="FE39">
        <f t="shared" si="85"/>
        <v>0.24979230639411604</v>
      </c>
      <c r="FF39">
        <f t="shared" si="85"/>
        <v>0.24979230639855451</v>
      </c>
      <c r="FG39">
        <f t="shared" si="85"/>
        <v>0.24979230640381783</v>
      </c>
      <c r="FH39">
        <f t="shared" si="85"/>
        <v>0.24979230640940597</v>
      </c>
      <c r="FI39">
        <f t="shared" si="85"/>
        <v>0.24979230641493283</v>
      </c>
      <c r="FJ39">
        <f t="shared" si="85"/>
        <v>0.24979230642011702</v>
      </c>
      <c r="FK39">
        <f t="shared" si="85"/>
        <v>0.24979230642476952</v>
      </c>
      <c r="FL39">
        <f t="shared" si="85"/>
        <v>0.24979230642877967</v>
      </c>
      <c r="FM39">
        <f t="shared" si="85"/>
        <v>0.24979230643210043</v>
      </c>
      <c r="FN39">
        <f t="shared" si="85"/>
        <v>0.24979230643473416</v>
      </c>
      <c r="FO39">
        <f t="shared" si="85"/>
        <v>0.24979230643671962</v>
      </c>
      <c r="FP39">
        <f t="shared" si="85"/>
        <v>0.24979230643812031</v>
      </c>
      <c r="FQ39">
        <f t="shared" si="85"/>
        <v>0.24979230643901448</v>
      </c>
      <c r="FR39">
        <f t="shared" si="85"/>
        <v>0.24979230643948708</v>
      </c>
      <c r="FS39">
        <f t="shared" si="85"/>
        <v>0.24979230643962347</v>
      </c>
      <c r="FT39">
        <f t="shared" si="85"/>
        <v>0.24979230643950462</v>
      </c>
      <c r="FU39">
        <f t="shared" si="85"/>
        <v>0.24979230643920403</v>
      </c>
      <c r="FV39">
        <f t="shared" si="85"/>
        <v>0.24979230643878561</v>
      </c>
      <c r="FW39">
        <f t="shared" si="85"/>
        <v>0.24979230643830286</v>
      </c>
      <c r="FX39">
        <f t="shared" si="85"/>
        <v>0.24979230643779862</v>
      </c>
      <c r="FY39">
        <f t="shared" si="85"/>
        <v>0.24979230643730571</v>
      </c>
      <c r="FZ39">
        <f t="shared" si="85"/>
        <v>0.24979230643684766</v>
      </c>
      <c r="GA39">
        <f t="shared" si="85"/>
        <v>0.24979230643644001</v>
      </c>
      <c r="GB39">
        <f t="shared" si="85"/>
        <v>0.2497923064360914</v>
      </c>
      <c r="GC39">
        <f t="shared" si="85"/>
        <v>0.24979230643580513</v>
      </c>
      <c r="GD39">
        <f t="shared" si="85"/>
        <v>0.2497923064355802</v>
      </c>
      <c r="GE39">
        <f t="shared" si="85"/>
        <v>0.24979230643541259</v>
      </c>
      <c r="GF39">
        <f t="shared" si="85"/>
        <v>0.24979230643529629</v>
      </c>
      <c r="GG39">
        <f t="shared" si="85"/>
        <v>0.24979230643522404</v>
      </c>
      <c r="GH39">
        <f t="shared" si="85"/>
        <v>0.24979230643518818</v>
      </c>
      <c r="GI39">
        <f t="shared" si="85"/>
        <v>0.24979230643518111</v>
      </c>
      <c r="GJ39">
        <f t="shared" si="85"/>
        <v>0.24979230643519559</v>
      </c>
      <c r="GK39">
        <f t="shared" si="85"/>
        <v>0.24979230643522521</v>
      </c>
      <c r="GL39">
        <f t="shared" si="85"/>
        <v>0.2497923064352644</v>
      </c>
      <c r="GM39">
        <f t="shared" si="85"/>
        <v>0.2497923064353085</v>
      </c>
      <c r="GN39">
        <f t="shared" si="85"/>
        <v>0.24979230643535388</v>
      </c>
      <c r="GO39">
        <f t="shared" si="85"/>
        <v>0.24979230643539774</v>
      </c>
      <c r="GP39">
        <f t="shared" si="85"/>
        <v>0.24979230643543815</v>
      </c>
      <c r="GQ39">
        <f t="shared" si="85"/>
        <v>0.24979230643547382</v>
      </c>
      <c r="GR39">
        <f t="shared" si="85"/>
        <v>0.24979230643550404</v>
      </c>
      <c r="GS39">
        <f t="shared" si="85"/>
        <v>0.24979230643552869</v>
      </c>
      <c r="GT39">
        <f t="shared" si="85"/>
        <v>0.24979230643554784</v>
      </c>
      <c r="GU39">
        <f t="shared" si="85"/>
        <v>0.24979230643556194</v>
      </c>
      <c r="GV39">
        <f t="shared" si="85"/>
        <v>0.24979230643557154</v>
      </c>
      <c r="GW39">
        <f t="shared" si="85"/>
        <v>0.24979230643557732</v>
      </c>
      <c r="GX39">
        <f t="shared" ref="GX39:JI39" si="86">SUMPRODUCT(GW38:GW42,$D$38:$D$42)</f>
        <v>0.24979230643557998</v>
      </c>
      <c r="GY39">
        <f t="shared" si="86"/>
        <v>0.24979230643558017</v>
      </c>
      <c r="GZ39">
        <f t="shared" si="86"/>
        <v>0.24979230643557854</v>
      </c>
      <c r="HA39">
        <f t="shared" si="86"/>
        <v>0.24979230643557568</v>
      </c>
      <c r="HB39">
        <f t="shared" si="86"/>
        <v>0.24979230643557204</v>
      </c>
      <c r="HC39">
        <f t="shared" si="86"/>
        <v>0.24979230643556802</v>
      </c>
      <c r="HD39">
        <f t="shared" si="86"/>
        <v>0.24979230643556394</v>
      </c>
      <c r="HE39">
        <f t="shared" si="86"/>
        <v>0.24979230643556005</v>
      </c>
      <c r="HF39">
        <f t="shared" si="86"/>
        <v>0.2497923064355565</v>
      </c>
      <c r="HG39">
        <f t="shared" si="86"/>
        <v>0.24979230643555336</v>
      </c>
      <c r="HH39">
        <f t="shared" si="86"/>
        <v>0.24979230643555073</v>
      </c>
      <c r="HI39">
        <f t="shared" si="86"/>
        <v>0.24979230643554862</v>
      </c>
      <c r="HJ39">
        <f t="shared" si="86"/>
        <v>0.24979230643554698</v>
      </c>
      <c r="HK39">
        <f t="shared" si="86"/>
        <v>0.24979230643554579</v>
      </c>
      <c r="HL39">
        <f t="shared" si="86"/>
        <v>0.24979230643554501</v>
      </c>
      <c r="HM39">
        <f t="shared" si="86"/>
        <v>0.24979230643554456</v>
      </c>
      <c r="HN39">
        <f t="shared" si="86"/>
        <v>0.24979230643554437</v>
      </c>
      <c r="HO39">
        <f t="shared" si="86"/>
        <v>0.2497923064355444</v>
      </c>
      <c r="HP39">
        <f t="shared" si="86"/>
        <v>0.24979230643554456</v>
      </c>
      <c r="HQ39">
        <f t="shared" si="86"/>
        <v>0.24979230643554484</v>
      </c>
      <c r="HR39">
        <f t="shared" si="86"/>
        <v>0.24979230643554517</v>
      </c>
      <c r="HS39">
        <f t="shared" si="86"/>
        <v>0.24979230643554556</v>
      </c>
      <c r="HT39">
        <f t="shared" si="86"/>
        <v>0.2497923064355459</v>
      </c>
      <c r="HU39">
        <f t="shared" si="86"/>
        <v>0.24979230643554626</v>
      </c>
      <c r="HV39">
        <f t="shared" si="86"/>
        <v>0.24979230643554656</v>
      </c>
      <c r="HW39">
        <f t="shared" si="86"/>
        <v>0.24979230643554684</v>
      </c>
      <c r="HX39">
        <f t="shared" si="86"/>
        <v>0.24979230643554706</v>
      </c>
      <c r="HY39">
        <f t="shared" si="86"/>
        <v>0.24979230643554726</v>
      </c>
      <c r="HZ39">
        <f t="shared" si="86"/>
        <v>0.2497923064355474</v>
      </c>
      <c r="IA39">
        <f t="shared" si="86"/>
        <v>0.24979230643554751</v>
      </c>
      <c r="IB39">
        <f t="shared" si="86"/>
        <v>0.24979230643554756</v>
      </c>
      <c r="IC39">
        <f t="shared" si="86"/>
        <v>0.24979230643554759</v>
      </c>
      <c r="ID39">
        <f t="shared" si="86"/>
        <v>0.24979230643554762</v>
      </c>
      <c r="IE39">
        <f t="shared" si="86"/>
        <v>0.24979230643554762</v>
      </c>
      <c r="IF39">
        <f t="shared" si="86"/>
        <v>0.24979230643554759</v>
      </c>
      <c r="IG39">
        <f t="shared" si="86"/>
        <v>0.24979230643554756</v>
      </c>
      <c r="IH39">
        <f t="shared" si="86"/>
        <v>0.24979230643554753</v>
      </c>
      <c r="II39">
        <f t="shared" si="86"/>
        <v>0.24979230643554751</v>
      </c>
      <c r="IJ39">
        <f t="shared" si="86"/>
        <v>0.24979230643554745</v>
      </c>
      <c r="IK39">
        <f t="shared" si="86"/>
        <v>0.24979230643554745</v>
      </c>
      <c r="IL39">
        <f t="shared" si="86"/>
        <v>0.24979230643554745</v>
      </c>
      <c r="IM39">
        <f t="shared" si="86"/>
        <v>0.24979230643554745</v>
      </c>
      <c r="IN39">
        <f t="shared" si="86"/>
        <v>0.24979230643554745</v>
      </c>
      <c r="IO39">
        <f t="shared" si="86"/>
        <v>0.24979230643554745</v>
      </c>
      <c r="IP39">
        <f t="shared" si="86"/>
        <v>0.24979230643554745</v>
      </c>
      <c r="IQ39">
        <f t="shared" si="86"/>
        <v>0.24979230643554745</v>
      </c>
      <c r="IR39">
        <f t="shared" si="86"/>
        <v>0.24979230643554745</v>
      </c>
      <c r="IS39">
        <f t="shared" si="86"/>
        <v>0.24979230643554745</v>
      </c>
      <c r="IT39">
        <f t="shared" si="86"/>
        <v>0.24979230643554745</v>
      </c>
      <c r="IU39">
        <f t="shared" si="86"/>
        <v>0.24979230643554745</v>
      </c>
      <c r="IV39">
        <f t="shared" si="86"/>
        <v>0.24979230643554745</v>
      </c>
      <c r="IW39">
        <f t="shared" si="86"/>
        <v>0.24979230643554745</v>
      </c>
      <c r="IX39">
        <f t="shared" si="86"/>
        <v>0.24979230643554745</v>
      </c>
      <c r="IY39">
        <f t="shared" si="86"/>
        <v>0.24979230643554745</v>
      </c>
      <c r="IZ39">
        <f t="shared" si="86"/>
        <v>0.24979230643554745</v>
      </c>
      <c r="JA39">
        <f t="shared" si="86"/>
        <v>0.24979230643554745</v>
      </c>
      <c r="JB39">
        <f t="shared" si="86"/>
        <v>0.24979230643554745</v>
      </c>
      <c r="JC39">
        <f t="shared" si="86"/>
        <v>0.24979230643554745</v>
      </c>
      <c r="JD39">
        <f t="shared" si="86"/>
        <v>0.24979230643554745</v>
      </c>
      <c r="JE39">
        <f t="shared" si="86"/>
        <v>0.24979230643554745</v>
      </c>
      <c r="JF39">
        <f t="shared" si="86"/>
        <v>0.24979230643554745</v>
      </c>
      <c r="JG39">
        <f t="shared" si="86"/>
        <v>0.24979230643554745</v>
      </c>
      <c r="JH39">
        <f t="shared" si="86"/>
        <v>0.24979230643554745</v>
      </c>
      <c r="JI39">
        <f t="shared" si="86"/>
        <v>0.24979230643554745</v>
      </c>
      <c r="JJ39">
        <f t="shared" ref="JJ39:LU39" si="87">SUMPRODUCT(JI38:JI42,$D$38:$D$42)</f>
        <v>0.24979230643554745</v>
      </c>
      <c r="JK39">
        <f t="shared" si="87"/>
        <v>0.24979230643554745</v>
      </c>
      <c r="JL39">
        <f t="shared" si="87"/>
        <v>0.24979230643554745</v>
      </c>
      <c r="JM39">
        <f t="shared" si="87"/>
        <v>0.24979230643554745</v>
      </c>
      <c r="JN39">
        <f t="shared" si="87"/>
        <v>0.24979230643554745</v>
      </c>
      <c r="JO39">
        <f t="shared" si="87"/>
        <v>0.24979230643554745</v>
      </c>
      <c r="JP39">
        <f t="shared" si="87"/>
        <v>0.24979230643554745</v>
      </c>
      <c r="JQ39">
        <f t="shared" si="87"/>
        <v>0.24979230643554745</v>
      </c>
      <c r="JR39">
        <f t="shared" si="87"/>
        <v>0.24979230643554745</v>
      </c>
      <c r="JS39">
        <f t="shared" si="87"/>
        <v>0.24979230643554745</v>
      </c>
      <c r="JT39">
        <f t="shared" si="87"/>
        <v>0.24979230643554745</v>
      </c>
      <c r="JU39">
        <f t="shared" si="87"/>
        <v>0.24979230643554745</v>
      </c>
      <c r="JV39">
        <f t="shared" si="87"/>
        <v>0.24979230643554745</v>
      </c>
      <c r="JW39">
        <f t="shared" si="87"/>
        <v>0.24979230643554745</v>
      </c>
      <c r="JX39">
        <f t="shared" si="87"/>
        <v>0.24979230643554745</v>
      </c>
      <c r="JY39">
        <f t="shared" si="87"/>
        <v>0.24979230643554745</v>
      </c>
      <c r="JZ39">
        <f t="shared" si="87"/>
        <v>0.24979230643554745</v>
      </c>
      <c r="KA39">
        <f t="shared" si="87"/>
        <v>0.24979230643554745</v>
      </c>
      <c r="KB39">
        <f t="shared" si="87"/>
        <v>0.24979230643554745</v>
      </c>
      <c r="KC39">
        <f t="shared" si="87"/>
        <v>0.24979230643554745</v>
      </c>
      <c r="KD39">
        <f t="shared" si="87"/>
        <v>0.24979230643554745</v>
      </c>
      <c r="KE39">
        <f t="shared" si="87"/>
        <v>0.24979230643554745</v>
      </c>
      <c r="KF39">
        <f t="shared" si="87"/>
        <v>0.24979230643554745</v>
      </c>
      <c r="KG39">
        <f t="shared" si="87"/>
        <v>0.24979230643554745</v>
      </c>
      <c r="KH39">
        <f t="shared" si="87"/>
        <v>0.24979230643554745</v>
      </c>
      <c r="KI39">
        <f t="shared" si="87"/>
        <v>0.24979230643554745</v>
      </c>
      <c r="KJ39">
        <f t="shared" si="87"/>
        <v>0.24979230643554745</v>
      </c>
      <c r="KK39">
        <f t="shared" si="87"/>
        <v>0.24979230643554745</v>
      </c>
      <c r="KL39">
        <f t="shared" si="87"/>
        <v>0.24979230643554745</v>
      </c>
      <c r="KM39">
        <f t="shared" si="87"/>
        <v>0.24979230643554745</v>
      </c>
      <c r="KN39">
        <f t="shared" si="87"/>
        <v>0.24979230643554745</v>
      </c>
      <c r="KO39">
        <f t="shared" si="87"/>
        <v>0.24979230643554745</v>
      </c>
      <c r="KP39">
        <f t="shared" si="87"/>
        <v>0.24979230643554745</v>
      </c>
      <c r="KQ39">
        <f t="shared" si="87"/>
        <v>0.24979230643554745</v>
      </c>
      <c r="KR39">
        <f t="shared" si="87"/>
        <v>0.24979230643554745</v>
      </c>
      <c r="KS39">
        <f t="shared" si="87"/>
        <v>0.24979230643554745</v>
      </c>
      <c r="KT39">
        <f t="shared" si="87"/>
        <v>0.24979230643554745</v>
      </c>
      <c r="KU39">
        <f t="shared" si="87"/>
        <v>0.24979230643554745</v>
      </c>
      <c r="KV39">
        <f t="shared" si="87"/>
        <v>0.24979230643554745</v>
      </c>
      <c r="KW39">
        <f t="shared" si="87"/>
        <v>0.24979230643554745</v>
      </c>
      <c r="KX39">
        <f t="shared" si="87"/>
        <v>0.24979230643554745</v>
      </c>
      <c r="KY39">
        <f t="shared" si="87"/>
        <v>0.24979230643554745</v>
      </c>
      <c r="KZ39">
        <f t="shared" si="87"/>
        <v>0.24979230643554745</v>
      </c>
      <c r="LA39">
        <f t="shared" si="87"/>
        <v>0.24979230643554745</v>
      </c>
      <c r="LB39">
        <f t="shared" si="87"/>
        <v>0.24979230643554745</v>
      </c>
      <c r="LC39">
        <f t="shared" si="87"/>
        <v>0.24979230643554745</v>
      </c>
      <c r="LD39">
        <f t="shared" si="87"/>
        <v>0.24979230643554745</v>
      </c>
      <c r="LE39">
        <f t="shared" si="87"/>
        <v>0.24979230643554745</v>
      </c>
      <c r="LF39">
        <f t="shared" si="87"/>
        <v>0.24979230643554745</v>
      </c>
      <c r="LG39">
        <f t="shared" si="87"/>
        <v>0.24979230643554745</v>
      </c>
      <c r="LH39">
        <f t="shared" si="87"/>
        <v>0.24979230643554745</v>
      </c>
      <c r="LI39">
        <f t="shared" si="87"/>
        <v>0.24979230643554745</v>
      </c>
      <c r="LJ39">
        <f t="shared" si="87"/>
        <v>0.24979230643554745</v>
      </c>
      <c r="LK39">
        <f t="shared" si="87"/>
        <v>0.24979230643554745</v>
      </c>
      <c r="LL39">
        <f t="shared" si="87"/>
        <v>0.24979230643554745</v>
      </c>
      <c r="LM39">
        <f t="shared" si="87"/>
        <v>0.24979230643554745</v>
      </c>
      <c r="LN39">
        <f t="shared" si="87"/>
        <v>0.24979230643554745</v>
      </c>
      <c r="LO39">
        <f t="shared" si="87"/>
        <v>0.24979230643554745</v>
      </c>
      <c r="LP39">
        <f t="shared" si="87"/>
        <v>0.24979230643554745</v>
      </c>
      <c r="LQ39">
        <f t="shared" si="87"/>
        <v>0.24979230643554745</v>
      </c>
      <c r="LR39">
        <f t="shared" si="87"/>
        <v>0.24979230643554745</v>
      </c>
      <c r="LS39">
        <f t="shared" si="87"/>
        <v>0.24979230643554745</v>
      </c>
      <c r="LT39">
        <f t="shared" si="87"/>
        <v>0.24979230643554745</v>
      </c>
      <c r="LU39">
        <f t="shared" si="87"/>
        <v>0.24979230643554745</v>
      </c>
      <c r="LV39">
        <f t="shared" ref="LV39:MM39" si="88">SUMPRODUCT(LU38:LU42,$D$38:$D$42)</f>
        <v>0.24979230643554745</v>
      </c>
      <c r="LW39">
        <f t="shared" si="88"/>
        <v>0.24979230643554745</v>
      </c>
      <c r="LX39">
        <f t="shared" si="88"/>
        <v>0.24979230643554745</v>
      </c>
      <c r="LY39">
        <f t="shared" si="88"/>
        <v>0.24979230643554745</v>
      </c>
      <c r="LZ39">
        <f t="shared" si="88"/>
        <v>0.24979230643554745</v>
      </c>
      <c r="MA39">
        <f t="shared" si="88"/>
        <v>0.24979230643554745</v>
      </c>
      <c r="MB39">
        <f t="shared" si="88"/>
        <v>0.24979230643554745</v>
      </c>
      <c r="MC39">
        <f t="shared" si="88"/>
        <v>0.24979230643554745</v>
      </c>
      <c r="MD39">
        <f t="shared" si="88"/>
        <v>0.24979230643554745</v>
      </c>
      <c r="ME39">
        <f t="shared" si="88"/>
        <v>0.24979230643554745</v>
      </c>
      <c r="MF39">
        <f t="shared" si="88"/>
        <v>0.24979230643554745</v>
      </c>
      <c r="MG39">
        <f t="shared" si="88"/>
        <v>0.24979230643554745</v>
      </c>
      <c r="MH39">
        <f t="shared" si="88"/>
        <v>0.24979230643554745</v>
      </c>
      <c r="MI39">
        <f>SUMPRODUCT(MH38:MH42,$D$38:$D$42)</f>
        <v>0.24979230643554745</v>
      </c>
      <c r="MJ39">
        <f t="shared" si="88"/>
        <v>0.24979230643554745</v>
      </c>
      <c r="MK39">
        <f t="shared" si="88"/>
        <v>0.24979230643554745</v>
      </c>
      <c r="ML39">
        <f t="shared" si="88"/>
        <v>0.24979230643554745</v>
      </c>
      <c r="MM39">
        <f t="shared" si="88"/>
        <v>0.24979230643554745</v>
      </c>
    </row>
    <row r="40" spans="1:351">
      <c r="B40" s="109">
        <v>3</v>
      </c>
      <c r="C40" s="110">
        <v>0</v>
      </c>
      <c r="D40" s="110">
        <v>0</v>
      </c>
      <c r="E40" s="110">
        <v>0.83299999999999996</v>
      </c>
      <c r="F40" s="110">
        <v>0.16700000000000004</v>
      </c>
      <c r="G40" s="110">
        <v>0</v>
      </c>
      <c r="H40" s="110">
        <v>1</v>
      </c>
      <c r="J40" s="119"/>
      <c r="K40" t="s">
        <v>7</v>
      </c>
      <c r="L40">
        <f t="shared" si="82"/>
        <v>0.05</v>
      </c>
      <c r="M40" s="97">
        <f>SUMPRODUCT(L38:L42,$E$38:$E$42)</f>
        <v>5.7370000000000004E-2</v>
      </c>
      <c r="N40">
        <f t="shared" ref="N40:BY40" si="89">SUMPRODUCT(M38:M42,$E$38:$E$42)</f>
        <v>7.9424138000000005E-2</v>
      </c>
      <c r="O40">
        <f t="shared" si="89"/>
        <v>0.10867840726120002</v>
      </c>
      <c r="P40">
        <f t="shared" si="89"/>
        <v>0.1400377403970289</v>
      </c>
      <c r="Q40">
        <f t="shared" si="89"/>
        <v>0.1702073304297208</v>
      </c>
      <c r="R40">
        <f t="shared" si="89"/>
        <v>0.19719411968147404</v>
      </c>
      <c r="S40">
        <f t="shared" si="89"/>
        <v>0.2199407247526719</v>
      </c>
      <c r="T40">
        <f t="shared" si="89"/>
        <v>0.23805153810762761</v>
      </c>
      <c r="U40">
        <f t="shared" si="89"/>
        <v>0.25158516783097529</v>
      </c>
      <c r="V40">
        <f t="shared" si="89"/>
        <v>0.26089637072246219</v>
      </c>
      <c r="W40">
        <f t="shared" si="89"/>
        <v>0.26651613267769525</v>
      </c>
      <c r="X40">
        <f t="shared" si="89"/>
        <v>0.26906189596428809</v>
      </c>
      <c r="Y40">
        <f t="shared" si="89"/>
        <v>0.26917197679079602</v>
      </c>
      <c r="Z40">
        <f t="shared" si="89"/>
        <v>0.26745949178489253</v>
      </c>
      <c r="AA40">
        <f t="shared" si="89"/>
        <v>0.26448194685943177</v>
      </c>
      <c r="AB40">
        <f t="shared" si="89"/>
        <v>0.26072323332653202</v>
      </c>
      <c r="AC40">
        <f t="shared" si="89"/>
        <v>0.25658523775826997</v>
      </c>
      <c r="AD40">
        <f t="shared" si="89"/>
        <v>0.25238666602299337</v>
      </c>
      <c r="AE40">
        <f t="shared" si="89"/>
        <v>0.24836703889342465</v>
      </c>
      <c r="AF40">
        <f t="shared" si="89"/>
        <v>0.24469414922576233</v>
      </c>
      <c r="AG40">
        <f t="shared" si="89"/>
        <v>0.24147358174696082</v>
      </c>
      <c r="AH40">
        <f t="shared" si="89"/>
        <v>0.2387591841372598</v>
      </c>
      <c r="AI40">
        <f t="shared" si="89"/>
        <v>0.23656363900594182</v>
      </c>
      <c r="AJ40">
        <f t="shared" si="89"/>
        <v>0.23486851738600389</v>
      </c>
      <c r="AK40">
        <f t="shared" si="89"/>
        <v>0.2336333934411573</v>
      </c>
      <c r="AL40">
        <f t="shared" si="89"/>
        <v>0.23280376649086024</v>
      </c>
      <c r="AM40">
        <f t="shared" si="89"/>
        <v>0.23231767088850833</v>
      </c>
      <c r="AN40">
        <f t="shared" si="89"/>
        <v>0.23211095858142955</v>
      </c>
      <c r="AO40">
        <f t="shared" si="89"/>
        <v>0.23212131608302977</v>
      </c>
      <c r="AP40">
        <f t="shared" si="89"/>
        <v>0.23229113043967475</v>
      </c>
      <c r="AQ40">
        <f t="shared" si="89"/>
        <v>0.23256935123592637</v>
      </c>
      <c r="AR40">
        <f t="shared" si="89"/>
        <v>0.23291251148122893</v>
      </c>
      <c r="AS40">
        <f t="shared" si="89"/>
        <v>0.23328507296353088</v>
      </c>
      <c r="AT40">
        <f t="shared" si="89"/>
        <v>0.2336592546736036</v>
      </c>
      <c r="AU40">
        <f t="shared" si="89"/>
        <v>0.23401448916102005</v>
      </c>
      <c r="AV40">
        <f t="shared" si="89"/>
        <v>0.2343366337158902</v>
      </c>
      <c r="AW40">
        <f t="shared" si="89"/>
        <v>0.23461704316992135</v>
      </c>
      <c r="AX40">
        <f t="shared" si="89"/>
        <v>0.23485159052739496</v>
      </c>
      <c r="AY40">
        <f t="shared" si="89"/>
        <v>0.23503970181147221</v>
      </c>
      <c r="AZ40">
        <f t="shared" si="89"/>
        <v>0.23518345331544349</v>
      </c>
      <c r="BA40">
        <f t="shared" si="89"/>
        <v>0.23528676343570937</v>
      </c>
      <c r="BB40">
        <f t="shared" si="89"/>
        <v>0.23535469772322237</v>
      </c>
      <c r="BC40">
        <f t="shared" si="89"/>
        <v>0.23539289480285958</v>
      </c>
      <c r="BD40">
        <f t="shared" si="89"/>
        <v>0.23540711229697975</v>
      </c>
      <c r="BE40">
        <f t="shared" si="89"/>
        <v>0.23540288565880707</v>
      </c>
      <c r="BF40">
        <f t="shared" si="89"/>
        <v>0.23538528860912916</v>
      </c>
      <c r="BG40">
        <f t="shared" si="89"/>
        <v>0.23535878137262825</v>
      </c>
      <c r="BH40">
        <f t="shared" si="89"/>
        <v>0.23532713181188181</v>
      </c>
      <c r="BI40">
        <f t="shared" si="89"/>
        <v>0.2352933945492931</v>
      </c>
      <c r="BJ40">
        <f t="shared" si="89"/>
        <v>0.23525993396387851</v>
      </c>
      <c r="BK40">
        <f t="shared" si="89"/>
        <v>0.23522847829672608</v>
      </c>
      <c r="BL40">
        <f t="shared" si="89"/>
        <v>0.23520019377900431</v>
      </c>
      <c r="BM40">
        <f t="shared" si="89"/>
        <v>0.23517576953168473</v>
      </c>
      <c r="BN40">
        <f t="shared" si="89"/>
        <v>0.23515550583709133</v>
      </c>
      <c r="BO40">
        <f t="shared" si="89"/>
        <v>0.23513940014526818</v>
      </c>
      <c r="BP40">
        <f t="shared" si="89"/>
        <v>0.23512722678122752</v>
      </c>
      <c r="BQ40">
        <f t="shared" si="89"/>
        <v>0.23511860771811316</v>
      </c>
      <c r="BR40">
        <f t="shared" si="89"/>
        <v>0.23511307295452027</v>
      </c>
      <c r="BS40">
        <f t="shared" si="89"/>
        <v>0.23511010997783105</v>
      </c>
      <c r="BT40">
        <f t="shared" si="89"/>
        <v>0.23510920251899042</v>
      </c>
      <c r="BU40">
        <f t="shared" si="89"/>
        <v>0.23510985932653666</v>
      </c>
      <c r="BV40">
        <f t="shared" si="89"/>
        <v>0.23511163403365762</v>
      </c>
      <c r="BW40">
        <f t="shared" si="89"/>
        <v>0.23511413738930567</v>
      </c>
      <c r="BX40">
        <f t="shared" si="89"/>
        <v>0.23511704320142451</v>
      </c>
      <c r="BY40">
        <f t="shared" si="89"/>
        <v>0.23512008932456765</v>
      </c>
      <c r="BZ40">
        <f t="shared" ref="BZ40:EK40" si="90">SUMPRODUCT(BY38:BY42,$E$38:$E$42)</f>
        <v>0.23512307494085258</v>
      </c>
      <c r="CA40">
        <f t="shared" si="90"/>
        <v>0.23512585525453403</v>
      </c>
      <c r="CB40">
        <f t="shared" si="90"/>
        <v>0.23512833456532825</v>
      </c>
      <c r="CC40">
        <f t="shared" si="90"/>
        <v>0.23513045851928852</v>
      </c>
      <c r="CD40">
        <f t="shared" si="90"/>
        <v>0.23513220617041242</v>
      </c>
      <c r="CE40">
        <f t="shared" si="90"/>
        <v>0.23513358232997755</v>
      </c>
      <c r="CF40">
        <f t="shared" si="90"/>
        <v>0.23513461053978402</v>
      </c>
      <c r="CG40">
        <f t="shared" si="90"/>
        <v>0.23513532688356981</v>
      </c>
      <c r="CH40">
        <f t="shared" si="90"/>
        <v>0.23513577474945338</v>
      </c>
      <c r="CI40">
        <f t="shared" si="90"/>
        <v>0.23513600057541809</v>
      </c>
      <c r="CJ40">
        <f t="shared" si="90"/>
        <v>0.23513605054853082</v>
      </c>
      <c r="CK40">
        <f t="shared" si="90"/>
        <v>0.23513596818495586</v>
      </c>
      <c r="CL40">
        <f t="shared" si="90"/>
        <v>0.2351357926895824</v>
      </c>
      <c r="CM40">
        <f t="shared" si="90"/>
        <v>0.23513555797870966</v>
      </c>
      <c r="CN40">
        <f t="shared" si="90"/>
        <v>0.23513529224417071</v>
      </c>
      <c r="CO40">
        <f t="shared" si="90"/>
        <v>0.23513501794009062</v>
      </c>
      <c r="CP40">
        <f t="shared" si="90"/>
        <v>0.23513475208194332</v>
      </c>
      <c r="CQ40">
        <f t="shared" si="90"/>
        <v>0.23513450675975339</v>
      </c>
      <c r="CR40">
        <f t="shared" si="90"/>
        <v>0.2351342897815541</v>
      </c>
      <c r="CS40">
        <f t="shared" si="90"/>
        <v>0.23513410537824314</v>
      </c>
      <c r="CT40">
        <f t="shared" si="90"/>
        <v>0.23513395491576716</v>
      </c>
      <c r="CU40">
        <f t="shared" si="90"/>
        <v>0.235133837574377</v>
      </c>
      <c r="CV40">
        <f t="shared" si="90"/>
        <v>0.23513375096704683</v>
      </c>
      <c r="CW40">
        <f t="shared" si="90"/>
        <v>0.23513369167975712</v>
      </c>
      <c r="CX40">
        <f t="shared" si="90"/>
        <v>0.23513365572509209</v>
      </c>
      <c r="CY40">
        <f t="shared" si="90"/>
        <v>0.23513363890751504</v>
      </c>
      <c r="CZ40">
        <f t="shared" si="90"/>
        <v>0.23513363710386809</v>
      </c>
      <c r="DA40">
        <f t="shared" si="90"/>
        <v>0.2351336464662741</v>
      </c>
      <c r="DB40">
        <f t="shared" si="90"/>
        <v>0.23513366355690926</v>
      </c>
      <c r="DC40">
        <f t="shared" si="90"/>
        <v>0.2351336854252935</v>
      </c>
      <c r="DD40">
        <f t="shared" si="90"/>
        <v>0.23513370963904245</v>
      </c>
      <c r="DE40">
        <f t="shared" si="90"/>
        <v>0.23513373427865392</v>
      </c>
      <c r="DF40">
        <f t="shared" si="90"/>
        <v>0.23513375790605945</v>
      </c>
      <c r="DG40">
        <f t="shared" si="90"/>
        <v>0.23513377951552702</v>
      </c>
      <c r="DH40">
        <f t="shared" si="90"/>
        <v>0.23513379847419472</v>
      </c>
      <c r="DI40">
        <f t="shared" si="90"/>
        <v>0.23513381445816023</v>
      </c>
      <c r="DJ40">
        <f t="shared" si="90"/>
        <v>0.23513382738873423</v>
      </c>
      <c r="DK40">
        <f t="shared" si="90"/>
        <v>0.23513383737224519</v>
      </c>
      <c r="DL40">
        <f t="shared" si="90"/>
        <v>0.23513384464570256</v>
      </c>
      <c r="DM40">
        <f t="shared" si="90"/>
        <v>0.23513384952970334</v>
      </c>
      <c r="DN40">
        <f t="shared" si="90"/>
        <v>0.23513385238921394</v>
      </c>
      <c r="DO40">
        <f t="shared" si="90"/>
        <v>0.23513385360226838</v>
      </c>
      <c r="DP40">
        <f t="shared" si="90"/>
        <v>0.23513385353618793</v>
      </c>
      <c r="DQ40">
        <f t="shared" si="90"/>
        <v>0.23513385253062566</v>
      </c>
      <c r="DR40">
        <f t="shared" si="90"/>
        <v>0.23513385088655531</v>
      </c>
      <c r="DS40">
        <f t="shared" si="90"/>
        <v>0.2351338488602352</v>
      </c>
      <c r="DT40">
        <f t="shared" si="90"/>
        <v>0.23513384666116466</v>
      </c>
      <c r="DU40">
        <f t="shared" si="90"/>
        <v>0.23513384445309446</v>
      </c>
      <c r="DV40">
        <f t="shared" si="90"/>
        <v>0.23513384235723367</v>
      </c>
      <c r="DW40">
        <f t="shared" si="90"/>
        <v>0.235133840456904</v>
      </c>
      <c r="DX40">
        <f t="shared" si="90"/>
        <v>0.23513383880301003</v>
      </c>
      <c r="DY40">
        <f t="shared" si="90"/>
        <v>0.23513383741981717</v>
      </c>
      <c r="DZ40">
        <f t="shared" si="90"/>
        <v>0.23513383631064516</v>
      </c>
      <c r="EA40">
        <f t="shared" si="90"/>
        <v>0.23513383546319294</v>
      </c>
      <c r="EB40">
        <f t="shared" si="90"/>
        <v>0.23513383485430506</v>
      </c>
      <c r="EC40">
        <f t="shared" si="90"/>
        <v>0.23513383445407005</v>
      </c>
      <c r="ED40">
        <f t="shared" si="90"/>
        <v>0.2351338342292055</v>
      </c>
      <c r="EE40">
        <f t="shared" si="90"/>
        <v>0.23513383414573516</v>
      </c>
      <c r="EF40">
        <f t="shared" si="90"/>
        <v>0.23513383417099987</v>
      </c>
      <c r="EG40">
        <f t="shared" si="90"/>
        <v>0.23513383427506937</v>
      </c>
      <c r="EH40">
        <f t="shared" si="90"/>
        <v>0.23513383443163613</v>
      </c>
      <c r="EI40">
        <f t="shared" si="90"/>
        <v>0.23513383461847953</v>
      </c>
      <c r="EJ40">
        <f t="shared" si="90"/>
        <v>0.23513383481758784</v>
      </c>
      <c r="EK40">
        <f t="shared" si="90"/>
        <v>0.23513383501502189</v>
      </c>
      <c r="EL40">
        <f t="shared" ref="EL40:GW40" si="91">SUMPRODUCT(EK38:EK42,$E$38:$E$42)</f>
        <v>0.23513383520059511</v>
      </c>
      <c r="EM40">
        <f t="shared" si="91"/>
        <v>0.23513383536743593</v>
      </c>
      <c r="EN40">
        <f t="shared" si="91"/>
        <v>0.23513383551148651</v>
      </c>
      <c r="EO40">
        <f t="shared" si="91"/>
        <v>0.23513383563098186</v>
      </c>
      <c r="EP40">
        <f t="shared" si="91"/>
        <v>0.23513383572594238</v>
      </c>
      <c r="EQ40">
        <f t="shared" si="91"/>
        <v>0.23513383579770361</v>
      </c>
      <c r="ER40">
        <f t="shared" si="91"/>
        <v>0.23513383584849884</v>
      </c>
      <c r="ES40">
        <f t="shared" si="91"/>
        <v>0.23513383588110304</v>
      </c>
      <c r="ET40">
        <f t="shared" si="91"/>
        <v>0.23513383589854106</v>
      </c>
      <c r="EU40">
        <f t="shared" si="91"/>
        <v>0.23513383590385933</v>
      </c>
      <c r="EV40">
        <f t="shared" si="91"/>
        <v>0.2351338358999561</v>
      </c>
      <c r="EW40">
        <f t="shared" si="91"/>
        <v>0.2351338358894644</v>
      </c>
      <c r="EX40">
        <f t="shared" si="91"/>
        <v>0.23513383587468012</v>
      </c>
      <c r="EY40">
        <f t="shared" si="91"/>
        <v>0.23513383585752684</v>
      </c>
      <c r="EZ40">
        <f t="shared" si="91"/>
        <v>0.23513383583955028</v>
      </c>
      <c r="FA40">
        <f t="shared" si="91"/>
        <v>0.23513383582193426</v>
      </c>
      <c r="FB40">
        <f t="shared" si="91"/>
        <v>0.23513383580553227</v>
      </c>
      <c r="FC40">
        <f t="shared" si="91"/>
        <v>0.23513383579090805</v>
      </c>
      <c r="FD40">
        <f t="shared" si="91"/>
        <v>0.23513383577838165</v>
      </c>
      <c r="FE40">
        <f t="shared" si="91"/>
        <v>0.235133835768076</v>
      </c>
      <c r="FF40">
        <f t="shared" si="91"/>
        <v>0.23513383575996236</v>
      </c>
      <c r="FG40">
        <f t="shared" si="91"/>
        <v>0.2351338357539014</v>
      </c>
      <c r="FH40">
        <f t="shared" si="91"/>
        <v>0.23513383574968</v>
      </c>
      <c r="FI40">
        <f t="shared" si="91"/>
        <v>0.23513383574704205</v>
      </c>
      <c r="FJ40">
        <f t="shared" si="91"/>
        <v>0.23513383574571348</v>
      </c>
      <c r="FK40">
        <f t="shared" si="91"/>
        <v>0.23513383574542174</v>
      </c>
      <c r="FL40">
        <f t="shared" si="91"/>
        <v>0.23513383574591007</v>
      </c>
      <c r="FM40">
        <f t="shared" si="91"/>
        <v>0.23513383574694724</v>
      </c>
      <c r="FN40">
        <f t="shared" si="91"/>
        <v>0.23513383574833321</v>
      </c>
      <c r="FO40">
        <f t="shared" si="91"/>
        <v>0.23513383574990177</v>
      </c>
      <c r="FP40">
        <f t="shared" si="91"/>
        <v>0.23513383575152047</v>
      </c>
      <c r="FQ40">
        <f t="shared" si="91"/>
        <v>0.23513383575308905</v>
      </c>
      <c r="FR40">
        <f t="shared" si="91"/>
        <v>0.23513383575453622</v>
      </c>
      <c r="FS40">
        <f t="shared" si="91"/>
        <v>0.23513383575581603</v>
      </c>
      <c r="FT40">
        <f t="shared" si="91"/>
        <v>0.23513383575690355</v>
      </c>
      <c r="FU40">
        <f t="shared" si="91"/>
        <v>0.23513383575779079</v>
      </c>
      <c r="FV40">
        <f t="shared" si="91"/>
        <v>0.2351338357584826</v>
      </c>
      <c r="FW40">
        <f t="shared" si="91"/>
        <v>0.23513383575899308</v>
      </c>
      <c r="FX40">
        <f t="shared" si="91"/>
        <v>0.23513383575934244</v>
      </c>
      <c r="FY40">
        <f t="shared" si="91"/>
        <v>0.23513383575955418</v>
      </c>
      <c r="FZ40">
        <f t="shared" si="91"/>
        <v>0.23513383575965308</v>
      </c>
      <c r="GA40">
        <f t="shared" si="91"/>
        <v>0.23513383575966346</v>
      </c>
      <c r="GB40">
        <f t="shared" si="91"/>
        <v>0.235133835759608</v>
      </c>
      <c r="GC40">
        <f t="shared" si="91"/>
        <v>0.23513383575950703</v>
      </c>
      <c r="GD40">
        <f t="shared" si="91"/>
        <v>0.23513383575937791</v>
      </c>
      <c r="GE40">
        <f t="shared" si="91"/>
        <v>0.23513383575923499</v>
      </c>
      <c r="GF40">
        <f t="shared" si="91"/>
        <v>0.23513383575908958</v>
      </c>
      <c r="GG40">
        <f t="shared" si="91"/>
        <v>0.23513383575895019</v>
      </c>
      <c r="GH40">
        <f t="shared" si="91"/>
        <v>0.23513383575882274</v>
      </c>
      <c r="GI40">
        <f t="shared" si="91"/>
        <v>0.23513383575871094</v>
      </c>
      <c r="GJ40">
        <f t="shared" si="91"/>
        <v>0.23513383575861668</v>
      </c>
      <c r="GK40">
        <f t="shared" si="91"/>
        <v>0.23513383575854041</v>
      </c>
      <c r="GL40">
        <f t="shared" si="91"/>
        <v>0.23513383575848154</v>
      </c>
      <c r="GM40">
        <f t="shared" si="91"/>
        <v>0.23513383575843869</v>
      </c>
      <c r="GN40">
        <f t="shared" si="91"/>
        <v>0.2351338357584099</v>
      </c>
      <c r="GO40">
        <f t="shared" si="91"/>
        <v>0.23513383575839308</v>
      </c>
      <c r="GP40">
        <f t="shared" si="91"/>
        <v>0.23513383575838595</v>
      </c>
      <c r="GQ40">
        <f t="shared" si="91"/>
        <v>0.23513383575838637</v>
      </c>
      <c r="GR40">
        <f t="shared" si="91"/>
        <v>0.23513383575839231</v>
      </c>
      <c r="GS40">
        <f t="shared" si="91"/>
        <v>0.23513383575840202</v>
      </c>
      <c r="GT40">
        <f t="shared" si="91"/>
        <v>0.23513383575841398</v>
      </c>
      <c r="GU40">
        <f t="shared" si="91"/>
        <v>0.23513383575842695</v>
      </c>
      <c r="GV40">
        <f t="shared" si="91"/>
        <v>0.23513383575843996</v>
      </c>
      <c r="GW40">
        <f t="shared" si="91"/>
        <v>0.23513383575845234</v>
      </c>
      <c r="GX40">
        <f t="shared" ref="GX40:JI40" si="92">SUMPRODUCT(GW38:GW42,$E$38:$E$42)</f>
        <v>0.23513383575846353</v>
      </c>
      <c r="GY40">
        <f t="shared" si="92"/>
        <v>0.2351338357584733</v>
      </c>
      <c r="GZ40">
        <f t="shared" si="92"/>
        <v>0.23513383575848146</v>
      </c>
      <c r="HA40">
        <f t="shared" si="92"/>
        <v>0.23513383575848798</v>
      </c>
      <c r="HB40">
        <f t="shared" si="92"/>
        <v>0.23513383575849298</v>
      </c>
      <c r="HC40">
        <f t="shared" si="92"/>
        <v>0.23513383575849656</v>
      </c>
      <c r="HD40">
        <f t="shared" si="92"/>
        <v>0.23513383575849892</v>
      </c>
      <c r="HE40">
        <f t="shared" si="92"/>
        <v>0.23513383575850025</v>
      </c>
      <c r="HF40">
        <f t="shared" si="92"/>
        <v>0.23513383575850075</v>
      </c>
      <c r="HG40">
        <f t="shared" si="92"/>
        <v>0.23513383575850061</v>
      </c>
      <c r="HH40">
        <f t="shared" si="92"/>
        <v>0.2351338357585</v>
      </c>
      <c r="HI40">
        <f t="shared" si="92"/>
        <v>0.23513383575849908</v>
      </c>
      <c r="HJ40">
        <f t="shared" si="92"/>
        <v>0.23513383575849797</v>
      </c>
      <c r="HK40">
        <f t="shared" si="92"/>
        <v>0.23513383575849678</v>
      </c>
      <c r="HL40">
        <f t="shared" si="92"/>
        <v>0.23513383575849561</v>
      </c>
      <c r="HM40">
        <f t="shared" si="92"/>
        <v>0.2351338357584945</v>
      </c>
      <c r="HN40">
        <f t="shared" si="92"/>
        <v>0.23513383575849353</v>
      </c>
      <c r="HO40">
        <f t="shared" si="92"/>
        <v>0.23513383575849267</v>
      </c>
      <c r="HP40">
        <f t="shared" si="92"/>
        <v>0.23513383575849198</v>
      </c>
      <c r="HQ40">
        <f t="shared" si="92"/>
        <v>0.23513383575849142</v>
      </c>
      <c r="HR40">
        <f t="shared" si="92"/>
        <v>0.23513383575849101</v>
      </c>
      <c r="HS40">
        <f t="shared" si="92"/>
        <v>0.23513383575849073</v>
      </c>
      <c r="HT40">
        <f t="shared" si="92"/>
        <v>0.23513383575849051</v>
      </c>
      <c r="HU40">
        <f t="shared" si="92"/>
        <v>0.23513383575849039</v>
      </c>
      <c r="HV40">
        <f t="shared" si="92"/>
        <v>0.23513383575849034</v>
      </c>
      <c r="HW40">
        <f t="shared" si="92"/>
        <v>0.23513383575849037</v>
      </c>
      <c r="HX40">
        <f t="shared" si="92"/>
        <v>0.23513383575849042</v>
      </c>
      <c r="HY40">
        <f t="shared" si="92"/>
        <v>0.23513383575849051</v>
      </c>
      <c r="HZ40">
        <f t="shared" si="92"/>
        <v>0.23513383575849062</v>
      </c>
      <c r="IA40">
        <f t="shared" si="92"/>
        <v>0.23513383575849073</v>
      </c>
      <c r="IB40">
        <f t="shared" si="92"/>
        <v>0.23513383575849084</v>
      </c>
      <c r="IC40">
        <f t="shared" si="92"/>
        <v>0.23513383575849095</v>
      </c>
      <c r="ID40">
        <f t="shared" si="92"/>
        <v>0.23513383575849103</v>
      </c>
      <c r="IE40">
        <f t="shared" si="92"/>
        <v>0.23513383575849109</v>
      </c>
      <c r="IF40">
        <f t="shared" si="92"/>
        <v>0.23513383575849114</v>
      </c>
      <c r="IG40">
        <f t="shared" si="92"/>
        <v>0.2351338357584912</v>
      </c>
      <c r="IH40">
        <f t="shared" si="92"/>
        <v>0.23513383575849123</v>
      </c>
      <c r="II40">
        <f t="shared" si="92"/>
        <v>0.23513383575849126</v>
      </c>
      <c r="IJ40">
        <f t="shared" si="92"/>
        <v>0.23513383575849128</v>
      </c>
      <c r="IK40">
        <f t="shared" si="92"/>
        <v>0.23513383575849128</v>
      </c>
      <c r="IL40">
        <f t="shared" si="92"/>
        <v>0.23513383575849128</v>
      </c>
      <c r="IM40">
        <f t="shared" si="92"/>
        <v>0.23513383575849128</v>
      </c>
      <c r="IN40">
        <f t="shared" si="92"/>
        <v>0.23513383575849128</v>
      </c>
      <c r="IO40">
        <f t="shared" si="92"/>
        <v>0.23513383575849128</v>
      </c>
      <c r="IP40">
        <f t="shared" si="92"/>
        <v>0.23513383575849128</v>
      </c>
      <c r="IQ40">
        <f t="shared" si="92"/>
        <v>0.23513383575849128</v>
      </c>
      <c r="IR40">
        <f t="shared" si="92"/>
        <v>0.23513383575849128</v>
      </c>
      <c r="IS40">
        <f t="shared" si="92"/>
        <v>0.23513383575849128</v>
      </c>
      <c r="IT40">
        <f t="shared" si="92"/>
        <v>0.23513383575849128</v>
      </c>
      <c r="IU40">
        <f t="shared" si="92"/>
        <v>0.23513383575849128</v>
      </c>
      <c r="IV40">
        <f t="shared" si="92"/>
        <v>0.23513383575849128</v>
      </c>
      <c r="IW40">
        <f t="shared" si="92"/>
        <v>0.23513383575849128</v>
      </c>
      <c r="IX40">
        <f t="shared" si="92"/>
        <v>0.23513383575849128</v>
      </c>
      <c r="IY40">
        <f t="shared" si="92"/>
        <v>0.23513383575849128</v>
      </c>
      <c r="IZ40">
        <f t="shared" si="92"/>
        <v>0.23513383575849128</v>
      </c>
      <c r="JA40">
        <f t="shared" si="92"/>
        <v>0.23513383575849128</v>
      </c>
      <c r="JB40">
        <f t="shared" si="92"/>
        <v>0.23513383575849128</v>
      </c>
      <c r="JC40">
        <f t="shared" si="92"/>
        <v>0.23513383575849128</v>
      </c>
      <c r="JD40">
        <f t="shared" si="92"/>
        <v>0.23513383575849128</v>
      </c>
      <c r="JE40">
        <f t="shared" si="92"/>
        <v>0.23513383575849128</v>
      </c>
      <c r="JF40">
        <f t="shared" si="92"/>
        <v>0.23513383575849128</v>
      </c>
      <c r="JG40">
        <f t="shared" si="92"/>
        <v>0.23513383575849128</v>
      </c>
      <c r="JH40">
        <f t="shared" si="92"/>
        <v>0.23513383575849128</v>
      </c>
      <c r="JI40">
        <f t="shared" si="92"/>
        <v>0.23513383575849128</v>
      </c>
      <c r="JJ40">
        <f t="shared" ref="JJ40:LU40" si="93">SUMPRODUCT(JI38:JI42,$E$38:$E$42)</f>
        <v>0.23513383575849128</v>
      </c>
      <c r="JK40">
        <f t="shared" si="93"/>
        <v>0.23513383575849128</v>
      </c>
      <c r="JL40">
        <f t="shared" si="93"/>
        <v>0.23513383575849128</v>
      </c>
      <c r="JM40">
        <f t="shared" si="93"/>
        <v>0.23513383575849128</v>
      </c>
      <c r="JN40">
        <f t="shared" si="93"/>
        <v>0.23513383575849128</v>
      </c>
      <c r="JO40">
        <f t="shared" si="93"/>
        <v>0.23513383575849128</v>
      </c>
      <c r="JP40">
        <f t="shared" si="93"/>
        <v>0.23513383575849128</v>
      </c>
      <c r="JQ40">
        <f t="shared" si="93"/>
        <v>0.23513383575849128</v>
      </c>
      <c r="JR40">
        <f t="shared" si="93"/>
        <v>0.23513383575849128</v>
      </c>
      <c r="JS40">
        <f t="shared" si="93"/>
        <v>0.23513383575849128</v>
      </c>
      <c r="JT40">
        <f t="shared" si="93"/>
        <v>0.23513383575849128</v>
      </c>
      <c r="JU40">
        <f t="shared" si="93"/>
        <v>0.23513383575849128</v>
      </c>
      <c r="JV40">
        <f t="shared" si="93"/>
        <v>0.23513383575849128</v>
      </c>
      <c r="JW40">
        <f t="shared" si="93"/>
        <v>0.23513383575849128</v>
      </c>
      <c r="JX40">
        <f t="shared" si="93"/>
        <v>0.23513383575849128</v>
      </c>
      <c r="JY40">
        <f t="shared" si="93"/>
        <v>0.23513383575849128</v>
      </c>
      <c r="JZ40">
        <f t="shared" si="93"/>
        <v>0.23513383575849128</v>
      </c>
      <c r="KA40">
        <f t="shared" si="93"/>
        <v>0.23513383575849128</v>
      </c>
      <c r="KB40">
        <f t="shared" si="93"/>
        <v>0.23513383575849128</v>
      </c>
      <c r="KC40">
        <f t="shared" si="93"/>
        <v>0.23513383575849128</v>
      </c>
      <c r="KD40">
        <f t="shared" si="93"/>
        <v>0.23513383575849128</v>
      </c>
      <c r="KE40">
        <f t="shared" si="93"/>
        <v>0.23513383575849128</v>
      </c>
      <c r="KF40">
        <f t="shared" si="93"/>
        <v>0.23513383575849128</v>
      </c>
      <c r="KG40">
        <f t="shared" si="93"/>
        <v>0.23513383575849128</v>
      </c>
      <c r="KH40">
        <f t="shared" si="93"/>
        <v>0.23513383575849128</v>
      </c>
      <c r="KI40">
        <f t="shared" si="93"/>
        <v>0.23513383575849128</v>
      </c>
      <c r="KJ40">
        <f t="shared" si="93"/>
        <v>0.23513383575849128</v>
      </c>
      <c r="KK40">
        <f t="shared" si="93"/>
        <v>0.23513383575849128</v>
      </c>
      <c r="KL40">
        <f t="shared" si="93"/>
        <v>0.23513383575849128</v>
      </c>
      <c r="KM40">
        <f t="shared" si="93"/>
        <v>0.23513383575849128</v>
      </c>
      <c r="KN40">
        <f t="shared" si="93"/>
        <v>0.23513383575849128</v>
      </c>
      <c r="KO40">
        <f t="shared" si="93"/>
        <v>0.23513383575849128</v>
      </c>
      <c r="KP40">
        <f t="shared" si="93"/>
        <v>0.23513383575849128</v>
      </c>
      <c r="KQ40">
        <f t="shared" si="93"/>
        <v>0.23513383575849128</v>
      </c>
      <c r="KR40">
        <f t="shared" si="93"/>
        <v>0.23513383575849128</v>
      </c>
      <c r="KS40">
        <f t="shared" si="93"/>
        <v>0.23513383575849128</v>
      </c>
      <c r="KT40">
        <f t="shared" si="93"/>
        <v>0.23513383575849128</v>
      </c>
      <c r="KU40">
        <f t="shared" si="93"/>
        <v>0.23513383575849128</v>
      </c>
      <c r="KV40">
        <f t="shared" si="93"/>
        <v>0.23513383575849128</v>
      </c>
      <c r="KW40">
        <f t="shared" si="93"/>
        <v>0.23513383575849128</v>
      </c>
      <c r="KX40">
        <f t="shared" si="93"/>
        <v>0.23513383575849128</v>
      </c>
      <c r="KY40">
        <f t="shared" si="93"/>
        <v>0.23513383575849128</v>
      </c>
      <c r="KZ40">
        <f t="shared" si="93"/>
        <v>0.23513383575849128</v>
      </c>
      <c r="LA40">
        <f t="shared" si="93"/>
        <v>0.23513383575849128</v>
      </c>
      <c r="LB40">
        <f t="shared" si="93"/>
        <v>0.23513383575849128</v>
      </c>
      <c r="LC40">
        <f t="shared" si="93"/>
        <v>0.23513383575849128</v>
      </c>
      <c r="LD40">
        <f t="shared" si="93"/>
        <v>0.23513383575849128</v>
      </c>
      <c r="LE40">
        <f t="shared" si="93"/>
        <v>0.23513383575849128</v>
      </c>
      <c r="LF40">
        <f t="shared" si="93"/>
        <v>0.23513383575849128</v>
      </c>
      <c r="LG40">
        <f t="shared" si="93"/>
        <v>0.23513383575849128</v>
      </c>
      <c r="LH40">
        <f t="shared" si="93"/>
        <v>0.23513383575849128</v>
      </c>
      <c r="LI40">
        <f t="shared" si="93"/>
        <v>0.23513383575849128</v>
      </c>
      <c r="LJ40">
        <f t="shared" si="93"/>
        <v>0.23513383575849128</v>
      </c>
      <c r="LK40">
        <f t="shared" si="93"/>
        <v>0.23513383575849128</v>
      </c>
      <c r="LL40">
        <f t="shared" si="93"/>
        <v>0.23513383575849128</v>
      </c>
      <c r="LM40">
        <f t="shared" si="93"/>
        <v>0.23513383575849128</v>
      </c>
      <c r="LN40">
        <f t="shared" si="93"/>
        <v>0.23513383575849128</v>
      </c>
      <c r="LO40">
        <f t="shared" si="93"/>
        <v>0.23513383575849128</v>
      </c>
      <c r="LP40">
        <f t="shared" si="93"/>
        <v>0.23513383575849128</v>
      </c>
      <c r="LQ40">
        <f t="shared" si="93"/>
        <v>0.23513383575849128</v>
      </c>
      <c r="LR40">
        <f t="shared" si="93"/>
        <v>0.23513383575849128</v>
      </c>
      <c r="LS40">
        <f t="shared" si="93"/>
        <v>0.23513383575849128</v>
      </c>
      <c r="LT40">
        <f t="shared" si="93"/>
        <v>0.23513383575849128</v>
      </c>
      <c r="LU40">
        <f t="shared" si="93"/>
        <v>0.23513383575849128</v>
      </c>
      <c r="LV40">
        <f t="shared" ref="LV40:MM40" si="94">SUMPRODUCT(LU38:LU42,$E$38:$E$42)</f>
        <v>0.23513383575849128</v>
      </c>
      <c r="LW40">
        <f t="shared" si="94"/>
        <v>0.23513383575849128</v>
      </c>
      <c r="LX40">
        <f t="shared" si="94"/>
        <v>0.23513383575849128</v>
      </c>
      <c r="LY40">
        <f t="shared" si="94"/>
        <v>0.23513383575849128</v>
      </c>
      <c r="LZ40">
        <f t="shared" si="94"/>
        <v>0.23513383575849128</v>
      </c>
      <c r="MA40">
        <f t="shared" si="94"/>
        <v>0.23513383575849128</v>
      </c>
      <c r="MB40">
        <f t="shared" si="94"/>
        <v>0.23513383575849128</v>
      </c>
      <c r="MC40">
        <f t="shared" si="94"/>
        <v>0.23513383575849128</v>
      </c>
      <c r="MD40">
        <f t="shared" si="94"/>
        <v>0.23513383575849128</v>
      </c>
      <c r="ME40">
        <f t="shared" si="94"/>
        <v>0.23513383575849128</v>
      </c>
      <c r="MF40">
        <f t="shared" si="94"/>
        <v>0.23513383575849128</v>
      </c>
      <c r="MG40">
        <f t="shared" si="94"/>
        <v>0.23513383575849128</v>
      </c>
      <c r="MH40">
        <f t="shared" si="94"/>
        <v>0.23513383575849128</v>
      </c>
      <c r="MI40">
        <f>SUMPRODUCT(MH38:MH42,$E$38:$E$42)</f>
        <v>0.23513383575849128</v>
      </c>
      <c r="MJ40">
        <f t="shared" si="94"/>
        <v>0.23513383575849128</v>
      </c>
      <c r="MK40">
        <f t="shared" si="94"/>
        <v>0.23513383575849128</v>
      </c>
      <c r="ML40">
        <f t="shared" si="94"/>
        <v>0.23513383575849128</v>
      </c>
      <c r="MM40">
        <f t="shared" si="94"/>
        <v>0.23513383575849128</v>
      </c>
    </row>
    <row r="41" spans="1:351">
      <c r="B41" s="109">
        <v>4</v>
      </c>
      <c r="C41" s="110">
        <v>0</v>
      </c>
      <c r="D41" s="110">
        <v>0</v>
      </c>
      <c r="E41" s="110">
        <v>0</v>
      </c>
      <c r="F41" s="110">
        <v>0.79380000000000006</v>
      </c>
      <c r="G41" s="110">
        <v>0.20619999999999994</v>
      </c>
      <c r="H41" s="110">
        <v>1</v>
      </c>
      <c r="J41" s="119"/>
      <c r="K41" t="s">
        <v>8</v>
      </c>
      <c r="L41">
        <f t="shared" si="82"/>
        <v>0</v>
      </c>
      <c r="M41" s="97">
        <f>SUMPRODUCT(L38:L42,$F$38:$F$42)</f>
        <v>8.3500000000000015E-3</v>
      </c>
      <c r="N41">
        <f t="shared" ref="N41:BY41" si="95">SUMPRODUCT(M38:M42,$F$38:$F$42)</f>
        <v>1.6209020000000005E-2</v>
      </c>
      <c r="O41">
        <f t="shared" si="95"/>
        <v>2.6130551122000009E-2</v>
      </c>
      <c r="P41">
        <f t="shared" si="95"/>
        <v>3.8891725493264015E-2</v>
      </c>
      <c r="Q41">
        <f t="shared" si="95"/>
        <v>5.4258554342856813E-2</v>
      </c>
      <c r="R41">
        <f t="shared" si="95"/>
        <v>7.1495064619123125E-2</v>
      </c>
      <c r="S41">
        <f t="shared" si="95"/>
        <v>8.968420028146612E-2</v>
      </c>
      <c r="T41">
        <f t="shared" si="95"/>
        <v>0.10792141921712403</v>
      </c>
      <c r="U41">
        <f t="shared" si="95"/>
        <v>0.12542262943852689</v>
      </c>
      <c r="V41">
        <f t="shared" si="95"/>
        <v>0.14157520627607553</v>
      </c>
      <c r="W41">
        <f t="shared" si="95"/>
        <v>0.15595209265259996</v>
      </c>
      <c r="X41">
        <f t="shared" si="95"/>
        <v>0.16830296530480898</v>
      </c>
      <c r="Y41">
        <f t="shared" si="95"/>
        <v>0.1785322304849935</v>
      </c>
      <c r="Z41">
        <f t="shared" si="95"/>
        <v>0.1866706046830508</v>
      </c>
      <c r="AA41">
        <f t="shared" si="95"/>
        <v>0.1928448611254828</v>
      </c>
      <c r="AB41">
        <f t="shared" si="95"/>
        <v>0.19724873588693337</v>
      </c>
      <c r="AC41">
        <f t="shared" si="95"/>
        <v>0.20011682651257856</v>
      </c>
      <c r="AD41">
        <f t="shared" si="95"/>
        <v>0.20170247159131599</v>
      </c>
      <c r="AE41">
        <f t="shared" si="95"/>
        <v>0.20225999517502655</v>
      </c>
      <c r="AF41">
        <f t="shared" si="95"/>
        <v>0.20203127966513801</v>
      </c>
      <c r="AG41">
        <f t="shared" si="95"/>
        <v>0.20123635271888887</v>
      </c>
      <c r="AH41">
        <f t="shared" si="95"/>
        <v>0.20006750493999645</v>
      </c>
      <c r="AI41">
        <f t="shared" si="95"/>
        <v>0.1986863691722916</v>
      </c>
      <c r="AJ41">
        <f t="shared" si="95"/>
        <v>0.19722336756295736</v>
      </c>
      <c r="AK41">
        <f t="shared" si="95"/>
        <v>0.19577895157493821</v>
      </c>
      <c r="AL41">
        <f t="shared" si="95"/>
        <v>0.19442610846485925</v>
      </c>
      <c r="AM41">
        <f t="shared" si="95"/>
        <v>0.19321367390337896</v>
      </c>
      <c r="AN41">
        <f t="shared" si="95"/>
        <v>0.19217006538288314</v>
      </c>
      <c r="AO41">
        <f t="shared" si="95"/>
        <v>0.19130712798403138</v>
      </c>
      <c r="AP41">
        <f t="shared" si="95"/>
        <v>0.19062385797959011</v>
      </c>
      <c r="AQ41">
        <f t="shared" si="95"/>
        <v>0.19010983724762434</v>
      </c>
      <c r="AR41">
        <f t="shared" si="95"/>
        <v>0.18974827046356393</v>
      </c>
      <c r="AS41">
        <f t="shared" si="95"/>
        <v>0.1895185665113423</v>
      </c>
      <c r="AT41">
        <f t="shared" si="95"/>
        <v>0.1893984452816132</v>
      </c>
      <c r="AU41">
        <f t="shared" si="95"/>
        <v>0.1893655813950364</v>
      </c>
      <c r="AV41">
        <f t="shared" si="95"/>
        <v>0.18939881820127025</v>
      </c>
      <c r="AW41">
        <f t="shared" si="95"/>
        <v>0.18947899971872201</v>
      </c>
      <c r="AX41">
        <f t="shared" si="95"/>
        <v>0.18958947618609842</v>
      </c>
      <c r="AY41">
        <f t="shared" si="95"/>
        <v>0.1897163418145999</v>
      </c>
      <c r="AZ41">
        <f t="shared" si="95"/>
        <v>0.18984846233494529</v>
      </c>
      <c r="BA41">
        <f t="shared" si="95"/>
        <v>0.18997734610515865</v>
      </c>
      <c r="BB41">
        <f t="shared" si="95"/>
        <v>0.19009690683203842</v>
      </c>
      <c r="BC41">
        <f t="shared" si="95"/>
        <v>0.19020315916305025</v>
      </c>
      <c r="BD41">
        <f t="shared" si="95"/>
        <v>0.19029388117570686</v>
      </c>
      <c r="BE41">
        <f t="shared" si="95"/>
        <v>0.19036827063087175</v>
      </c>
      <c r="BF41">
        <f t="shared" si="95"/>
        <v>0.19042661513180678</v>
      </c>
      <c r="BG41">
        <f t="shared" si="95"/>
        <v>0.19046999028935283</v>
      </c>
      <c r="BH41">
        <f t="shared" si="95"/>
        <v>0.19049999478091723</v>
      </c>
      <c r="BI41">
        <f t="shared" si="95"/>
        <v>0.19051852686967638</v>
      </c>
      <c r="BJ41">
        <f t="shared" si="95"/>
        <v>0.19052760351888107</v>
      </c>
      <c r="BK41">
        <f t="shared" si="95"/>
        <v>0.19052922064525551</v>
      </c>
      <c r="BL41">
        <f t="shared" si="95"/>
        <v>0.1905252512237571</v>
      </c>
      <c r="BM41">
        <f t="shared" si="95"/>
        <v>0.19051737678251213</v>
      </c>
      <c r="BN41">
        <f t="shared" si="95"/>
        <v>0.19050704720174949</v>
      </c>
      <c r="BO41">
        <f t="shared" si="95"/>
        <v>0.19049546354354302</v>
      </c>
      <c r="BP41">
        <f t="shared" si="95"/>
        <v>0.19048357878512426</v>
      </c>
      <c r="BQ41">
        <f t="shared" si="95"/>
        <v>0.19047211171209666</v>
      </c>
      <c r="BR41">
        <f t="shared" si="95"/>
        <v>0.19046156976598724</v>
      </c>
      <c r="BS41">
        <f t="shared" si="95"/>
        <v>0.19045227726364558</v>
      </c>
      <c r="BT41">
        <f t="shared" si="95"/>
        <v>0.19044440605817969</v>
      </c>
      <c r="BU41">
        <f t="shared" si="95"/>
        <v>0.19043800634965447</v>
      </c>
      <c r="BV41">
        <f t="shared" si="95"/>
        <v>0.19043303594788735</v>
      </c>
      <c r="BW41">
        <f t="shared" si="95"/>
        <v>0.19042938681905383</v>
      </c>
      <c r="BX41">
        <f t="shared" si="95"/>
        <v>0.19042690820097899</v>
      </c>
      <c r="BY41">
        <f t="shared" si="95"/>
        <v>0.19042542594457504</v>
      </c>
      <c r="BZ41">
        <f t="shared" ref="BZ41:EK41" si="96">SUMPRODUCT(BY38:BY42,$F$38:$F$42)</f>
        <v>0.19042475803200648</v>
      </c>
      <c r="CA41">
        <f t="shared" si="96"/>
        <v>0.19042472644092914</v>
      </c>
      <c r="CB41">
        <f t="shared" si="96"/>
        <v>0.19042516567631676</v>
      </c>
      <c r="CC41">
        <f t="shared" si="96"/>
        <v>0.19042592838627009</v>
      </c>
      <c r="CD41">
        <f t="shared" si="96"/>
        <v>0.19042688852574241</v>
      </c>
      <c r="CE41">
        <f t="shared" si="96"/>
        <v>0.19042794254219322</v>
      </c>
      <c r="CF41">
        <f t="shared" si="96"/>
        <v>0.19042900903909926</v>
      </c>
      <c r="CG41">
        <f t="shared" si="96"/>
        <v>0.19043002733538095</v>
      </c>
      <c r="CH41">
        <f t="shared" si="96"/>
        <v>0.19043095528838158</v>
      </c>
      <c r="CI41">
        <f t="shared" si="96"/>
        <v>0.19043176669107603</v>
      </c>
      <c r="CJ41">
        <f t="shared" si="96"/>
        <v>0.190432448495471</v>
      </c>
      <c r="CK41">
        <f t="shared" si="96"/>
        <v>0.19043299805730954</v>
      </c>
      <c r="CL41">
        <f t="shared" si="96"/>
        <v>0.19043342054477996</v>
      </c>
      <c r="CM41">
        <f t="shared" si="96"/>
        <v>0.1904337266076066</v>
      </c>
      <c r="CN41">
        <f t="shared" si="96"/>
        <v>0.19043393036356265</v>
      </c>
      <c r="CO41">
        <f t="shared" si="96"/>
        <v>0.19043404772737255</v>
      </c>
      <c r="CP41">
        <f t="shared" si="96"/>
        <v>0.19043409508198347</v>
      </c>
      <c r="CQ41">
        <f t="shared" si="96"/>
        <v>0.19043408827376304</v>
      </c>
      <c r="CR41">
        <f t="shared" si="96"/>
        <v>0.19043404190059193</v>
      </c>
      <c r="CS41">
        <f t="shared" si="96"/>
        <v>0.19043396885420943</v>
      </c>
      <c r="CT41">
        <f t="shared" si="96"/>
        <v>0.19043388007463807</v>
      </c>
      <c r="CU41">
        <f t="shared" si="96"/>
        <v>0.19043378447418083</v>
      </c>
      <c r="CV41">
        <f t="shared" si="96"/>
        <v>0.19043368899052573</v>
      </c>
      <c r="CW41">
        <f t="shared" si="96"/>
        <v>0.19043359873217616</v>
      </c>
      <c r="CX41">
        <f t="shared" si="96"/>
        <v>0.19043351718412091</v>
      </c>
      <c r="CY41">
        <f t="shared" si="96"/>
        <v>0.19043344644684557</v>
      </c>
      <c r="CZ41">
        <f t="shared" si="96"/>
        <v>0.19043338748706107</v>
      </c>
      <c r="DA41">
        <f t="shared" si="96"/>
        <v>0.19043334038357507</v>
      </c>
      <c r="DB41">
        <f t="shared" si="96"/>
        <v>0.19043330455634969</v>
      </c>
      <c r="DC41">
        <f t="shared" si="96"/>
        <v>0.19043327897083426</v>
      </c>
      <c r="DD41">
        <f t="shared" si="96"/>
        <v>0.19043326231307225</v>
      </c>
      <c r="DE41">
        <f t="shared" si="96"/>
        <v>0.19043325313383686</v>
      </c>
      <c r="DF41">
        <f t="shared" si="96"/>
        <v>0.19043324996217492</v>
      </c>
      <c r="DG41">
        <f t="shared" si="96"/>
        <v>0.19043325139028638</v>
      </c>
      <c r="DH41">
        <f t="shared" si="96"/>
        <v>0.19043325613270237</v>
      </c>
      <c r="DI41">
        <f t="shared" si="96"/>
        <v>0.19043326306332967</v>
      </c>
      <c r="DJ41">
        <f t="shared" si="96"/>
        <v>0.19043327123418385</v>
      </c>
      <c r="DK41">
        <f t="shared" si="96"/>
        <v>0.19043327987961378</v>
      </c>
      <c r="DL41">
        <f t="shared" si="96"/>
        <v>0.19043328840960239</v>
      </c>
      <c r="DM41">
        <f t="shared" si="96"/>
        <v>0.19043329639537473</v>
      </c>
      <c r="DN41">
        <f t="shared" si="96"/>
        <v>0.19043330355010893</v>
      </c>
      <c r="DO41">
        <f t="shared" si="96"/>
        <v>0.19043330970707523</v>
      </c>
      <c r="DP41">
        <f t="shared" si="96"/>
        <v>0.19043331479705516</v>
      </c>
      <c r="DQ41">
        <f t="shared" si="96"/>
        <v>0.19043331882644579</v>
      </c>
      <c r="DR41">
        <f t="shared" si="96"/>
        <v>0.19043332185704717</v>
      </c>
      <c r="DS41">
        <f t="shared" si="96"/>
        <v>0.1904333239881788</v>
      </c>
      <c r="DT41">
        <f t="shared" si="96"/>
        <v>0.19043332534147564</v>
      </c>
      <c r="DU41">
        <f t="shared" si="96"/>
        <v>0.1904333260484779</v>
      </c>
      <c r="DV41">
        <f t="shared" si="96"/>
        <v>0.19043332624094855</v>
      </c>
      <c r="DW41">
        <f t="shared" si="96"/>
        <v>0.19043332604372298</v>
      </c>
      <c r="DX41">
        <f t="shared" si="96"/>
        <v>0.1904333255698103</v>
      </c>
      <c r="DY41">
        <f t="shared" si="96"/>
        <v>0.1904333249174181</v>
      </c>
      <c r="DZ41">
        <f t="shared" si="96"/>
        <v>0.19043332416855599</v>
      </c>
      <c r="EA41">
        <f t="shared" si="96"/>
        <v>0.19043332338887753</v>
      </c>
      <c r="EB41">
        <f t="shared" si="96"/>
        <v>0.19043332262844423</v>
      </c>
      <c r="EC41">
        <f t="shared" si="96"/>
        <v>0.19043332192312798</v>
      </c>
      <c r="ED41">
        <f t="shared" si="96"/>
        <v>0.19043332129640872</v>
      </c>
      <c r="EE41">
        <f t="shared" si="96"/>
        <v>0.1904333207613666</v>
      </c>
      <c r="EF41">
        <f t="shared" si="96"/>
        <v>0.1904333203227106</v>
      </c>
      <c r="EG41">
        <f t="shared" si="96"/>
        <v>0.19043331997872467</v>
      </c>
      <c r="EH41">
        <f t="shared" si="96"/>
        <v>0.19043331972304828</v>
      </c>
      <c r="EI41">
        <f t="shared" si="96"/>
        <v>0.19043331954623899</v>
      </c>
      <c r="EJ41">
        <f t="shared" si="96"/>
        <v>0.1904333194370906</v>
      </c>
      <c r="EK41">
        <f t="shared" si="96"/>
        <v>0.19043331938369973</v>
      </c>
      <c r="EL41">
        <f t="shared" ref="EL41:GW41" si="97">SUMPRODUCT(EK38:EK42,$F$38:$F$42)</f>
        <v>0.19043331937428953</v>
      </c>
      <c r="EM41">
        <f t="shared" si="97"/>
        <v>0.19043331939781044</v>
      </c>
      <c r="EN41">
        <f t="shared" si="97"/>
        <v>0.19043331944434372</v>
      </c>
      <c r="EO41">
        <f t="shared" si="97"/>
        <v>0.19043331950533832</v>
      </c>
      <c r="EP41">
        <f t="shared" si="97"/>
        <v>0.19043331957371154</v>
      </c>
      <c r="EQ41">
        <f t="shared" si="97"/>
        <v>0.19043331964384463</v>
      </c>
      <c r="ER41">
        <f t="shared" si="97"/>
        <v>0.1904333197115004</v>
      </c>
      <c r="ES41">
        <f t="shared" si="97"/>
        <v>0.19043331977368833</v>
      </c>
      <c r="ET41">
        <f t="shared" si="97"/>
        <v>0.19043331982849804</v>
      </c>
      <c r="EU41">
        <f t="shared" si="97"/>
        <v>0.19043331987491813</v>
      </c>
      <c r="EV41">
        <f t="shared" si="97"/>
        <v>0.19043331991265455</v>
      </c>
      <c r="EW41">
        <f t="shared" si="97"/>
        <v>0.19043331994195789</v>
      </c>
      <c r="EX41">
        <f t="shared" si="97"/>
        <v>0.19043331996346674</v>
      </c>
      <c r="EY41">
        <f t="shared" si="97"/>
        <v>0.1904333199780715</v>
      </c>
      <c r="EZ41">
        <f t="shared" si="97"/>
        <v>0.19043331998680016</v>
      </c>
      <c r="FA41">
        <f t="shared" si="97"/>
        <v>0.19043331999072688</v>
      </c>
      <c r="FB41">
        <f t="shared" si="97"/>
        <v>0.19043331999090202</v>
      </c>
      <c r="FC41">
        <f t="shared" si="97"/>
        <v>0.19043331998830193</v>
      </c>
      <c r="FD41">
        <f t="shared" si="97"/>
        <v>0.19043331998379576</v>
      </c>
      <c r="FE41">
        <f t="shared" si="97"/>
        <v>0.19043331997812685</v>
      </c>
      <c r="FF41">
        <f t="shared" si="97"/>
        <v>0.19043331997190582</v>
      </c>
      <c r="FG41">
        <f t="shared" si="97"/>
        <v>0.19043331996561258</v>
      </c>
      <c r="FH41">
        <f t="shared" si="97"/>
        <v>0.19043331995960483</v>
      </c>
      <c r="FI41">
        <f t="shared" si="97"/>
        <v>0.19043331995413088</v>
      </c>
      <c r="FJ41">
        <f t="shared" si="97"/>
        <v>0.19043331994934512</v>
      </c>
      <c r="FK41">
        <f t="shared" si="97"/>
        <v>0.19043331994532431</v>
      </c>
      <c r="FL41">
        <f t="shared" si="97"/>
        <v>0.19043331994208387</v>
      </c>
      <c r="FM41">
        <f t="shared" si="97"/>
        <v>0.19043331993959317</v>
      </c>
      <c r="FN41">
        <f t="shared" si="97"/>
        <v>0.19043331993778928</v>
      </c>
      <c r="FO41">
        <f t="shared" si="97"/>
        <v>0.1904333199365888</v>
      </c>
      <c r="FP41">
        <f t="shared" si="97"/>
        <v>0.19043331993589779</v>
      </c>
      <c r="FQ41">
        <f t="shared" si="97"/>
        <v>0.1904333199356196</v>
      </c>
      <c r="FR41">
        <f t="shared" si="97"/>
        <v>0.19043331993566073</v>
      </c>
      <c r="FS41">
        <f t="shared" si="97"/>
        <v>0.19043331993593504</v>
      </c>
      <c r="FT41">
        <f t="shared" si="97"/>
        <v>0.19043331993636653</v>
      </c>
      <c r="FU41">
        <f t="shared" si="97"/>
        <v>0.19043331993689067</v>
      </c>
      <c r="FV41">
        <f t="shared" si="97"/>
        <v>0.19043331993745488</v>
      </c>
      <c r="FW41">
        <f t="shared" si="97"/>
        <v>0.19043331993801832</v>
      </c>
      <c r="FX41">
        <f t="shared" si="97"/>
        <v>0.19043331993855081</v>
      </c>
      <c r="FY41">
        <f t="shared" si="97"/>
        <v>0.19043331993903184</v>
      </c>
      <c r="FZ41">
        <f t="shared" si="97"/>
        <v>0.19043331993944904</v>
      </c>
      <c r="GA41">
        <f t="shared" si="97"/>
        <v>0.19043331993979673</v>
      </c>
      <c r="GB41">
        <f t="shared" si="97"/>
        <v>0.19043331994007448</v>
      </c>
      <c r="GC41">
        <f t="shared" si="97"/>
        <v>0.19043331994028567</v>
      </c>
      <c r="GD41">
        <f t="shared" si="97"/>
        <v>0.19043331994043644</v>
      </c>
      <c r="GE41">
        <f t="shared" si="97"/>
        <v>0.19043331994053458</v>
      </c>
      <c r="GF41">
        <f t="shared" si="97"/>
        <v>0.19043331994058862</v>
      </c>
      <c r="GG41">
        <f t="shared" si="97"/>
        <v>0.19043331994060722</v>
      </c>
      <c r="GH41">
        <f t="shared" si="97"/>
        <v>0.1904333199405987</v>
      </c>
      <c r="GI41">
        <f t="shared" si="97"/>
        <v>0.19043331994057067</v>
      </c>
      <c r="GJ41">
        <f t="shared" si="97"/>
        <v>0.19043331994052975</v>
      </c>
      <c r="GK41">
        <f t="shared" si="97"/>
        <v>0.19043331994048152</v>
      </c>
      <c r="GL41">
        <f t="shared" si="97"/>
        <v>0.1904333199404305</v>
      </c>
      <c r="GM41">
        <f t="shared" si="97"/>
        <v>0.19043331994038015</v>
      </c>
      <c r="GN41">
        <f t="shared" si="97"/>
        <v>0.19043331994033302</v>
      </c>
      <c r="GO41">
        <f t="shared" si="97"/>
        <v>0.19043331994029081</v>
      </c>
      <c r="GP41">
        <f t="shared" si="97"/>
        <v>0.1904333199402545</v>
      </c>
      <c r="GQ41">
        <f t="shared" si="97"/>
        <v>0.1904333199402245</v>
      </c>
      <c r="GR41">
        <f t="shared" si="97"/>
        <v>0.19043331994020077</v>
      </c>
      <c r="GS41">
        <f t="shared" si="97"/>
        <v>0.19043331994018292</v>
      </c>
      <c r="GT41">
        <f t="shared" si="97"/>
        <v>0.19043331994017038</v>
      </c>
      <c r="GU41">
        <f t="shared" si="97"/>
        <v>0.19043331994016241</v>
      </c>
      <c r="GV41">
        <f t="shared" si="97"/>
        <v>0.19043331994015825</v>
      </c>
      <c r="GW41">
        <f t="shared" si="97"/>
        <v>0.19043331994015711</v>
      </c>
      <c r="GX41">
        <f t="shared" ref="GX41:JI41" si="98">SUMPRODUCT(GW38:GW42,$F$38:$F$42)</f>
        <v>0.19043331994015827</v>
      </c>
      <c r="GY41">
        <f t="shared" si="98"/>
        <v>0.19043331994016108</v>
      </c>
      <c r="GZ41">
        <f t="shared" si="98"/>
        <v>0.19043331994016494</v>
      </c>
      <c r="HA41">
        <f t="shared" si="98"/>
        <v>0.19043331994016935</v>
      </c>
      <c r="HB41">
        <f t="shared" si="98"/>
        <v>0.19043331994017393</v>
      </c>
      <c r="HC41">
        <f t="shared" si="98"/>
        <v>0.1904333199401784</v>
      </c>
      <c r="HD41">
        <f t="shared" si="98"/>
        <v>0.19043331994018256</v>
      </c>
      <c r="HE41">
        <f t="shared" si="98"/>
        <v>0.19043331994018625</v>
      </c>
      <c r="HF41">
        <f t="shared" si="98"/>
        <v>0.19043331994018942</v>
      </c>
      <c r="HG41">
        <f t="shared" si="98"/>
        <v>0.190433319940192</v>
      </c>
      <c r="HH41">
        <f t="shared" si="98"/>
        <v>0.19043331994019402</v>
      </c>
      <c r="HI41">
        <f t="shared" si="98"/>
        <v>0.19043331994019552</v>
      </c>
      <c r="HJ41">
        <f t="shared" si="98"/>
        <v>0.19043331994019658</v>
      </c>
      <c r="HK41">
        <f t="shared" si="98"/>
        <v>0.19043331994019722</v>
      </c>
      <c r="HL41">
        <f t="shared" si="98"/>
        <v>0.19043331994019752</v>
      </c>
      <c r="HM41">
        <f t="shared" si="98"/>
        <v>0.19043331994019758</v>
      </c>
      <c r="HN41">
        <f t="shared" si="98"/>
        <v>0.19043331994019747</v>
      </c>
      <c r="HO41">
        <f t="shared" si="98"/>
        <v>0.19043331994019719</v>
      </c>
      <c r="HP41">
        <f t="shared" si="98"/>
        <v>0.19043331994019683</v>
      </c>
      <c r="HQ41">
        <f t="shared" si="98"/>
        <v>0.19043331994019641</v>
      </c>
      <c r="HR41">
        <f t="shared" si="98"/>
        <v>0.19043331994019599</v>
      </c>
      <c r="HS41">
        <f t="shared" si="98"/>
        <v>0.19043331994019558</v>
      </c>
      <c r="HT41">
        <f t="shared" si="98"/>
        <v>0.19043331994019522</v>
      </c>
      <c r="HU41">
        <f t="shared" si="98"/>
        <v>0.19043331994019488</v>
      </c>
      <c r="HV41">
        <f t="shared" si="98"/>
        <v>0.19043331994019463</v>
      </c>
      <c r="HW41">
        <f t="shared" si="98"/>
        <v>0.19043331994019441</v>
      </c>
      <c r="HX41">
        <f t="shared" si="98"/>
        <v>0.19043331994019425</v>
      </c>
      <c r="HY41">
        <f t="shared" si="98"/>
        <v>0.19043331994019411</v>
      </c>
      <c r="HZ41">
        <f t="shared" si="98"/>
        <v>0.190433319940194</v>
      </c>
      <c r="IA41">
        <f t="shared" si="98"/>
        <v>0.19043331994019394</v>
      </c>
      <c r="IB41">
        <f t="shared" si="98"/>
        <v>0.19043331994019394</v>
      </c>
      <c r="IC41">
        <f t="shared" si="98"/>
        <v>0.19043331994019394</v>
      </c>
      <c r="ID41">
        <f t="shared" si="98"/>
        <v>0.19043331994019397</v>
      </c>
      <c r="IE41">
        <f t="shared" si="98"/>
        <v>0.19043331994019397</v>
      </c>
      <c r="IF41">
        <f t="shared" si="98"/>
        <v>0.190433319940194</v>
      </c>
      <c r="IG41">
        <f t="shared" si="98"/>
        <v>0.19043331994019402</v>
      </c>
      <c r="IH41">
        <f t="shared" si="98"/>
        <v>0.19043331994019408</v>
      </c>
      <c r="II41">
        <f t="shared" si="98"/>
        <v>0.19043331994019413</v>
      </c>
      <c r="IJ41">
        <f t="shared" si="98"/>
        <v>0.19043331994019416</v>
      </c>
      <c r="IK41">
        <f t="shared" si="98"/>
        <v>0.19043331994019419</v>
      </c>
      <c r="IL41">
        <f t="shared" si="98"/>
        <v>0.19043331994019422</v>
      </c>
      <c r="IM41">
        <f t="shared" si="98"/>
        <v>0.19043331994019425</v>
      </c>
      <c r="IN41">
        <f t="shared" si="98"/>
        <v>0.19043331994019425</v>
      </c>
      <c r="IO41">
        <f t="shared" si="98"/>
        <v>0.19043331994019425</v>
      </c>
      <c r="IP41">
        <f t="shared" si="98"/>
        <v>0.19043331994019425</v>
      </c>
      <c r="IQ41">
        <f t="shared" si="98"/>
        <v>0.19043331994019425</v>
      </c>
      <c r="IR41">
        <f t="shared" si="98"/>
        <v>0.19043331994019425</v>
      </c>
      <c r="IS41">
        <f t="shared" si="98"/>
        <v>0.19043331994019425</v>
      </c>
      <c r="IT41">
        <f t="shared" si="98"/>
        <v>0.19043331994019425</v>
      </c>
      <c r="IU41">
        <f t="shared" si="98"/>
        <v>0.19043331994019425</v>
      </c>
      <c r="IV41">
        <f t="shared" si="98"/>
        <v>0.19043331994019425</v>
      </c>
      <c r="IW41">
        <f t="shared" si="98"/>
        <v>0.19043331994019425</v>
      </c>
      <c r="IX41">
        <f t="shared" si="98"/>
        <v>0.19043331994019425</v>
      </c>
      <c r="IY41">
        <f t="shared" si="98"/>
        <v>0.19043331994019425</v>
      </c>
      <c r="IZ41">
        <f t="shared" si="98"/>
        <v>0.19043331994019425</v>
      </c>
      <c r="JA41">
        <f t="shared" si="98"/>
        <v>0.19043331994019425</v>
      </c>
      <c r="JB41">
        <f t="shared" si="98"/>
        <v>0.19043331994019425</v>
      </c>
      <c r="JC41">
        <f t="shared" si="98"/>
        <v>0.19043331994019425</v>
      </c>
      <c r="JD41">
        <f t="shared" si="98"/>
        <v>0.19043331994019425</v>
      </c>
      <c r="JE41">
        <f t="shared" si="98"/>
        <v>0.19043331994019425</v>
      </c>
      <c r="JF41">
        <f t="shared" si="98"/>
        <v>0.19043331994019425</v>
      </c>
      <c r="JG41">
        <f t="shared" si="98"/>
        <v>0.19043331994019425</v>
      </c>
      <c r="JH41">
        <f t="shared" si="98"/>
        <v>0.19043331994019425</v>
      </c>
      <c r="JI41">
        <f t="shared" si="98"/>
        <v>0.19043331994019425</v>
      </c>
      <c r="JJ41">
        <f t="shared" ref="JJ41:LU41" si="99">SUMPRODUCT(JI38:JI42,$F$38:$F$42)</f>
        <v>0.19043331994019425</v>
      </c>
      <c r="JK41">
        <f t="shared" si="99"/>
        <v>0.19043331994019425</v>
      </c>
      <c r="JL41">
        <f t="shared" si="99"/>
        <v>0.19043331994019425</v>
      </c>
      <c r="JM41">
        <f t="shared" si="99"/>
        <v>0.19043331994019425</v>
      </c>
      <c r="JN41">
        <f t="shared" si="99"/>
        <v>0.19043331994019425</v>
      </c>
      <c r="JO41">
        <f t="shared" si="99"/>
        <v>0.19043331994019425</v>
      </c>
      <c r="JP41">
        <f t="shared" si="99"/>
        <v>0.19043331994019425</v>
      </c>
      <c r="JQ41">
        <f t="shared" si="99"/>
        <v>0.19043331994019425</v>
      </c>
      <c r="JR41">
        <f t="shared" si="99"/>
        <v>0.19043331994019425</v>
      </c>
      <c r="JS41">
        <f t="shared" si="99"/>
        <v>0.19043331994019425</v>
      </c>
      <c r="JT41">
        <f t="shared" si="99"/>
        <v>0.19043331994019425</v>
      </c>
      <c r="JU41">
        <f t="shared" si="99"/>
        <v>0.19043331994019425</v>
      </c>
      <c r="JV41">
        <f t="shared" si="99"/>
        <v>0.19043331994019425</v>
      </c>
      <c r="JW41">
        <f t="shared" si="99"/>
        <v>0.19043331994019425</v>
      </c>
      <c r="JX41">
        <f t="shared" si="99"/>
        <v>0.19043331994019425</v>
      </c>
      <c r="JY41">
        <f t="shared" si="99"/>
        <v>0.19043331994019425</v>
      </c>
      <c r="JZ41">
        <f t="shared" si="99"/>
        <v>0.19043331994019425</v>
      </c>
      <c r="KA41">
        <f t="shared" si="99"/>
        <v>0.19043331994019425</v>
      </c>
      <c r="KB41">
        <f t="shared" si="99"/>
        <v>0.19043331994019425</v>
      </c>
      <c r="KC41">
        <f t="shared" si="99"/>
        <v>0.19043331994019425</v>
      </c>
      <c r="KD41">
        <f t="shared" si="99"/>
        <v>0.19043331994019425</v>
      </c>
      <c r="KE41">
        <f t="shared" si="99"/>
        <v>0.19043331994019425</v>
      </c>
      <c r="KF41">
        <f t="shared" si="99"/>
        <v>0.19043331994019425</v>
      </c>
      <c r="KG41">
        <f t="shared" si="99"/>
        <v>0.19043331994019425</v>
      </c>
      <c r="KH41">
        <f t="shared" si="99"/>
        <v>0.19043331994019425</v>
      </c>
      <c r="KI41">
        <f t="shared" si="99"/>
        <v>0.19043331994019425</v>
      </c>
      <c r="KJ41">
        <f t="shared" si="99"/>
        <v>0.19043331994019425</v>
      </c>
      <c r="KK41">
        <f t="shared" si="99"/>
        <v>0.19043331994019425</v>
      </c>
      <c r="KL41">
        <f t="shared" si="99"/>
        <v>0.19043331994019425</v>
      </c>
      <c r="KM41">
        <f t="shared" si="99"/>
        <v>0.19043331994019425</v>
      </c>
      <c r="KN41">
        <f t="shared" si="99"/>
        <v>0.19043331994019425</v>
      </c>
      <c r="KO41">
        <f t="shared" si="99"/>
        <v>0.19043331994019425</v>
      </c>
      <c r="KP41">
        <f t="shared" si="99"/>
        <v>0.19043331994019425</v>
      </c>
      <c r="KQ41">
        <f t="shared" si="99"/>
        <v>0.19043331994019425</v>
      </c>
      <c r="KR41">
        <f t="shared" si="99"/>
        <v>0.19043331994019425</v>
      </c>
      <c r="KS41">
        <f t="shared" si="99"/>
        <v>0.19043331994019425</v>
      </c>
      <c r="KT41">
        <f t="shared" si="99"/>
        <v>0.19043331994019425</v>
      </c>
      <c r="KU41">
        <f t="shared" si="99"/>
        <v>0.19043331994019425</v>
      </c>
      <c r="KV41">
        <f t="shared" si="99"/>
        <v>0.19043331994019425</v>
      </c>
      <c r="KW41">
        <f t="shared" si="99"/>
        <v>0.19043331994019425</v>
      </c>
      <c r="KX41">
        <f t="shared" si="99"/>
        <v>0.19043331994019425</v>
      </c>
      <c r="KY41">
        <f t="shared" si="99"/>
        <v>0.19043331994019425</v>
      </c>
      <c r="KZ41">
        <f t="shared" si="99"/>
        <v>0.19043331994019425</v>
      </c>
      <c r="LA41">
        <f t="shared" si="99"/>
        <v>0.19043331994019425</v>
      </c>
      <c r="LB41">
        <f t="shared" si="99"/>
        <v>0.19043331994019425</v>
      </c>
      <c r="LC41">
        <f t="shared" si="99"/>
        <v>0.19043331994019425</v>
      </c>
      <c r="LD41">
        <f t="shared" si="99"/>
        <v>0.19043331994019425</v>
      </c>
      <c r="LE41">
        <f t="shared" si="99"/>
        <v>0.19043331994019425</v>
      </c>
      <c r="LF41">
        <f t="shared" si="99"/>
        <v>0.19043331994019425</v>
      </c>
      <c r="LG41">
        <f t="shared" si="99"/>
        <v>0.19043331994019425</v>
      </c>
      <c r="LH41">
        <f t="shared" si="99"/>
        <v>0.19043331994019425</v>
      </c>
      <c r="LI41">
        <f t="shared" si="99"/>
        <v>0.19043331994019425</v>
      </c>
      <c r="LJ41">
        <f t="shared" si="99"/>
        <v>0.19043331994019425</v>
      </c>
      <c r="LK41">
        <f t="shared" si="99"/>
        <v>0.19043331994019425</v>
      </c>
      <c r="LL41">
        <f t="shared" si="99"/>
        <v>0.19043331994019425</v>
      </c>
      <c r="LM41">
        <f t="shared" si="99"/>
        <v>0.19043331994019425</v>
      </c>
      <c r="LN41">
        <f t="shared" si="99"/>
        <v>0.19043331994019425</v>
      </c>
      <c r="LO41">
        <f t="shared" si="99"/>
        <v>0.19043331994019425</v>
      </c>
      <c r="LP41">
        <f t="shared" si="99"/>
        <v>0.19043331994019425</v>
      </c>
      <c r="LQ41">
        <f t="shared" si="99"/>
        <v>0.19043331994019425</v>
      </c>
      <c r="LR41">
        <f t="shared" si="99"/>
        <v>0.19043331994019425</v>
      </c>
      <c r="LS41">
        <f t="shared" si="99"/>
        <v>0.19043331994019425</v>
      </c>
      <c r="LT41">
        <f t="shared" si="99"/>
        <v>0.19043331994019425</v>
      </c>
      <c r="LU41">
        <f t="shared" si="99"/>
        <v>0.19043331994019425</v>
      </c>
      <c r="LV41">
        <f t="shared" ref="LV41:MM41" si="100">SUMPRODUCT(LU38:LU42,$F$38:$F$42)</f>
        <v>0.19043331994019425</v>
      </c>
      <c r="LW41">
        <f t="shared" si="100"/>
        <v>0.19043331994019425</v>
      </c>
      <c r="LX41">
        <f t="shared" si="100"/>
        <v>0.19043331994019425</v>
      </c>
      <c r="LY41">
        <f t="shared" si="100"/>
        <v>0.19043331994019425</v>
      </c>
      <c r="LZ41">
        <f t="shared" si="100"/>
        <v>0.19043331994019425</v>
      </c>
      <c r="MA41">
        <f t="shared" si="100"/>
        <v>0.19043331994019425</v>
      </c>
      <c r="MB41">
        <f t="shared" si="100"/>
        <v>0.19043331994019425</v>
      </c>
      <c r="MC41">
        <f t="shared" si="100"/>
        <v>0.19043331994019425</v>
      </c>
      <c r="MD41">
        <f t="shared" si="100"/>
        <v>0.19043331994019425</v>
      </c>
      <c r="ME41">
        <f t="shared" si="100"/>
        <v>0.19043331994019425</v>
      </c>
      <c r="MF41">
        <f t="shared" si="100"/>
        <v>0.19043331994019425</v>
      </c>
      <c r="MG41">
        <f t="shared" si="100"/>
        <v>0.19043331994019425</v>
      </c>
      <c r="MH41">
        <f t="shared" si="100"/>
        <v>0.19043331994019425</v>
      </c>
      <c r="MI41">
        <f>SUMPRODUCT(MH38:MH42,$F$38:$F$42)</f>
        <v>0.19043331994019425</v>
      </c>
      <c r="MJ41">
        <f t="shared" si="100"/>
        <v>0.19043331994019425</v>
      </c>
      <c r="MK41">
        <f t="shared" si="100"/>
        <v>0.19043331994019425</v>
      </c>
      <c r="ML41">
        <f t="shared" si="100"/>
        <v>0.19043331994019425</v>
      </c>
      <c r="MM41">
        <f t="shared" si="100"/>
        <v>0.19043331994019425</v>
      </c>
    </row>
    <row r="42" spans="1:351">
      <c r="B42" s="109">
        <v>5</v>
      </c>
      <c r="C42" s="110">
        <v>1</v>
      </c>
      <c r="D42" s="110">
        <v>0</v>
      </c>
      <c r="E42" s="110">
        <v>0</v>
      </c>
      <c r="F42" s="110">
        <v>0</v>
      </c>
      <c r="G42" s="110">
        <v>0</v>
      </c>
      <c r="H42" s="110">
        <v>1</v>
      </c>
      <c r="J42" s="119"/>
      <c r="K42" s="118" t="s">
        <v>9</v>
      </c>
      <c r="L42">
        <f t="shared" si="82"/>
        <v>0</v>
      </c>
      <c r="M42" s="135">
        <f>SUMPRODUCT(L38:L42,$G$38:$G$42)</f>
        <v>0</v>
      </c>
      <c r="N42" s="118">
        <f t="shared" ref="N42:BY42" si="101">SUMPRODUCT(M38:M42,$G$38:$G$42)</f>
        <v>1.7217699999999999E-3</v>
      </c>
      <c r="O42" s="118">
        <f t="shared" si="101"/>
        <v>3.3422999239999997E-3</v>
      </c>
      <c r="P42" s="118">
        <f t="shared" si="101"/>
        <v>5.3881196413564005E-3</v>
      </c>
      <c r="Q42" s="118">
        <f t="shared" si="101"/>
        <v>8.0194737967110383E-3</v>
      </c>
      <c r="R42" s="118">
        <f t="shared" si="101"/>
        <v>1.1188113905497071E-2</v>
      </c>
      <c r="S42" s="118">
        <f t="shared" si="101"/>
        <v>1.4742282324463184E-2</v>
      </c>
      <c r="T42" s="118">
        <f t="shared" si="101"/>
        <v>1.8492882098038309E-2</v>
      </c>
      <c r="U42" s="118">
        <f t="shared" si="101"/>
        <v>2.225339664257097E-2</v>
      </c>
      <c r="V42" s="118">
        <f t="shared" si="101"/>
        <v>2.5862146190224238E-2</v>
      </c>
      <c r="W42" s="118">
        <f t="shared" si="101"/>
        <v>2.9192807534126765E-2</v>
      </c>
      <c r="X42" s="118">
        <f t="shared" si="101"/>
        <v>3.2157321504966099E-2</v>
      </c>
      <c r="Y42" s="118">
        <f t="shared" si="101"/>
        <v>3.4704071445851602E-2</v>
      </c>
      <c r="Z42" s="118">
        <f t="shared" si="101"/>
        <v>3.6813345926005651E-2</v>
      </c>
      <c r="AA42" s="118">
        <f t="shared" si="101"/>
        <v>3.8491478685645064E-2</v>
      </c>
      <c r="AB42" s="118">
        <f t="shared" si="101"/>
        <v>3.976461036407454E-2</v>
      </c>
      <c r="AC42" s="118">
        <f t="shared" si="101"/>
        <v>4.0672689339885645E-2</v>
      </c>
      <c r="AD42" s="118">
        <f t="shared" si="101"/>
        <v>4.1264089626893687E-2</v>
      </c>
      <c r="AE42" s="118">
        <f t="shared" si="101"/>
        <v>4.1591049642129348E-2</v>
      </c>
      <c r="AF42" s="118">
        <f t="shared" si="101"/>
        <v>4.1706011005090464E-2</v>
      </c>
      <c r="AG42" s="118">
        <f t="shared" si="101"/>
        <v>4.1658849866951446E-2</v>
      </c>
      <c r="AH42" s="118">
        <f t="shared" si="101"/>
        <v>4.1494935930634871E-2</v>
      </c>
      <c r="AI42" s="118">
        <f t="shared" si="101"/>
        <v>4.1253919518627252E-2</v>
      </c>
      <c r="AJ42" s="118">
        <f t="shared" si="101"/>
        <v>4.0969129323326518E-2</v>
      </c>
      <c r="AK42" s="118">
        <f t="shared" si="101"/>
        <v>4.0667458391481795E-2</v>
      </c>
      <c r="AL42" s="118">
        <f t="shared" si="101"/>
        <v>4.0369619814752247E-2</v>
      </c>
      <c r="AM42" s="118">
        <f t="shared" si="101"/>
        <v>4.0090663565453967E-2</v>
      </c>
      <c r="AN42" s="118">
        <f t="shared" si="101"/>
        <v>3.984065955887673E-2</v>
      </c>
      <c r="AO42" s="118">
        <f t="shared" si="101"/>
        <v>3.9625467481950491E-2</v>
      </c>
      <c r="AP42" s="118">
        <f t="shared" si="101"/>
        <v>3.9447529790307259E-2</v>
      </c>
      <c r="AQ42" s="118">
        <f t="shared" si="101"/>
        <v>3.930663951539147E-2</v>
      </c>
      <c r="AR42" s="118">
        <f t="shared" si="101"/>
        <v>3.9200648440460124E-2</v>
      </c>
      <c r="AS42" s="118">
        <f t="shared" si="101"/>
        <v>3.9126093369586869E-2</v>
      </c>
      <c r="AT42" s="118">
        <f t="shared" si="101"/>
        <v>3.9078728414638768E-2</v>
      </c>
      <c r="AU42" s="118">
        <f t="shared" si="101"/>
        <v>3.9053959417068629E-2</v>
      </c>
      <c r="AV42" s="118">
        <f t="shared" si="101"/>
        <v>3.9047182883656495E-2</v>
      </c>
      <c r="AW42" s="118">
        <f t="shared" si="101"/>
        <v>3.9054036313101913E-2</v>
      </c>
      <c r="AX42" s="118">
        <f t="shared" si="101"/>
        <v>3.9070569742000467E-2</v>
      </c>
      <c r="AY42" s="118">
        <f t="shared" si="101"/>
        <v>3.9093349989573485E-2</v>
      </c>
      <c r="AZ42" s="118">
        <f t="shared" si="101"/>
        <v>3.911950968217049E-2</v>
      </c>
      <c r="BA42" s="118">
        <f t="shared" si="101"/>
        <v>3.9146752933465707E-2</v>
      </c>
      <c r="BB42" s="118">
        <f t="shared" si="101"/>
        <v>3.9173328766883703E-2</v>
      </c>
      <c r="BC42" s="118">
        <f t="shared" si="101"/>
        <v>3.9197982188766307E-2</v>
      </c>
      <c r="BD42" s="118">
        <f t="shared" si="101"/>
        <v>3.9219891419420949E-2</v>
      </c>
      <c r="BE42" s="118">
        <f t="shared" si="101"/>
        <v>3.9238598298430745E-2</v>
      </c>
      <c r="BF42" s="118">
        <f t="shared" si="101"/>
        <v>3.925393740408574E-2</v>
      </c>
      <c r="BG42" s="118">
        <f t="shared" si="101"/>
        <v>3.9265968040178546E-2</v>
      </c>
      <c r="BH42" s="118">
        <f t="shared" si="101"/>
        <v>3.9274911997664544E-2</v>
      </c>
      <c r="BI42" s="118">
        <f t="shared" si="101"/>
        <v>3.9281098923825121E-2</v>
      </c>
      <c r="BJ42" s="118">
        <f t="shared" si="101"/>
        <v>3.9284920240527259E-2</v>
      </c>
      <c r="BK42" s="118">
        <f t="shared" si="101"/>
        <v>3.9286791845593264E-2</v>
      </c>
      <c r="BL42" s="118">
        <f t="shared" si="101"/>
        <v>3.9287125297051674E-2</v>
      </c>
      <c r="BM42" s="118">
        <f t="shared" si="101"/>
        <v>3.9286306802338702E-2</v>
      </c>
      <c r="BN42" s="118">
        <f t="shared" si="101"/>
        <v>3.9284683092553986E-2</v>
      </c>
      <c r="BO42" s="118">
        <f t="shared" si="101"/>
        <v>3.9282553133000733E-2</v>
      </c>
      <c r="BP42" s="118">
        <f t="shared" si="101"/>
        <v>3.9280164582678558E-2</v>
      </c>
      <c r="BQ42" s="118">
        <f t="shared" si="101"/>
        <v>3.9277713945492614E-2</v>
      </c>
      <c r="BR42" s="118">
        <f t="shared" si="101"/>
        <v>3.9275349435034322E-2</v>
      </c>
      <c r="BS42" s="118">
        <f t="shared" si="101"/>
        <v>3.9273175685746557E-2</v>
      </c>
      <c r="BT42" s="118">
        <f t="shared" si="101"/>
        <v>3.9271259571763709E-2</v>
      </c>
      <c r="BU42" s="118">
        <f t="shared" si="101"/>
        <v>3.9269636529196641E-2</v>
      </c>
      <c r="BV42" s="118">
        <f t="shared" si="101"/>
        <v>3.9268316909298738E-2</v>
      </c>
      <c r="BW42" s="118">
        <f t="shared" si="101"/>
        <v>3.9267292012454359E-2</v>
      </c>
      <c r="BX42" s="118">
        <f t="shared" si="101"/>
        <v>3.9266539562088885E-2</v>
      </c>
      <c r="BY42" s="118">
        <f t="shared" si="101"/>
        <v>3.9266028471041853E-2</v>
      </c>
      <c r="BZ42" s="118">
        <f t="shared" ref="BZ42:EK42" si="102">SUMPRODUCT(BY38:BY42,$G$38:$G$42)</f>
        <v>3.9265722829771359E-2</v>
      </c>
      <c r="CA42" s="118">
        <f t="shared" si="102"/>
        <v>3.9265585106199721E-2</v>
      </c>
      <c r="CB42" s="118">
        <f t="shared" si="102"/>
        <v>3.9265578592119578E-2</v>
      </c>
      <c r="CC42" s="118">
        <f t="shared" si="102"/>
        <v>3.9265669162456503E-2</v>
      </c>
      <c r="CD42" s="118">
        <f t="shared" si="102"/>
        <v>3.9265826433248885E-2</v>
      </c>
      <c r="CE42" s="118">
        <f t="shared" si="102"/>
        <v>3.9266024414008074E-2</v>
      </c>
      <c r="CF42" s="118">
        <f t="shared" si="102"/>
        <v>3.9266241752200233E-2</v>
      </c>
      <c r="CG42" s="118">
        <f t="shared" si="102"/>
        <v>3.9266461663862259E-2</v>
      </c>
      <c r="CH42" s="118">
        <f t="shared" si="102"/>
        <v>3.926667163655554E-2</v>
      </c>
      <c r="CI42" s="118">
        <f t="shared" si="102"/>
        <v>3.9266862980464272E-2</v>
      </c>
      <c r="CJ42" s="118">
        <f t="shared" si="102"/>
        <v>3.9267030291699867E-2</v>
      </c>
      <c r="CK42" s="118">
        <f t="shared" si="102"/>
        <v>3.9267170879766111E-2</v>
      </c>
      <c r="CL42" s="118">
        <f t="shared" si="102"/>
        <v>3.9267284199417218E-2</v>
      </c>
      <c r="CM42" s="118">
        <f t="shared" si="102"/>
        <v>3.9267371316333614E-2</v>
      </c>
      <c r="CN42" s="118">
        <f t="shared" si="102"/>
        <v>3.9267434426488466E-2</v>
      </c>
      <c r="CO42" s="118">
        <f t="shared" si="102"/>
        <v>3.9267476440966606E-2</v>
      </c>
      <c r="CP42" s="118">
        <f t="shared" si="102"/>
        <v>3.9267500641384206E-2</v>
      </c>
      <c r="CQ42" s="118">
        <f t="shared" si="102"/>
        <v>3.9267510405904982E-2</v>
      </c>
      <c r="CR42" s="118">
        <f t="shared" si="102"/>
        <v>3.9267509002049929E-2</v>
      </c>
      <c r="CS42" s="118">
        <f t="shared" si="102"/>
        <v>3.9267499439902043E-2</v>
      </c>
      <c r="CT42" s="118">
        <f t="shared" si="102"/>
        <v>3.9267484377737971E-2</v>
      </c>
      <c r="CU42" s="118">
        <f t="shared" si="102"/>
        <v>3.926746607139036E-2</v>
      </c>
      <c r="CV42" s="118">
        <f t="shared" si="102"/>
        <v>3.9267446358576076E-2</v>
      </c>
      <c r="CW42" s="118">
        <f t="shared" si="102"/>
        <v>3.9267426669846395E-2</v>
      </c>
      <c r="CX42" s="118">
        <f t="shared" si="102"/>
        <v>3.9267408058574711E-2</v>
      </c>
      <c r="CY42" s="118">
        <f t="shared" si="102"/>
        <v>3.9267391243365722E-2</v>
      </c>
      <c r="CZ42" s="118">
        <f t="shared" si="102"/>
        <v>3.9267376657339544E-2</v>
      </c>
      <c r="DA42" s="118">
        <f t="shared" si="102"/>
        <v>3.926736449983198E-2</v>
      </c>
      <c r="DB42" s="118">
        <f t="shared" si="102"/>
        <v>3.9267354787093166E-2</v>
      </c>
      <c r="DC42" s="118">
        <f t="shared" si="102"/>
        <v>3.9267347399519294E-2</v>
      </c>
      <c r="DD42" s="118">
        <f t="shared" si="102"/>
        <v>3.9267342123786013E-2</v>
      </c>
      <c r="DE42" s="118">
        <f t="shared" si="102"/>
        <v>3.9267338688955489E-2</v>
      </c>
      <c r="DF42" s="118">
        <f t="shared" si="102"/>
        <v>3.926733679619715E-2</v>
      </c>
      <c r="DG42" s="118">
        <f t="shared" si="102"/>
        <v>3.926733614220046E-2</v>
      </c>
      <c r="DH42" s="118">
        <f t="shared" si="102"/>
        <v>3.9267336436677042E-2</v>
      </c>
      <c r="DI42" s="118">
        <f t="shared" si="102"/>
        <v>3.9267337414563216E-2</v>
      </c>
      <c r="DJ42" s="118">
        <f t="shared" si="102"/>
        <v>3.9267338843658565E-2</v>
      </c>
      <c r="DK42" s="118">
        <f t="shared" si="102"/>
        <v>3.9267340528488702E-2</v>
      </c>
      <c r="DL42" s="118">
        <f t="shared" si="102"/>
        <v>3.9267342311176352E-2</v>
      </c>
      <c r="DM42" s="118">
        <f t="shared" si="102"/>
        <v>3.9267344070060002E-2</v>
      </c>
      <c r="DN42" s="118">
        <f t="shared" si="102"/>
        <v>3.9267345716726257E-2</v>
      </c>
      <c r="DO42" s="118">
        <f t="shared" si="102"/>
        <v>3.9267347192032447E-2</v>
      </c>
      <c r="DP42" s="118">
        <f t="shared" si="102"/>
        <v>3.9267348461598899E-2</v>
      </c>
      <c r="DQ42" s="118">
        <f t="shared" si="102"/>
        <v>3.9267349511152766E-2</v>
      </c>
      <c r="DR42" s="118">
        <f t="shared" si="102"/>
        <v>3.9267350342013112E-2</v>
      </c>
      <c r="DS42" s="118">
        <f t="shared" si="102"/>
        <v>3.9267350966923117E-2</v>
      </c>
      <c r="DT42" s="118">
        <f t="shared" si="102"/>
        <v>3.9267351406362457E-2</v>
      </c>
      <c r="DU42" s="118">
        <f t="shared" si="102"/>
        <v>3.9267351685412268E-2</v>
      </c>
      <c r="DV42" s="118">
        <f t="shared" si="102"/>
        <v>3.9267351831196132E-2</v>
      </c>
      <c r="DW42" s="118">
        <f t="shared" si="102"/>
        <v>3.9267351870883579E-2</v>
      </c>
      <c r="DX42" s="118">
        <f t="shared" si="102"/>
        <v>3.9267351830215666E-2</v>
      </c>
      <c r="DY42" s="118">
        <f t="shared" si="102"/>
        <v>3.9267351732494869E-2</v>
      </c>
      <c r="DZ42" s="118">
        <f t="shared" si="102"/>
        <v>3.9267351597971602E-2</v>
      </c>
      <c r="EA42" s="118">
        <f t="shared" si="102"/>
        <v>3.9267351443556232E-2</v>
      </c>
      <c r="EB42" s="118">
        <f t="shared" si="102"/>
        <v>3.9267351282786536E-2</v>
      </c>
      <c r="EC42" s="118">
        <f t="shared" si="102"/>
        <v>3.9267351125985187E-2</v>
      </c>
      <c r="ED42" s="118">
        <f t="shared" si="102"/>
        <v>3.9267350980548975E-2</v>
      </c>
      <c r="EE42" s="118">
        <f t="shared" si="102"/>
        <v>3.9267350851319466E-2</v>
      </c>
      <c r="EF42" s="118">
        <f t="shared" si="102"/>
        <v>3.926735074099378E-2</v>
      </c>
      <c r="EG42" s="118">
        <f t="shared" si="102"/>
        <v>3.9267350650542911E-2</v>
      </c>
      <c r="EH42" s="118">
        <f t="shared" si="102"/>
        <v>3.9267350579613017E-2</v>
      </c>
      <c r="EI42" s="118">
        <f t="shared" si="102"/>
        <v>3.9267350526892543E-2</v>
      </c>
      <c r="EJ42" s="118">
        <f t="shared" si="102"/>
        <v>3.926735049043447E-2</v>
      </c>
      <c r="EK42" s="118">
        <f t="shared" si="102"/>
        <v>3.9267350467928071E-2</v>
      </c>
      <c r="EL42" s="118">
        <f t="shared" ref="EL42:GW42" si="103">SUMPRODUCT(EK38:EK42,$G$38:$G$42)</f>
        <v>3.926735045691887E-2</v>
      </c>
      <c r="EM42" s="118">
        <f t="shared" si="103"/>
        <v>3.9267350454978492E-2</v>
      </c>
      <c r="EN42" s="118">
        <f t="shared" si="103"/>
        <v>3.9267350459828501E-2</v>
      </c>
      <c r="EO42" s="118">
        <f t="shared" si="103"/>
        <v>3.9267350469423666E-2</v>
      </c>
      <c r="EP42" s="118">
        <f t="shared" si="103"/>
        <v>3.9267350482000751E-2</v>
      </c>
      <c r="EQ42" s="118">
        <f t="shared" si="103"/>
        <v>3.9267350496099307E-2</v>
      </c>
      <c r="ER42" s="118">
        <f t="shared" si="103"/>
        <v>3.9267350510560753E-2</v>
      </c>
      <c r="ES42" s="118">
        <f t="shared" si="103"/>
        <v>3.9267350524511371E-2</v>
      </c>
      <c r="ET42" s="118">
        <f t="shared" si="103"/>
        <v>3.9267350537334524E-2</v>
      </c>
      <c r="EU42" s="118">
        <f t="shared" si="103"/>
        <v>3.9267350548636282E-2</v>
      </c>
      <c r="EV42" s="118">
        <f t="shared" si="103"/>
        <v>3.9267350558208104E-2</v>
      </c>
      <c r="EW42" s="118">
        <f t="shared" si="103"/>
        <v>3.9267350565989359E-2</v>
      </c>
      <c r="EX42" s="118">
        <f t="shared" si="103"/>
        <v>3.9267350572031706E-2</v>
      </c>
      <c r="EY42" s="118">
        <f t="shared" si="103"/>
        <v>3.9267350576466832E-2</v>
      </c>
      <c r="EZ42" s="118">
        <f t="shared" si="103"/>
        <v>3.9267350579478333E-2</v>
      </c>
      <c r="FA42" s="118">
        <f t="shared" si="103"/>
        <v>3.9267350581278178E-2</v>
      </c>
      <c r="FB42" s="118">
        <f t="shared" si="103"/>
        <v>3.926735058208787E-2</v>
      </c>
      <c r="FC42" s="118">
        <f t="shared" si="103"/>
        <v>3.9267350582123987E-2</v>
      </c>
      <c r="FD42" s="118">
        <f t="shared" si="103"/>
        <v>3.9267350581587847E-2</v>
      </c>
      <c r="FE42" s="118">
        <f t="shared" si="103"/>
        <v>3.9267350580658673E-2</v>
      </c>
      <c r="FF42" s="118">
        <f t="shared" si="103"/>
        <v>3.9267350579489747E-2</v>
      </c>
      <c r="FG42" s="118">
        <f t="shared" si="103"/>
        <v>3.9267350578206968E-2</v>
      </c>
      <c r="FH42" s="118">
        <f t="shared" si="103"/>
        <v>3.9267350576909305E-2</v>
      </c>
      <c r="FI42" s="118">
        <f t="shared" si="103"/>
        <v>3.9267350575670504E-2</v>
      </c>
      <c r="FJ42" s="118">
        <f t="shared" si="103"/>
        <v>3.9267350574541775E-2</v>
      </c>
      <c r="FK42" s="118">
        <f t="shared" si="103"/>
        <v>3.9267350573554953E-2</v>
      </c>
      <c r="FL42" s="118">
        <f t="shared" si="103"/>
        <v>3.9267350572725859E-2</v>
      </c>
      <c r="FM42" s="118">
        <f t="shared" si="103"/>
        <v>3.9267350572057685E-2</v>
      </c>
      <c r="FN42" s="118">
        <f t="shared" si="103"/>
        <v>3.9267350571544103E-2</v>
      </c>
      <c r="FO42" s="118">
        <f t="shared" si="103"/>
        <v>3.9267350571172137E-2</v>
      </c>
      <c r="FP42" s="118">
        <f t="shared" si="103"/>
        <v>3.9267350570924599E-2</v>
      </c>
      <c r="FQ42" s="118">
        <f t="shared" si="103"/>
        <v>3.9267350570782115E-2</v>
      </c>
      <c r="FR42" s="118">
        <f t="shared" si="103"/>
        <v>3.9267350570724752E-2</v>
      </c>
      <c r="FS42" s="118">
        <f t="shared" si="103"/>
        <v>3.9267350570733231E-2</v>
      </c>
      <c r="FT42" s="118">
        <f t="shared" si="103"/>
        <v>3.9267350570789797E-2</v>
      </c>
      <c r="FU42" s="118">
        <f t="shared" si="103"/>
        <v>3.9267350570878767E-2</v>
      </c>
      <c r="FV42" s="118">
        <f t="shared" si="103"/>
        <v>3.9267350570986841E-2</v>
      </c>
      <c r="FW42" s="118">
        <f t="shared" si="103"/>
        <v>3.9267350571103185E-2</v>
      </c>
      <c r="FX42" s="118">
        <f t="shared" si="103"/>
        <v>3.9267350571219363E-2</v>
      </c>
      <c r="FY42" s="118">
        <f t="shared" si="103"/>
        <v>3.9267350571329164E-2</v>
      </c>
      <c r="FZ42" s="118">
        <f t="shared" si="103"/>
        <v>3.9267350571428355E-2</v>
      </c>
      <c r="GA42" s="118">
        <f t="shared" si="103"/>
        <v>3.9267350571514377E-2</v>
      </c>
      <c r="GB42" s="118">
        <f t="shared" si="103"/>
        <v>3.9267350571586077E-2</v>
      </c>
      <c r="GC42" s="118">
        <f t="shared" si="103"/>
        <v>3.9267350571643343E-2</v>
      </c>
      <c r="GD42" s="118">
        <f t="shared" si="103"/>
        <v>3.9267350571686892E-2</v>
      </c>
      <c r="GE42" s="118">
        <f t="shared" si="103"/>
        <v>3.9267350571717985E-2</v>
      </c>
      <c r="GF42" s="118">
        <f t="shared" si="103"/>
        <v>3.9267350571738219E-2</v>
      </c>
      <c r="GG42" s="118">
        <f t="shared" si="103"/>
        <v>3.9267350571749363E-2</v>
      </c>
      <c r="GH42" s="118">
        <f t="shared" si="103"/>
        <v>3.92673505717532E-2</v>
      </c>
      <c r="GI42" s="118">
        <f t="shared" si="103"/>
        <v>3.9267350571751437E-2</v>
      </c>
      <c r="GJ42" s="118">
        <f t="shared" si="103"/>
        <v>3.9267350571745657E-2</v>
      </c>
      <c r="GK42" s="118">
        <f t="shared" si="103"/>
        <v>3.9267350571737226E-2</v>
      </c>
      <c r="GL42" s="118">
        <f t="shared" si="103"/>
        <v>3.9267350571727276E-2</v>
      </c>
      <c r="GM42" s="118">
        <f t="shared" si="103"/>
        <v>3.9267350571716757E-2</v>
      </c>
      <c r="GN42" s="118">
        <f t="shared" si="103"/>
        <v>3.9267350571706376E-2</v>
      </c>
      <c r="GO42" s="118">
        <f t="shared" si="103"/>
        <v>3.9267350571696655E-2</v>
      </c>
      <c r="GP42" s="118">
        <f t="shared" si="103"/>
        <v>3.9267350571687953E-2</v>
      </c>
      <c r="GQ42" s="118">
        <f t="shared" si="103"/>
        <v>3.9267350571680466E-2</v>
      </c>
      <c r="GR42" s="118">
        <f t="shared" si="103"/>
        <v>3.9267350571674277E-2</v>
      </c>
      <c r="GS42" s="118">
        <f t="shared" si="103"/>
        <v>3.9267350571669385E-2</v>
      </c>
      <c r="GT42" s="118">
        <f t="shared" si="103"/>
        <v>3.9267350571665707E-2</v>
      </c>
      <c r="GU42" s="118">
        <f t="shared" si="103"/>
        <v>3.9267350571663119E-2</v>
      </c>
      <c r="GV42" s="118">
        <f t="shared" si="103"/>
        <v>3.9267350571661475E-2</v>
      </c>
      <c r="GW42" s="118">
        <f t="shared" si="103"/>
        <v>3.9267350571660621E-2</v>
      </c>
      <c r="GX42" s="118">
        <f t="shared" ref="GX42:JI42" si="104">SUMPRODUCT(GW38:GW42,$G$38:$G$42)</f>
        <v>3.9267350571660385E-2</v>
      </c>
      <c r="GY42" s="118">
        <f t="shared" si="104"/>
        <v>3.9267350571660621E-2</v>
      </c>
      <c r="GZ42" s="118">
        <f t="shared" si="104"/>
        <v>3.9267350571661204E-2</v>
      </c>
      <c r="HA42" s="118">
        <f t="shared" si="104"/>
        <v>3.9267350571661995E-2</v>
      </c>
      <c r="HB42" s="118">
        <f t="shared" si="104"/>
        <v>3.9267350571662911E-2</v>
      </c>
      <c r="HC42" s="118">
        <f t="shared" si="104"/>
        <v>3.9267350571663855E-2</v>
      </c>
      <c r="HD42" s="118">
        <f t="shared" si="104"/>
        <v>3.9267350571664771E-2</v>
      </c>
      <c r="HE42" s="118">
        <f t="shared" si="104"/>
        <v>3.9267350571665631E-2</v>
      </c>
      <c r="HF42" s="118">
        <f t="shared" si="104"/>
        <v>3.9267350571666394E-2</v>
      </c>
      <c r="HG42" s="118">
        <f t="shared" si="104"/>
        <v>3.9267350571667047E-2</v>
      </c>
      <c r="HH42" s="118">
        <f t="shared" si="104"/>
        <v>3.9267350571667581E-2</v>
      </c>
      <c r="HI42" s="118">
        <f t="shared" si="104"/>
        <v>3.9267350571667997E-2</v>
      </c>
      <c r="HJ42" s="118">
        <f t="shared" si="104"/>
        <v>3.9267350571668302E-2</v>
      </c>
      <c r="HK42" s="118">
        <f t="shared" si="104"/>
        <v>3.9267350571668524E-2</v>
      </c>
      <c r="HL42" s="118">
        <f t="shared" si="104"/>
        <v>3.9267350571668656E-2</v>
      </c>
      <c r="HM42" s="118">
        <f t="shared" si="104"/>
        <v>3.9267350571668719E-2</v>
      </c>
      <c r="HN42" s="118">
        <f t="shared" si="104"/>
        <v>3.9267350571668726E-2</v>
      </c>
      <c r="HO42" s="118">
        <f t="shared" si="104"/>
        <v>3.9267350571668705E-2</v>
      </c>
      <c r="HP42" s="118">
        <f t="shared" si="104"/>
        <v>3.9267350571668649E-2</v>
      </c>
      <c r="HQ42" s="118">
        <f t="shared" si="104"/>
        <v>3.9267350571668573E-2</v>
      </c>
      <c r="HR42" s="118">
        <f t="shared" si="104"/>
        <v>3.926735057166849E-2</v>
      </c>
      <c r="HS42" s="118">
        <f t="shared" si="104"/>
        <v>3.92673505716684E-2</v>
      </c>
      <c r="HT42" s="118">
        <f t="shared" si="104"/>
        <v>3.9267350571668316E-2</v>
      </c>
      <c r="HU42" s="118">
        <f t="shared" si="104"/>
        <v>3.926735057166824E-2</v>
      </c>
      <c r="HV42" s="118">
        <f t="shared" si="104"/>
        <v>3.9267350571668171E-2</v>
      </c>
      <c r="HW42" s="118">
        <f t="shared" si="104"/>
        <v>3.9267350571668122E-2</v>
      </c>
      <c r="HX42" s="118">
        <f t="shared" si="104"/>
        <v>3.9267350571668073E-2</v>
      </c>
      <c r="HY42" s="118">
        <f t="shared" si="104"/>
        <v>3.9267350571668039E-2</v>
      </c>
      <c r="HZ42" s="118">
        <f t="shared" si="104"/>
        <v>3.9267350571668011E-2</v>
      </c>
      <c r="IA42" s="118">
        <f t="shared" si="104"/>
        <v>3.926735057166799E-2</v>
      </c>
      <c r="IB42" s="118">
        <f t="shared" si="104"/>
        <v>3.9267350571667976E-2</v>
      </c>
      <c r="IC42" s="118">
        <f t="shared" si="104"/>
        <v>3.9267350571667976E-2</v>
      </c>
      <c r="ID42" s="118">
        <f t="shared" si="104"/>
        <v>3.9267350571667976E-2</v>
      </c>
      <c r="IE42" s="118">
        <f t="shared" si="104"/>
        <v>3.9267350571667983E-2</v>
      </c>
      <c r="IF42" s="118">
        <f t="shared" si="104"/>
        <v>3.9267350571667983E-2</v>
      </c>
      <c r="IG42" s="118">
        <f t="shared" si="104"/>
        <v>3.926735057166799E-2</v>
      </c>
      <c r="IH42" s="118">
        <f t="shared" si="104"/>
        <v>3.9267350571667997E-2</v>
      </c>
      <c r="II42" s="118">
        <f t="shared" si="104"/>
        <v>3.9267350571668004E-2</v>
      </c>
      <c r="IJ42" s="118">
        <f t="shared" si="104"/>
        <v>3.9267350571668018E-2</v>
      </c>
      <c r="IK42" s="118">
        <f t="shared" si="104"/>
        <v>3.9267350571668025E-2</v>
      </c>
      <c r="IL42" s="118">
        <f t="shared" si="104"/>
        <v>3.9267350571668032E-2</v>
      </c>
      <c r="IM42" s="118">
        <f t="shared" si="104"/>
        <v>3.9267350571668039E-2</v>
      </c>
      <c r="IN42" s="118">
        <f t="shared" si="104"/>
        <v>3.9267350571668039E-2</v>
      </c>
      <c r="IO42" s="118">
        <f t="shared" si="104"/>
        <v>3.9267350571668039E-2</v>
      </c>
      <c r="IP42" s="118">
        <f t="shared" si="104"/>
        <v>3.9267350571668039E-2</v>
      </c>
      <c r="IQ42" s="118">
        <f t="shared" si="104"/>
        <v>3.9267350571668039E-2</v>
      </c>
      <c r="IR42" s="118">
        <f t="shared" si="104"/>
        <v>3.9267350571668039E-2</v>
      </c>
      <c r="IS42" s="118">
        <f t="shared" si="104"/>
        <v>3.9267350571668039E-2</v>
      </c>
      <c r="IT42" s="118">
        <f t="shared" si="104"/>
        <v>3.9267350571668039E-2</v>
      </c>
      <c r="IU42" s="118">
        <f t="shared" si="104"/>
        <v>3.9267350571668039E-2</v>
      </c>
      <c r="IV42" s="118">
        <f t="shared" si="104"/>
        <v>3.9267350571668039E-2</v>
      </c>
      <c r="IW42" s="118">
        <f t="shared" si="104"/>
        <v>3.9267350571668039E-2</v>
      </c>
      <c r="IX42" s="118">
        <f t="shared" si="104"/>
        <v>3.9267350571668039E-2</v>
      </c>
      <c r="IY42" s="118">
        <f t="shared" si="104"/>
        <v>3.9267350571668039E-2</v>
      </c>
      <c r="IZ42" s="118">
        <f t="shared" si="104"/>
        <v>3.9267350571668039E-2</v>
      </c>
      <c r="JA42" s="118">
        <f t="shared" si="104"/>
        <v>3.9267350571668039E-2</v>
      </c>
      <c r="JB42" s="118">
        <f t="shared" si="104"/>
        <v>3.9267350571668039E-2</v>
      </c>
      <c r="JC42" s="118">
        <f t="shared" si="104"/>
        <v>3.9267350571668039E-2</v>
      </c>
      <c r="JD42" s="118">
        <f t="shared" si="104"/>
        <v>3.9267350571668039E-2</v>
      </c>
      <c r="JE42" s="118">
        <f t="shared" si="104"/>
        <v>3.9267350571668039E-2</v>
      </c>
      <c r="JF42" s="118">
        <f t="shared" si="104"/>
        <v>3.9267350571668039E-2</v>
      </c>
      <c r="JG42" s="118">
        <f t="shared" si="104"/>
        <v>3.9267350571668039E-2</v>
      </c>
      <c r="JH42" s="118">
        <f t="shared" si="104"/>
        <v>3.9267350571668039E-2</v>
      </c>
      <c r="JI42" s="118">
        <f t="shared" si="104"/>
        <v>3.9267350571668039E-2</v>
      </c>
      <c r="JJ42" s="118">
        <f t="shared" ref="JJ42:LU42" si="105">SUMPRODUCT(JI38:JI42,$G$38:$G$42)</f>
        <v>3.9267350571668039E-2</v>
      </c>
      <c r="JK42" s="118">
        <f t="shared" si="105"/>
        <v>3.9267350571668039E-2</v>
      </c>
      <c r="JL42" s="118">
        <f t="shared" si="105"/>
        <v>3.9267350571668039E-2</v>
      </c>
      <c r="JM42" s="118">
        <f t="shared" si="105"/>
        <v>3.9267350571668039E-2</v>
      </c>
      <c r="JN42" s="118">
        <f t="shared" si="105"/>
        <v>3.9267350571668039E-2</v>
      </c>
      <c r="JO42" s="118">
        <f t="shared" si="105"/>
        <v>3.9267350571668039E-2</v>
      </c>
      <c r="JP42" s="118">
        <f t="shared" si="105"/>
        <v>3.9267350571668039E-2</v>
      </c>
      <c r="JQ42" s="118">
        <f t="shared" si="105"/>
        <v>3.9267350571668039E-2</v>
      </c>
      <c r="JR42" s="118">
        <f t="shared" si="105"/>
        <v>3.9267350571668039E-2</v>
      </c>
      <c r="JS42" s="118">
        <f t="shared" si="105"/>
        <v>3.9267350571668039E-2</v>
      </c>
      <c r="JT42" s="118">
        <f t="shared" si="105"/>
        <v>3.9267350571668039E-2</v>
      </c>
      <c r="JU42" s="118">
        <f t="shared" si="105"/>
        <v>3.9267350571668039E-2</v>
      </c>
      <c r="JV42" s="118">
        <f t="shared" si="105"/>
        <v>3.9267350571668039E-2</v>
      </c>
      <c r="JW42" s="118">
        <f t="shared" si="105"/>
        <v>3.9267350571668039E-2</v>
      </c>
      <c r="JX42" s="118">
        <f t="shared" si="105"/>
        <v>3.9267350571668039E-2</v>
      </c>
      <c r="JY42" s="118">
        <f t="shared" si="105"/>
        <v>3.9267350571668039E-2</v>
      </c>
      <c r="JZ42" s="118">
        <f t="shared" si="105"/>
        <v>3.9267350571668039E-2</v>
      </c>
      <c r="KA42" s="118">
        <f t="shared" si="105"/>
        <v>3.9267350571668039E-2</v>
      </c>
      <c r="KB42" s="118">
        <f t="shared" si="105"/>
        <v>3.9267350571668039E-2</v>
      </c>
      <c r="KC42" s="118">
        <f t="shared" si="105"/>
        <v>3.9267350571668039E-2</v>
      </c>
      <c r="KD42" s="118">
        <f t="shared" si="105"/>
        <v>3.9267350571668039E-2</v>
      </c>
      <c r="KE42" s="118">
        <f t="shared" si="105"/>
        <v>3.9267350571668039E-2</v>
      </c>
      <c r="KF42" s="118">
        <f t="shared" si="105"/>
        <v>3.9267350571668039E-2</v>
      </c>
      <c r="KG42" s="118">
        <f t="shared" si="105"/>
        <v>3.9267350571668039E-2</v>
      </c>
      <c r="KH42" s="118">
        <f t="shared" si="105"/>
        <v>3.9267350571668039E-2</v>
      </c>
      <c r="KI42" s="118">
        <f t="shared" si="105"/>
        <v>3.9267350571668039E-2</v>
      </c>
      <c r="KJ42" s="118">
        <f t="shared" si="105"/>
        <v>3.9267350571668039E-2</v>
      </c>
      <c r="KK42" s="118">
        <f t="shared" si="105"/>
        <v>3.9267350571668039E-2</v>
      </c>
      <c r="KL42" s="118">
        <f t="shared" si="105"/>
        <v>3.9267350571668039E-2</v>
      </c>
      <c r="KM42" s="118">
        <f t="shared" si="105"/>
        <v>3.9267350571668039E-2</v>
      </c>
      <c r="KN42" s="118">
        <f t="shared" si="105"/>
        <v>3.9267350571668039E-2</v>
      </c>
      <c r="KO42" s="118">
        <f t="shared" si="105"/>
        <v>3.9267350571668039E-2</v>
      </c>
      <c r="KP42" s="118">
        <f t="shared" si="105"/>
        <v>3.9267350571668039E-2</v>
      </c>
      <c r="KQ42" s="118">
        <f t="shared" si="105"/>
        <v>3.9267350571668039E-2</v>
      </c>
      <c r="KR42" s="118">
        <f t="shared" si="105"/>
        <v>3.9267350571668039E-2</v>
      </c>
      <c r="KS42" s="118">
        <f t="shared" si="105"/>
        <v>3.9267350571668039E-2</v>
      </c>
      <c r="KT42" s="118">
        <f t="shared" si="105"/>
        <v>3.9267350571668039E-2</v>
      </c>
      <c r="KU42" s="118">
        <f t="shared" si="105"/>
        <v>3.9267350571668039E-2</v>
      </c>
      <c r="KV42" s="118">
        <f t="shared" si="105"/>
        <v>3.9267350571668039E-2</v>
      </c>
      <c r="KW42" s="118">
        <f t="shared" si="105"/>
        <v>3.9267350571668039E-2</v>
      </c>
      <c r="KX42" s="118">
        <f t="shared" si="105"/>
        <v>3.9267350571668039E-2</v>
      </c>
      <c r="KY42" s="118">
        <f t="shared" si="105"/>
        <v>3.9267350571668039E-2</v>
      </c>
      <c r="KZ42" s="118">
        <f t="shared" si="105"/>
        <v>3.9267350571668039E-2</v>
      </c>
      <c r="LA42" s="118">
        <f t="shared" si="105"/>
        <v>3.9267350571668039E-2</v>
      </c>
      <c r="LB42" s="118">
        <f t="shared" si="105"/>
        <v>3.9267350571668039E-2</v>
      </c>
      <c r="LC42" s="118">
        <f t="shared" si="105"/>
        <v>3.9267350571668039E-2</v>
      </c>
      <c r="LD42" s="118">
        <f t="shared" si="105"/>
        <v>3.9267350571668039E-2</v>
      </c>
      <c r="LE42" s="118">
        <f t="shared" si="105"/>
        <v>3.9267350571668039E-2</v>
      </c>
      <c r="LF42" s="118">
        <f t="shared" si="105"/>
        <v>3.9267350571668039E-2</v>
      </c>
      <c r="LG42" s="118">
        <f t="shared" si="105"/>
        <v>3.9267350571668039E-2</v>
      </c>
      <c r="LH42" s="118">
        <f t="shared" si="105"/>
        <v>3.9267350571668039E-2</v>
      </c>
      <c r="LI42" s="118">
        <f t="shared" si="105"/>
        <v>3.9267350571668039E-2</v>
      </c>
      <c r="LJ42" s="118">
        <f t="shared" si="105"/>
        <v>3.9267350571668039E-2</v>
      </c>
      <c r="LK42" s="118">
        <f t="shared" si="105"/>
        <v>3.9267350571668039E-2</v>
      </c>
      <c r="LL42" s="118">
        <f t="shared" si="105"/>
        <v>3.9267350571668039E-2</v>
      </c>
      <c r="LM42" s="118">
        <f t="shared" si="105"/>
        <v>3.9267350571668039E-2</v>
      </c>
      <c r="LN42" s="118">
        <f t="shared" si="105"/>
        <v>3.9267350571668039E-2</v>
      </c>
      <c r="LO42" s="118">
        <f t="shared" si="105"/>
        <v>3.9267350571668039E-2</v>
      </c>
      <c r="LP42" s="118">
        <f t="shared" si="105"/>
        <v>3.9267350571668039E-2</v>
      </c>
      <c r="LQ42" s="118">
        <f t="shared" si="105"/>
        <v>3.9267350571668039E-2</v>
      </c>
      <c r="LR42" s="118">
        <f t="shared" si="105"/>
        <v>3.9267350571668039E-2</v>
      </c>
      <c r="LS42" s="118">
        <f t="shared" si="105"/>
        <v>3.9267350571668039E-2</v>
      </c>
      <c r="LT42" s="118">
        <f t="shared" si="105"/>
        <v>3.9267350571668039E-2</v>
      </c>
      <c r="LU42" s="118">
        <f t="shared" si="105"/>
        <v>3.9267350571668039E-2</v>
      </c>
      <c r="LV42" s="118">
        <f t="shared" ref="LV42:MM42" si="106">SUMPRODUCT(LU38:LU42,$G$38:$G$42)</f>
        <v>3.9267350571668039E-2</v>
      </c>
      <c r="LW42" s="118">
        <f t="shared" si="106"/>
        <v>3.9267350571668039E-2</v>
      </c>
      <c r="LX42" s="118">
        <f t="shared" si="106"/>
        <v>3.9267350571668039E-2</v>
      </c>
      <c r="LY42" s="118">
        <f t="shared" si="106"/>
        <v>3.9267350571668039E-2</v>
      </c>
      <c r="LZ42" s="118">
        <f t="shared" si="106"/>
        <v>3.9267350571668039E-2</v>
      </c>
      <c r="MA42" s="118">
        <f t="shared" si="106"/>
        <v>3.9267350571668039E-2</v>
      </c>
      <c r="MB42" s="118">
        <f t="shared" si="106"/>
        <v>3.9267350571668039E-2</v>
      </c>
      <c r="MC42" s="118">
        <f t="shared" si="106"/>
        <v>3.9267350571668039E-2</v>
      </c>
      <c r="MD42" s="118">
        <f t="shared" si="106"/>
        <v>3.9267350571668039E-2</v>
      </c>
      <c r="ME42" s="118">
        <f t="shared" si="106"/>
        <v>3.9267350571668039E-2</v>
      </c>
      <c r="MF42" s="118">
        <f t="shared" si="106"/>
        <v>3.9267350571668039E-2</v>
      </c>
      <c r="MG42" s="118">
        <f t="shared" si="106"/>
        <v>3.9267350571668039E-2</v>
      </c>
      <c r="MH42" s="118">
        <f t="shared" si="106"/>
        <v>3.9267350571668039E-2</v>
      </c>
      <c r="MI42" s="118">
        <f>SUMPRODUCT(MH38:MH42,$G$38:$G$42)</f>
        <v>3.9267350571668039E-2</v>
      </c>
      <c r="MJ42" s="118">
        <f t="shared" si="106"/>
        <v>3.9267350571668039E-2</v>
      </c>
      <c r="MK42" s="118">
        <f t="shared" si="106"/>
        <v>3.9267350571668039E-2</v>
      </c>
      <c r="ML42" s="118">
        <f t="shared" si="106"/>
        <v>3.9267350571668039E-2</v>
      </c>
      <c r="MM42" s="118">
        <f t="shared" si="106"/>
        <v>3.9267350571668039E-2</v>
      </c>
    </row>
    <row r="43" spans="1:351">
      <c r="B43" s="119"/>
      <c r="C43" s="120"/>
      <c r="D43" s="120"/>
      <c r="E43" s="120"/>
      <c r="F43" s="120"/>
      <c r="G43" s="120"/>
      <c r="H43" s="120"/>
      <c r="J43" s="119"/>
      <c r="K43" s="120" t="s">
        <v>115</v>
      </c>
      <c r="L43" s="120">
        <f>SUM(L38:L42)</f>
        <v>1</v>
      </c>
      <c r="M43" s="136">
        <f t="shared" ref="M43:BX43" si="107">SUM(M38:M42)</f>
        <v>1</v>
      </c>
      <c r="N43" s="120">
        <f t="shared" si="107"/>
        <v>0.99999999999999989</v>
      </c>
      <c r="O43" s="120">
        <f t="shared" si="107"/>
        <v>1</v>
      </c>
      <c r="P43" s="120">
        <f t="shared" si="107"/>
        <v>0.99999999999999989</v>
      </c>
      <c r="Q43" s="120">
        <f t="shared" si="107"/>
        <v>0.99999999999999989</v>
      </c>
      <c r="R43" s="120">
        <f t="shared" si="107"/>
        <v>0.99999999999999989</v>
      </c>
      <c r="S43" s="120">
        <f t="shared" si="107"/>
        <v>0.99999999999999978</v>
      </c>
      <c r="T43" s="120">
        <f t="shared" si="107"/>
        <v>0.99999999999999989</v>
      </c>
      <c r="U43" s="120">
        <f t="shared" si="107"/>
        <v>0.99999999999999978</v>
      </c>
      <c r="V43" s="120">
        <f t="shared" si="107"/>
        <v>0.99999999999999989</v>
      </c>
      <c r="W43" s="120">
        <f t="shared" si="107"/>
        <v>0.99999999999999978</v>
      </c>
      <c r="X43" s="120">
        <f t="shared" si="107"/>
        <v>0.99999999999999989</v>
      </c>
      <c r="Y43" s="120">
        <f t="shared" si="107"/>
        <v>0.99999999999999989</v>
      </c>
      <c r="Z43" s="120">
        <f t="shared" si="107"/>
        <v>0.99999999999999978</v>
      </c>
      <c r="AA43" s="120">
        <f t="shared" si="107"/>
        <v>0.99999999999999978</v>
      </c>
      <c r="AB43" s="120">
        <f t="shared" si="107"/>
        <v>0.99999999999999978</v>
      </c>
      <c r="AC43" s="120">
        <f t="shared" si="107"/>
        <v>0.99999999999999978</v>
      </c>
      <c r="AD43" s="120">
        <f t="shared" si="107"/>
        <v>1</v>
      </c>
      <c r="AE43" s="120">
        <f t="shared" si="107"/>
        <v>0.99999999999999989</v>
      </c>
      <c r="AF43" s="120">
        <f t="shared" si="107"/>
        <v>0.99999999999999978</v>
      </c>
      <c r="AG43" s="120">
        <f t="shared" si="107"/>
        <v>0.99999999999999989</v>
      </c>
      <c r="AH43" s="120">
        <f t="shared" si="107"/>
        <v>1</v>
      </c>
      <c r="AI43" s="120">
        <f t="shared" si="107"/>
        <v>0.99999999999999978</v>
      </c>
      <c r="AJ43" s="120">
        <f t="shared" si="107"/>
        <v>0.99999999999999989</v>
      </c>
      <c r="AK43" s="120">
        <f t="shared" si="107"/>
        <v>0.99999999999999989</v>
      </c>
      <c r="AL43" s="120">
        <f t="shared" si="107"/>
        <v>1</v>
      </c>
      <c r="AM43" s="120">
        <f t="shared" si="107"/>
        <v>1</v>
      </c>
      <c r="AN43" s="120">
        <f t="shared" si="107"/>
        <v>1.0000000000000002</v>
      </c>
      <c r="AO43" s="120">
        <f t="shared" si="107"/>
        <v>1</v>
      </c>
      <c r="AP43" s="120">
        <f t="shared" si="107"/>
        <v>1</v>
      </c>
      <c r="AQ43" s="120">
        <f t="shared" si="107"/>
        <v>1</v>
      </c>
      <c r="AR43" s="120">
        <f t="shared" si="107"/>
        <v>0.99999999999999989</v>
      </c>
      <c r="AS43" s="120">
        <f t="shared" si="107"/>
        <v>0.99999999999999989</v>
      </c>
      <c r="AT43" s="120">
        <f t="shared" si="107"/>
        <v>1</v>
      </c>
      <c r="AU43" s="120">
        <f t="shared" si="107"/>
        <v>1</v>
      </c>
      <c r="AV43" s="120">
        <f t="shared" si="107"/>
        <v>0.99999999999999989</v>
      </c>
      <c r="AW43" s="120">
        <f t="shared" si="107"/>
        <v>0.99999999999999989</v>
      </c>
      <c r="AX43" s="120">
        <f t="shared" si="107"/>
        <v>1</v>
      </c>
      <c r="AY43" s="120">
        <f t="shared" si="107"/>
        <v>1.0000000000000002</v>
      </c>
      <c r="AZ43" s="120">
        <f t="shared" si="107"/>
        <v>0.99999999999999989</v>
      </c>
      <c r="BA43" s="120">
        <f t="shared" si="107"/>
        <v>1</v>
      </c>
      <c r="BB43" s="120">
        <f t="shared" si="107"/>
        <v>1</v>
      </c>
      <c r="BC43" s="120">
        <f t="shared" si="107"/>
        <v>0.99999999999999989</v>
      </c>
      <c r="BD43" s="120">
        <f t="shared" si="107"/>
        <v>1</v>
      </c>
      <c r="BE43" s="120">
        <f t="shared" si="107"/>
        <v>0.99999999999999989</v>
      </c>
      <c r="BF43" s="120">
        <f t="shared" si="107"/>
        <v>0.99999999999999989</v>
      </c>
      <c r="BG43" s="120">
        <f t="shared" si="107"/>
        <v>0.99999999999999989</v>
      </c>
      <c r="BH43" s="120">
        <f t="shared" si="107"/>
        <v>1</v>
      </c>
      <c r="BI43" s="120">
        <f t="shared" si="107"/>
        <v>1</v>
      </c>
      <c r="BJ43" s="120">
        <f t="shared" si="107"/>
        <v>0.99999999999999989</v>
      </c>
      <c r="BK43" s="120">
        <f t="shared" si="107"/>
        <v>1</v>
      </c>
      <c r="BL43" s="120">
        <f t="shared" si="107"/>
        <v>0.99999999999999989</v>
      </c>
      <c r="BM43" s="120">
        <f t="shared" si="107"/>
        <v>0.99999999999999989</v>
      </c>
      <c r="BN43" s="120">
        <f t="shared" si="107"/>
        <v>0.99999999999999989</v>
      </c>
      <c r="BO43" s="120">
        <f t="shared" si="107"/>
        <v>0.99999999999999978</v>
      </c>
      <c r="BP43" s="120">
        <f t="shared" si="107"/>
        <v>0.99999999999999989</v>
      </c>
      <c r="BQ43" s="120">
        <f t="shared" si="107"/>
        <v>0.99999999999999989</v>
      </c>
      <c r="BR43" s="120">
        <f t="shared" si="107"/>
        <v>0.99999999999999989</v>
      </c>
      <c r="BS43" s="120">
        <f t="shared" si="107"/>
        <v>0.99999999999999967</v>
      </c>
      <c r="BT43" s="120">
        <f t="shared" si="107"/>
        <v>0.99999999999999989</v>
      </c>
      <c r="BU43" s="120">
        <f t="shared" si="107"/>
        <v>1</v>
      </c>
      <c r="BV43" s="120">
        <f t="shared" si="107"/>
        <v>0.99999999999999989</v>
      </c>
      <c r="BW43" s="120">
        <f t="shared" si="107"/>
        <v>0.99999999999999989</v>
      </c>
      <c r="BX43" s="120">
        <f t="shared" si="107"/>
        <v>0.99999999999999978</v>
      </c>
      <c r="BY43" s="120">
        <f t="shared" ref="BY43:EJ43" si="108">SUM(BY38:BY42)</f>
        <v>0.99999999999999989</v>
      </c>
      <c r="BZ43" s="120">
        <f t="shared" si="108"/>
        <v>0.99999999999999989</v>
      </c>
      <c r="CA43" s="120">
        <f t="shared" si="108"/>
        <v>0.99999999999999978</v>
      </c>
      <c r="CB43" s="120">
        <f t="shared" si="108"/>
        <v>0.99999999999999978</v>
      </c>
      <c r="CC43" s="120">
        <f t="shared" si="108"/>
        <v>0.99999999999999989</v>
      </c>
      <c r="CD43" s="120">
        <f t="shared" si="108"/>
        <v>0.99999999999999978</v>
      </c>
      <c r="CE43" s="120">
        <f t="shared" si="108"/>
        <v>0.99999999999999978</v>
      </c>
      <c r="CF43" s="120">
        <f t="shared" si="108"/>
        <v>0.99999999999999978</v>
      </c>
      <c r="CG43" s="120">
        <f t="shared" si="108"/>
        <v>1</v>
      </c>
      <c r="CH43" s="120">
        <f t="shared" si="108"/>
        <v>0.99999999999999978</v>
      </c>
      <c r="CI43" s="120">
        <f t="shared" si="108"/>
        <v>0.99999999999999978</v>
      </c>
      <c r="CJ43" s="120">
        <f t="shared" si="108"/>
        <v>0.99999999999999989</v>
      </c>
      <c r="CK43" s="120">
        <f t="shared" si="108"/>
        <v>0.99999999999999978</v>
      </c>
      <c r="CL43" s="120">
        <f t="shared" si="108"/>
        <v>0.99999999999999978</v>
      </c>
      <c r="CM43" s="120">
        <f t="shared" si="108"/>
        <v>0.99999999999999989</v>
      </c>
      <c r="CN43" s="120">
        <f t="shared" si="108"/>
        <v>1</v>
      </c>
      <c r="CO43" s="120">
        <f t="shared" si="108"/>
        <v>0.99999999999999978</v>
      </c>
      <c r="CP43" s="120">
        <f t="shared" si="108"/>
        <v>0.99999999999999978</v>
      </c>
      <c r="CQ43" s="120">
        <f t="shared" si="108"/>
        <v>0.99999999999999978</v>
      </c>
      <c r="CR43" s="120">
        <f t="shared" si="108"/>
        <v>0.99999999999999967</v>
      </c>
      <c r="CS43" s="120">
        <f t="shared" si="108"/>
        <v>0.99999999999999978</v>
      </c>
      <c r="CT43" s="120">
        <f t="shared" si="108"/>
        <v>0.99999999999999967</v>
      </c>
      <c r="CU43" s="120">
        <f t="shared" si="108"/>
        <v>0.99999999999999956</v>
      </c>
      <c r="CV43" s="120">
        <f t="shared" si="108"/>
        <v>0.99999999999999967</v>
      </c>
      <c r="CW43" s="120">
        <f t="shared" si="108"/>
        <v>0.99999999999999967</v>
      </c>
      <c r="CX43" s="120">
        <f t="shared" si="108"/>
        <v>0.99999999999999967</v>
      </c>
      <c r="CY43" s="120">
        <f t="shared" si="108"/>
        <v>0.99999999999999978</v>
      </c>
      <c r="CZ43" s="120">
        <f t="shared" si="108"/>
        <v>0.99999999999999978</v>
      </c>
      <c r="DA43" s="120">
        <f t="shared" si="108"/>
        <v>0.99999999999999978</v>
      </c>
      <c r="DB43" s="120">
        <f t="shared" si="108"/>
        <v>0.99999999999999967</v>
      </c>
      <c r="DC43" s="120">
        <f t="shared" si="108"/>
        <v>0.99999999999999978</v>
      </c>
      <c r="DD43" s="120">
        <f t="shared" si="108"/>
        <v>0.99999999999999967</v>
      </c>
      <c r="DE43" s="120">
        <f t="shared" si="108"/>
        <v>0.99999999999999967</v>
      </c>
      <c r="DF43" s="120">
        <f t="shared" si="108"/>
        <v>0.99999999999999978</v>
      </c>
      <c r="DG43" s="120">
        <f t="shared" si="108"/>
        <v>0.99999999999999978</v>
      </c>
      <c r="DH43" s="120">
        <f t="shared" si="108"/>
        <v>0.99999999999999956</v>
      </c>
      <c r="DI43" s="120">
        <f t="shared" si="108"/>
        <v>0.99999999999999967</v>
      </c>
      <c r="DJ43" s="120">
        <f t="shared" si="108"/>
        <v>0.99999999999999956</v>
      </c>
      <c r="DK43" s="120">
        <f t="shared" si="108"/>
        <v>0.99999999999999956</v>
      </c>
      <c r="DL43" s="120">
        <f t="shared" si="108"/>
        <v>0.99999999999999956</v>
      </c>
      <c r="DM43" s="120">
        <f t="shared" si="108"/>
        <v>0.99999999999999967</v>
      </c>
      <c r="DN43" s="120">
        <f t="shared" si="108"/>
        <v>0.99999999999999967</v>
      </c>
      <c r="DO43" s="120">
        <f t="shared" si="108"/>
        <v>0.99999999999999978</v>
      </c>
      <c r="DP43" s="120">
        <f t="shared" si="108"/>
        <v>0.99999999999999978</v>
      </c>
      <c r="DQ43" s="120">
        <f t="shared" si="108"/>
        <v>0.99999999999999978</v>
      </c>
      <c r="DR43" s="120">
        <f t="shared" si="108"/>
        <v>0.99999999999999989</v>
      </c>
      <c r="DS43" s="120">
        <f t="shared" si="108"/>
        <v>0.99999999999999989</v>
      </c>
      <c r="DT43" s="120">
        <f t="shared" si="108"/>
        <v>0.99999999999999978</v>
      </c>
      <c r="DU43" s="120">
        <f t="shared" si="108"/>
        <v>0.99999999999999978</v>
      </c>
      <c r="DV43" s="120">
        <f t="shared" si="108"/>
        <v>0.99999999999999978</v>
      </c>
      <c r="DW43" s="120">
        <f t="shared" si="108"/>
        <v>0.99999999999999978</v>
      </c>
      <c r="DX43" s="120">
        <f t="shared" si="108"/>
        <v>0.99999999999999967</v>
      </c>
      <c r="DY43" s="120">
        <f t="shared" si="108"/>
        <v>0.99999999999999978</v>
      </c>
      <c r="DZ43" s="120">
        <f t="shared" si="108"/>
        <v>0.99999999999999967</v>
      </c>
      <c r="EA43" s="120">
        <f t="shared" si="108"/>
        <v>0.99999999999999978</v>
      </c>
      <c r="EB43" s="120">
        <f t="shared" si="108"/>
        <v>1</v>
      </c>
      <c r="EC43" s="120">
        <f t="shared" si="108"/>
        <v>0.99999999999999989</v>
      </c>
      <c r="ED43" s="120">
        <f t="shared" si="108"/>
        <v>1</v>
      </c>
      <c r="EE43" s="120">
        <f t="shared" si="108"/>
        <v>1</v>
      </c>
      <c r="EF43" s="120">
        <f t="shared" si="108"/>
        <v>1</v>
      </c>
      <c r="EG43" s="120">
        <f t="shared" si="108"/>
        <v>1</v>
      </c>
      <c r="EH43" s="120">
        <f t="shared" si="108"/>
        <v>1</v>
      </c>
      <c r="EI43" s="120">
        <f t="shared" si="108"/>
        <v>1</v>
      </c>
      <c r="EJ43" s="120">
        <f t="shared" si="108"/>
        <v>1</v>
      </c>
      <c r="EK43" s="120">
        <f t="shared" ref="EK43:GV43" si="109">SUM(EK38:EK42)</f>
        <v>1.0000000000000002</v>
      </c>
      <c r="EL43" s="120">
        <f t="shared" si="109"/>
        <v>1</v>
      </c>
      <c r="EM43" s="120">
        <f t="shared" si="109"/>
        <v>1.0000000000000002</v>
      </c>
      <c r="EN43" s="120">
        <f t="shared" si="109"/>
        <v>1</v>
      </c>
      <c r="EO43" s="120">
        <f t="shared" si="109"/>
        <v>1</v>
      </c>
      <c r="EP43" s="120">
        <f t="shared" si="109"/>
        <v>1.0000000000000002</v>
      </c>
      <c r="EQ43" s="120">
        <f t="shared" si="109"/>
        <v>1</v>
      </c>
      <c r="ER43" s="120">
        <f t="shared" si="109"/>
        <v>1.0000000000000002</v>
      </c>
      <c r="ES43" s="120">
        <f t="shared" si="109"/>
        <v>1</v>
      </c>
      <c r="ET43" s="120">
        <f t="shared" si="109"/>
        <v>1</v>
      </c>
      <c r="EU43" s="120">
        <f t="shared" si="109"/>
        <v>1.0000000000000002</v>
      </c>
      <c r="EV43" s="120">
        <f t="shared" si="109"/>
        <v>1.0000000000000002</v>
      </c>
      <c r="EW43" s="120">
        <f t="shared" si="109"/>
        <v>1</v>
      </c>
      <c r="EX43" s="120">
        <f t="shared" si="109"/>
        <v>1.0000000000000002</v>
      </c>
      <c r="EY43" s="120">
        <f t="shared" si="109"/>
        <v>1.0000000000000002</v>
      </c>
      <c r="EZ43" s="120">
        <f t="shared" si="109"/>
        <v>1.0000000000000002</v>
      </c>
      <c r="FA43" s="120">
        <f t="shared" si="109"/>
        <v>1.0000000000000002</v>
      </c>
      <c r="FB43" s="120">
        <f t="shared" si="109"/>
        <v>1.0000000000000002</v>
      </c>
      <c r="FC43" s="120">
        <f t="shared" si="109"/>
        <v>1.0000000000000002</v>
      </c>
      <c r="FD43" s="120">
        <f t="shared" si="109"/>
        <v>1.0000000000000002</v>
      </c>
      <c r="FE43" s="120">
        <f t="shared" si="109"/>
        <v>1.0000000000000002</v>
      </c>
      <c r="FF43" s="120">
        <f t="shared" si="109"/>
        <v>1.0000000000000002</v>
      </c>
      <c r="FG43" s="120">
        <f t="shared" si="109"/>
        <v>1.0000000000000002</v>
      </c>
      <c r="FH43" s="120">
        <f t="shared" si="109"/>
        <v>1.0000000000000002</v>
      </c>
      <c r="FI43" s="120">
        <f t="shared" si="109"/>
        <v>1</v>
      </c>
      <c r="FJ43" s="120">
        <f t="shared" si="109"/>
        <v>1</v>
      </c>
      <c r="FK43" s="120">
        <f t="shared" si="109"/>
        <v>1.0000000000000002</v>
      </c>
      <c r="FL43" s="120">
        <f t="shared" si="109"/>
        <v>1</v>
      </c>
      <c r="FM43" s="120">
        <f t="shared" si="109"/>
        <v>1.0000000000000002</v>
      </c>
      <c r="FN43" s="120">
        <f t="shared" si="109"/>
        <v>1.0000000000000002</v>
      </c>
      <c r="FO43" s="120">
        <f t="shared" si="109"/>
        <v>1</v>
      </c>
      <c r="FP43" s="120">
        <f t="shared" si="109"/>
        <v>0.99999999999999989</v>
      </c>
      <c r="FQ43" s="120">
        <f t="shared" si="109"/>
        <v>1</v>
      </c>
      <c r="FR43" s="120">
        <f t="shared" si="109"/>
        <v>0.99999999999999989</v>
      </c>
      <c r="FS43" s="120">
        <f t="shared" si="109"/>
        <v>1</v>
      </c>
      <c r="FT43" s="120">
        <f t="shared" si="109"/>
        <v>0.99999999999999989</v>
      </c>
      <c r="FU43" s="120">
        <f t="shared" si="109"/>
        <v>0.99999999999999978</v>
      </c>
      <c r="FV43" s="120">
        <f t="shared" si="109"/>
        <v>1</v>
      </c>
      <c r="FW43" s="120">
        <f t="shared" si="109"/>
        <v>1</v>
      </c>
      <c r="FX43" s="120">
        <f t="shared" si="109"/>
        <v>1</v>
      </c>
      <c r="FY43" s="120">
        <f t="shared" si="109"/>
        <v>0.99999999999999989</v>
      </c>
      <c r="FZ43" s="120">
        <f t="shared" si="109"/>
        <v>1</v>
      </c>
      <c r="GA43" s="120">
        <f t="shared" si="109"/>
        <v>1</v>
      </c>
      <c r="GB43" s="120">
        <f t="shared" si="109"/>
        <v>1</v>
      </c>
      <c r="GC43" s="120">
        <f t="shared" si="109"/>
        <v>0.99999999999999989</v>
      </c>
      <c r="GD43" s="120">
        <f t="shared" si="109"/>
        <v>0.99999999999999989</v>
      </c>
      <c r="GE43" s="120">
        <f t="shared" si="109"/>
        <v>1</v>
      </c>
      <c r="GF43" s="120">
        <f t="shared" si="109"/>
        <v>1</v>
      </c>
      <c r="GG43" s="120">
        <f t="shared" si="109"/>
        <v>0.99999999999999989</v>
      </c>
      <c r="GH43" s="120">
        <f t="shared" si="109"/>
        <v>0.99999999999999989</v>
      </c>
      <c r="GI43" s="120">
        <f t="shared" si="109"/>
        <v>1</v>
      </c>
      <c r="GJ43" s="120">
        <f t="shared" si="109"/>
        <v>1</v>
      </c>
      <c r="GK43" s="120">
        <f t="shared" si="109"/>
        <v>1</v>
      </c>
      <c r="GL43" s="120">
        <f t="shared" si="109"/>
        <v>1.0000000000000002</v>
      </c>
      <c r="GM43" s="120">
        <f t="shared" si="109"/>
        <v>1</v>
      </c>
      <c r="GN43" s="120">
        <f t="shared" si="109"/>
        <v>0.99999999999999989</v>
      </c>
      <c r="GO43" s="120">
        <f t="shared" si="109"/>
        <v>0.99999999999999989</v>
      </c>
      <c r="GP43" s="120">
        <f t="shared" si="109"/>
        <v>0.99999999999999989</v>
      </c>
      <c r="GQ43" s="120">
        <f t="shared" si="109"/>
        <v>0.99999999999999989</v>
      </c>
      <c r="GR43" s="120">
        <f t="shared" si="109"/>
        <v>0.99999999999999989</v>
      </c>
      <c r="GS43" s="120">
        <f t="shared" si="109"/>
        <v>1</v>
      </c>
      <c r="GT43" s="120">
        <f t="shared" si="109"/>
        <v>0.99999999999999989</v>
      </c>
      <c r="GU43" s="120">
        <f t="shared" si="109"/>
        <v>0.99999999999999989</v>
      </c>
      <c r="GV43" s="120">
        <f t="shared" si="109"/>
        <v>1</v>
      </c>
      <c r="GW43" s="120">
        <f t="shared" ref="GW43:JH43" si="110">SUM(GW38:GW42)</f>
        <v>1</v>
      </c>
      <c r="GX43" s="120">
        <f t="shared" si="110"/>
        <v>0.99999999999999989</v>
      </c>
      <c r="GY43" s="120">
        <f t="shared" si="110"/>
        <v>1</v>
      </c>
      <c r="GZ43" s="120">
        <f t="shared" si="110"/>
        <v>1</v>
      </c>
      <c r="HA43" s="120">
        <f t="shared" si="110"/>
        <v>1</v>
      </c>
      <c r="HB43" s="120">
        <f t="shared" si="110"/>
        <v>0.99999999999999989</v>
      </c>
      <c r="HC43" s="120">
        <f t="shared" si="110"/>
        <v>1</v>
      </c>
      <c r="HD43" s="120">
        <f t="shared" si="110"/>
        <v>0.99999999999999989</v>
      </c>
      <c r="HE43" s="120">
        <f t="shared" si="110"/>
        <v>0.99999999999999978</v>
      </c>
      <c r="HF43" s="120">
        <f t="shared" si="110"/>
        <v>0.99999999999999989</v>
      </c>
      <c r="HG43" s="120">
        <f t="shared" si="110"/>
        <v>0.99999999999999989</v>
      </c>
      <c r="HH43" s="120">
        <f t="shared" si="110"/>
        <v>1</v>
      </c>
      <c r="HI43" s="120">
        <f t="shared" si="110"/>
        <v>0.99999999999999989</v>
      </c>
      <c r="HJ43" s="120">
        <f t="shared" si="110"/>
        <v>1</v>
      </c>
      <c r="HK43" s="120">
        <f t="shared" si="110"/>
        <v>0.99999999999999978</v>
      </c>
      <c r="HL43" s="120">
        <f t="shared" si="110"/>
        <v>0.99999999999999989</v>
      </c>
      <c r="HM43" s="120">
        <f t="shared" si="110"/>
        <v>0.99999999999999978</v>
      </c>
      <c r="HN43" s="120">
        <f t="shared" si="110"/>
        <v>1</v>
      </c>
      <c r="HO43" s="120">
        <f t="shared" si="110"/>
        <v>0.99999999999999989</v>
      </c>
      <c r="HP43" s="120">
        <f t="shared" si="110"/>
        <v>0.99999999999999989</v>
      </c>
      <c r="HQ43" s="120">
        <f t="shared" si="110"/>
        <v>0.99999999999999989</v>
      </c>
      <c r="HR43" s="120">
        <f t="shared" si="110"/>
        <v>0.99999999999999989</v>
      </c>
      <c r="HS43" s="120">
        <f t="shared" si="110"/>
        <v>0.99999999999999989</v>
      </c>
      <c r="HT43" s="120">
        <f t="shared" si="110"/>
        <v>0.99999999999999967</v>
      </c>
      <c r="HU43" s="120">
        <f t="shared" si="110"/>
        <v>0.99999999999999967</v>
      </c>
      <c r="HV43" s="120">
        <f t="shared" si="110"/>
        <v>0.99999999999999978</v>
      </c>
      <c r="HW43" s="120">
        <f t="shared" si="110"/>
        <v>0.99999999999999978</v>
      </c>
      <c r="HX43" s="120">
        <f t="shared" si="110"/>
        <v>0.99999999999999978</v>
      </c>
      <c r="HY43" s="120">
        <f t="shared" si="110"/>
        <v>0.99999999999999989</v>
      </c>
      <c r="HZ43" s="120">
        <f t="shared" si="110"/>
        <v>0.99999999999999989</v>
      </c>
      <c r="IA43" s="120">
        <f t="shared" si="110"/>
        <v>0.99999999999999989</v>
      </c>
      <c r="IB43" s="120">
        <f t="shared" si="110"/>
        <v>0.99999999999999989</v>
      </c>
      <c r="IC43" s="120">
        <f t="shared" si="110"/>
        <v>0.99999999999999989</v>
      </c>
      <c r="ID43" s="120">
        <f t="shared" si="110"/>
        <v>0.99999999999999978</v>
      </c>
      <c r="IE43" s="120">
        <f t="shared" si="110"/>
        <v>0.99999999999999989</v>
      </c>
      <c r="IF43" s="120">
        <f t="shared" si="110"/>
        <v>0.99999999999999978</v>
      </c>
      <c r="IG43" s="120">
        <f t="shared" si="110"/>
        <v>0.99999999999999989</v>
      </c>
      <c r="IH43" s="120">
        <f t="shared" si="110"/>
        <v>0.99999999999999978</v>
      </c>
      <c r="II43" s="120">
        <f t="shared" si="110"/>
        <v>0.99999999999999989</v>
      </c>
      <c r="IJ43" s="120">
        <f t="shared" si="110"/>
        <v>0.99999999999999989</v>
      </c>
      <c r="IK43" s="120">
        <f t="shared" si="110"/>
        <v>1</v>
      </c>
      <c r="IL43" s="120">
        <f t="shared" si="110"/>
        <v>1</v>
      </c>
      <c r="IM43" s="120">
        <f t="shared" si="110"/>
        <v>1</v>
      </c>
      <c r="IN43" s="120">
        <f t="shared" si="110"/>
        <v>1</v>
      </c>
      <c r="IO43" s="120">
        <f t="shared" si="110"/>
        <v>1</v>
      </c>
      <c r="IP43" s="120">
        <f t="shared" si="110"/>
        <v>1</v>
      </c>
      <c r="IQ43" s="120">
        <f t="shared" si="110"/>
        <v>1</v>
      </c>
      <c r="IR43" s="120">
        <f t="shared" si="110"/>
        <v>1</v>
      </c>
      <c r="IS43" s="120">
        <f t="shared" si="110"/>
        <v>1</v>
      </c>
      <c r="IT43" s="120">
        <f t="shared" si="110"/>
        <v>1</v>
      </c>
      <c r="IU43" s="120">
        <f t="shared" si="110"/>
        <v>1</v>
      </c>
      <c r="IV43" s="120">
        <f t="shared" si="110"/>
        <v>1</v>
      </c>
      <c r="IW43" s="120">
        <f t="shared" si="110"/>
        <v>1</v>
      </c>
      <c r="IX43" s="120">
        <f t="shared" si="110"/>
        <v>1</v>
      </c>
      <c r="IY43" s="120">
        <f t="shared" si="110"/>
        <v>1</v>
      </c>
      <c r="IZ43" s="120">
        <f t="shared" si="110"/>
        <v>1</v>
      </c>
      <c r="JA43" s="120">
        <f t="shared" si="110"/>
        <v>1</v>
      </c>
      <c r="JB43" s="120">
        <f t="shared" si="110"/>
        <v>1</v>
      </c>
      <c r="JC43" s="120">
        <f t="shared" si="110"/>
        <v>1</v>
      </c>
      <c r="JD43" s="120">
        <f t="shared" si="110"/>
        <v>1</v>
      </c>
      <c r="JE43" s="120">
        <f t="shared" si="110"/>
        <v>1</v>
      </c>
      <c r="JF43" s="120">
        <f t="shared" si="110"/>
        <v>1</v>
      </c>
      <c r="JG43" s="120">
        <f t="shared" si="110"/>
        <v>1</v>
      </c>
      <c r="JH43" s="120">
        <f t="shared" si="110"/>
        <v>1</v>
      </c>
      <c r="JI43" s="120">
        <f t="shared" ref="JI43:LT43" si="111">SUM(JI38:JI42)</f>
        <v>1</v>
      </c>
      <c r="JJ43" s="120">
        <f t="shared" si="111"/>
        <v>1</v>
      </c>
      <c r="JK43" s="120">
        <f t="shared" si="111"/>
        <v>1</v>
      </c>
      <c r="JL43" s="120">
        <f t="shared" si="111"/>
        <v>1</v>
      </c>
      <c r="JM43" s="120">
        <f t="shared" si="111"/>
        <v>1</v>
      </c>
      <c r="JN43" s="120">
        <f t="shared" si="111"/>
        <v>1</v>
      </c>
      <c r="JO43" s="120">
        <f t="shared" si="111"/>
        <v>1</v>
      </c>
      <c r="JP43" s="120">
        <f t="shared" si="111"/>
        <v>1</v>
      </c>
      <c r="JQ43" s="120">
        <f t="shared" si="111"/>
        <v>1</v>
      </c>
      <c r="JR43" s="120">
        <f t="shared" si="111"/>
        <v>1</v>
      </c>
      <c r="JS43" s="120">
        <f t="shared" si="111"/>
        <v>1</v>
      </c>
      <c r="JT43" s="120">
        <f t="shared" si="111"/>
        <v>1</v>
      </c>
      <c r="JU43" s="120">
        <f t="shared" si="111"/>
        <v>1</v>
      </c>
      <c r="JV43" s="120">
        <f t="shared" si="111"/>
        <v>1</v>
      </c>
      <c r="JW43" s="120">
        <f t="shared" si="111"/>
        <v>1</v>
      </c>
      <c r="JX43" s="120">
        <f t="shared" si="111"/>
        <v>1</v>
      </c>
      <c r="JY43" s="120">
        <f t="shared" si="111"/>
        <v>1</v>
      </c>
      <c r="JZ43" s="120">
        <f t="shared" si="111"/>
        <v>1</v>
      </c>
      <c r="KA43" s="120">
        <f t="shared" si="111"/>
        <v>1</v>
      </c>
      <c r="KB43" s="120">
        <f t="shared" si="111"/>
        <v>1</v>
      </c>
      <c r="KC43" s="120">
        <f t="shared" si="111"/>
        <v>1</v>
      </c>
      <c r="KD43" s="120">
        <f t="shared" si="111"/>
        <v>1</v>
      </c>
      <c r="KE43" s="120">
        <f t="shared" si="111"/>
        <v>1</v>
      </c>
      <c r="KF43" s="120">
        <f t="shared" si="111"/>
        <v>1</v>
      </c>
      <c r="KG43" s="120">
        <f t="shared" si="111"/>
        <v>1</v>
      </c>
      <c r="KH43" s="120">
        <f t="shared" si="111"/>
        <v>1</v>
      </c>
      <c r="KI43" s="120">
        <f t="shared" si="111"/>
        <v>1</v>
      </c>
      <c r="KJ43" s="120">
        <f t="shared" si="111"/>
        <v>1</v>
      </c>
      <c r="KK43" s="120">
        <f t="shared" si="111"/>
        <v>1</v>
      </c>
      <c r="KL43" s="120">
        <f t="shared" si="111"/>
        <v>1</v>
      </c>
      <c r="KM43" s="120">
        <f t="shared" si="111"/>
        <v>1</v>
      </c>
      <c r="KN43" s="120">
        <f t="shared" si="111"/>
        <v>1</v>
      </c>
      <c r="KO43" s="120">
        <f t="shared" si="111"/>
        <v>1</v>
      </c>
      <c r="KP43" s="120">
        <f t="shared" si="111"/>
        <v>1</v>
      </c>
      <c r="KQ43" s="120">
        <f t="shared" si="111"/>
        <v>1</v>
      </c>
      <c r="KR43" s="120">
        <f t="shared" si="111"/>
        <v>1</v>
      </c>
      <c r="KS43" s="120">
        <f t="shared" si="111"/>
        <v>1</v>
      </c>
      <c r="KT43" s="120">
        <f t="shared" si="111"/>
        <v>1</v>
      </c>
      <c r="KU43" s="120">
        <f t="shared" si="111"/>
        <v>1</v>
      </c>
      <c r="KV43" s="120">
        <f t="shared" si="111"/>
        <v>1</v>
      </c>
      <c r="KW43" s="120">
        <f t="shared" si="111"/>
        <v>1</v>
      </c>
      <c r="KX43" s="120">
        <f t="shared" si="111"/>
        <v>1</v>
      </c>
      <c r="KY43" s="120">
        <f t="shared" si="111"/>
        <v>1</v>
      </c>
      <c r="KZ43" s="120">
        <f t="shared" si="111"/>
        <v>1</v>
      </c>
      <c r="LA43" s="120">
        <f t="shared" si="111"/>
        <v>1</v>
      </c>
      <c r="LB43" s="120">
        <f t="shared" si="111"/>
        <v>1</v>
      </c>
      <c r="LC43" s="120">
        <f t="shared" si="111"/>
        <v>1</v>
      </c>
      <c r="LD43" s="120">
        <f t="shared" si="111"/>
        <v>1</v>
      </c>
      <c r="LE43" s="120">
        <f t="shared" si="111"/>
        <v>1</v>
      </c>
      <c r="LF43" s="120">
        <f t="shared" si="111"/>
        <v>1</v>
      </c>
      <c r="LG43" s="120">
        <f t="shared" si="111"/>
        <v>1</v>
      </c>
      <c r="LH43" s="120">
        <f t="shared" si="111"/>
        <v>1</v>
      </c>
      <c r="LI43" s="120">
        <f t="shared" si="111"/>
        <v>1</v>
      </c>
      <c r="LJ43" s="120">
        <f t="shared" si="111"/>
        <v>1</v>
      </c>
      <c r="LK43" s="120">
        <f t="shared" si="111"/>
        <v>1</v>
      </c>
      <c r="LL43" s="120">
        <f t="shared" si="111"/>
        <v>1</v>
      </c>
      <c r="LM43" s="120">
        <f t="shared" si="111"/>
        <v>1</v>
      </c>
      <c r="LN43" s="120">
        <f t="shared" si="111"/>
        <v>1</v>
      </c>
      <c r="LO43" s="120">
        <f t="shared" si="111"/>
        <v>1</v>
      </c>
      <c r="LP43" s="120">
        <f t="shared" si="111"/>
        <v>1</v>
      </c>
      <c r="LQ43" s="120">
        <f t="shared" si="111"/>
        <v>1</v>
      </c>
      <c r="LR43" s="120">
        <f t="shared" si="111"/>
        <v>1</v>
      </c>
      <c r="LS43" s="120">
        <f t="shared" si="111"/>
        <v>1</v>
      </c>
      <c r="LT43" s="120">
        <f t="shared" si="111"/>
        <v>1</v>
      </c>
      <c r="LU43" s="120">
        <f t="shared" ref="LU43:MM43" si="112">SUM(LU38:LU42)</f>
        <v>1</v>
      </c>
      <c r="LV43" s="120">
        <f t="shared" si="112"/>
        <v>1</v>
      </c>
      <c r="LW43" s="120">
        <f t="shared" si="112"/>
        <v>1</v>
      </c>
      <c r="LX43" s="120">
        <f t="shared" si="112"/>
        <v>1</v>
      </c>
      <c r="LY43" s="120">
        <f t="shared" si="112"/>
        <v>1</v>
      </c>
      <c r="LZ43" s="120">
        <f t="shared" si="112"/>
        <v>1</v>
      </c>
      <c r="MA43" s="120">
        <f t="shared" si="112"/>
        <v>1</v>
      </c>
      <c r="MB43" s="120">
        <f t="shared" si="112"/>
        <v>1</v>
      </c>
      <c r="MC43" s="120">
        <f t="shared" si="112"/>
        <v>1</v>
      </c>
      <c r="MD43" s="120">
        <f t="shared" si="112"/>
        <v>1</v>
      </c>
      <c r="ME43" s="120">
        <f t="shared" si="112"/>
        <v>1</v>
      </c>
      <c r="MF43" s="120">
        <f t="shared" si="112"/>
        <v>1</v>
      </c>
      <c r="MG43" s="120">
        <f t="shared" si="112"/>
        <v>1</v>
      </c>
      <c r="MH43" s="120">
        <f t="shared" si="112"/>
        <v>1</v>
      </c>
      <c r="MI43" s="120">
        <f t="shared" si="112"/>
        <v>1</v>
      </c>
      <c r="MJ43" s="120">
        <f t="shared" si="112"/>
        <v>1</v>
      </c>
      <c r="MK43" s="120">
        <f t="shared" si="112"/>
        <v>1</v>
      </c>
      <c r="ML43" s="120">
        <f t="shared" si="112"/>
        <v>1</v>
      </c>
      <c r="MM43" s="120">
        <f t="shared" si="112"/>
        <v>1</v>
      </c>
    </row>
    <row r="44" spans="1:351" s="116" customFormat="1">
      <c r="B44" s="121"/>
      <c r="C44" s="122"/>
      <c r="D44" s="122"/>
      <c r="E44" s="122"/>
      <c r="F44" s="122"/>
      <c r="G44" s="122"/>
      <c r="H44" s="122"/>
      <c r="J44" s="121"/>
      <c r="K44" s="122"/>
      <c r="L44" s="122"/>
      <c r="M44" s="122"/>
      <c r="N44" s="122"/>
      <c r="O44" s="122"/>
    </row>
    <row r="45" spans="1:351">
      <c r="A45" s="66" t="s">
        <v>116</v>
      </c>
      <c r="B45" s="66"/>
    </row>
    <row r="46" spans="1:351" ht="17.25">
      <c r="A46" s="124" t="s">
        <v>117</v>
      </c>
      <c r="B46" s="125" t="s">
        <v>118</v>
      </c>
      <c r="C46" s="125"/>
      <c r="D46" s="124" t="s">
        <v>102</v>
      </c>
      <c r="E46" s="138" t="s">
        <v>127</v>
      </c>
      <c r="F46" s="138"/>
    </row>
    <row r="47" spans="1:351" s="128" customFormat="1">
      <c r="A47" s="126" t="s">
        <v>119</v>
      </c>
      <c r="B47" s="127" t="s">
        <v>120</v>
      </c>
      <c r="C47" s="127" t="s">
        <v>121</v>
      </c>
      <c r="D47" s="127" t="s">
        <v>59</v>
      </c>
      <c r="E47" s="139" t="s">
        <v>111</v>
      </c>
      <c r="F47" s="139" t="s">
        <v>121</v>
      </c>
    </row>
    <row r="48" spans="1:351">
      <c r="A48" s="15">
        <v>1</v>
      </c>
      <c r="B48" s="129">
        <f>MM28</f>
        <v>0.30338998542252515</v>
      </c>
      <c r="C48" s="129">
        <f>MM38</f>
        <v>0.285373187294099</v>
      </c>
      <c r="D48" s="8"/>
      <c r="E48" s="140">
        <f>D48*B48</f>
        <v>0</v>
      </c>
      <c r="F48" s="140">
        <f>D48*C48</f>
        <v>0</v>
      </c>
    </row>
    <row r="49" spans="1:13">
      <c r="A49" s="15">
        <v>2</v>
      </c>
      <c r="B49" s="129">
        <f t="shared" ref="B49:B51" si="113">MM29</f>
        <v>0.33195341916459503</v>
      </c>
      <c r="C49" s="129">
        <f t="shared" ref="C49:C52" si="114">MM39</f>
        <v>0.24979230643554745</v>
      </c>
      <c r="D49" s="8"/>
      <c r="E49" s="140">
        <f>D49*B49</f>
        <v>0</v>
      </c>
      <c r="F49" s="140">
        <f>D49*C49</f>
        <v>0</v>
      </c>
    </row>
    <row r="50" spans="1:13">
      <c r="A50" s="15">
        <v>3</v>
      </c>
      <c r="B50" s="129">
        <f t="shared" si="113"/>
        <v>0.31247351792020561</v>
      </c>
      <c r="C50" s="129">
        <f t="shared" si="114"/>
        <v>0.23513383575849128</v>
      </c>
      <c r="D50" s="8"/>
      <c r="E50" s="140">
        <f>D50*B50</f>
        <v>0</v>
      </c>
      <c r="F50" s="140">
        <f>D50*C50</f>
        <v>0</v>
      </c>
    </row>
    <row r="51" spans="1:13">
      <c r="A51" s="15">
        <v>4</v>
      </c>
      <c r="B51" s="129">
        <f t="shared" si="113"/>
        <v>5.2183077492674347E-2</v>
      </c>
      <c r="C51" s="129">
        <f t="shared" si="114"/>
        <v>0.19043331994019425</v>
      </c>
      <c r="D51" s="130">
        <f>D22</f>
        <v>40000</v>
      </c>
      <c r="E51" s="140">
        <f>D51*B51</f>
        <v>2087.3230997069741</v>
      </c>
      <c r="F51" s="140">
        <v>0</v>
      </c>
    </row>
    <row r="52" spans="1:13">
      <c r="A52" s="15">
        <v>5</v>
      </c>
      <c r="B52" s="132">
        <f>MM32</f>
        <v>0</v>
      </c>
      <c r="C52" s="129">
        <f t="shared" si="114"/>
        <v>3.9267350571668039E-2</v>
      </c>
      <c r="D52" s="130">
        <f>D23</f>
        <v>50000</v>
      </c>
      <c r="E52" s="140">
        <f>D52*B52</f>
        <v>0</v>
      </c>
      <c r="F52" s="140">
        <f>D52*C52</f>
        <v>1963.367528583402</v>
      </c>
    </row>
    <row r="53" spans="1:13">
      <c r="E53" s="141">
        <f>SUM(E48:E52)</f>
        <v>2087.3230997069741</v>
      </c>
      <c r="F53" s="141">
        <f>SUM(F48:F52)</f>
        <v>1963.367528583402</v>
      </c>
    </row>
    <row r="54" spans="1:13">
      <c r="C54" s="97" t="s">
        <v>130</v>
      </c>
      <c r="D54" s="97">
        <v>2500</v>
      </c>
      <c r="E54" s="137">
        <f>E53*D54/100</f>
        <v>52183.077492674347</v>
      </c>
      <c r="F54" s="137">
        <f>F53*D54/100</f>
        <v>49084.188214585047</v>
      </c>
    </row>
    <row r="55" spans="1:13" s="116" customFormat="1"/>
    <row r="57" spans="1:13">
      <c r="B57" t="s">
        <v>122</v>
      </c>
      <c r="C57" t="s">
        <v>123</v>
      </c>
      <c r="D57" t="s">
        <v>124</v>
      </c>
      <c r="E57" t="s">
        <v>125</v>
      </c>
      <c r="J57" t="s">
        <v>122</v>
      </c>
      <c r="K57" t="s">
        <v>124</v>
      </c>
      <c r="L57" t="s">
        <v>125</v>
      </c>
      <c r="M57" t="s">
        <v>126</v>
      </c>
    </row>
    <row r="58" spans="1:13">
      <c r="A58" t="s">
        <v>122</v>
      </c>
      <c r="B58" s="134">
        <v>0.96</v>
      </c>
      <c r="C58">
        <v>0</v>
      </c>
      <c r="D58">
        <v>0</v>
      </c>
      <c r="E58">
        <v>0.75</v>
      </c>
      <c r="I58" t="s">
        <v>122</v>
      </c>
      <c r="J58" s="110">
        <v>0.96</v>
      </c>
      <c r="K58" s="110">
        <v>0</v>
      </c>
      <c r="L58" s="110">
        <v>0</v>
      </c>
      <c r="M58" s="110">
        <v>1</v>
      </c>
    </row>
    <row r="59" spans="1:13">
      <c r="A59" t="s">
        <v>123</v>
      </c>
      <c r="B59" s="110">
        <v>0.04</v>
      </c>
      <c r="C59" s="110">
        <v>0.96</v>
      </c>
      <c r="D59" s="110">
        <v>0</v>
      </c>
      <c r="E59" s="110">
        <v>0.25</v>
      </c>
      <c r="I59" t="s">
        <v>123</v>
      </c>
      <c r="J59" s="110">
        <v>0.04</v>
      </c>
      <c r="K59" s="110">
        <v>0</v>
      </c>
      <c r="L59" s="110">
        <v>0</v>
      </c>
      <c r="M59" s="110">
        <v>0</v>
      </c>
    </row>
    <row r="60" spans="1:13">
      <c r="A60" t="s">
        <v>124</v>
      </c>
      <c r="B60" s="110">
        <v>0</v>
      </c>
      <c r="C60" s="110">
        <v>0.04</v>
      </c>
      <c r="D60" s="110">
        <v>0.96</v>
      </c>
      <c r="E60" s="110">
        <v>0</v>
      </c>
      <c r="I60" t="s">
        <v>124</v>
      </c>
      <c r="J60" s="110">
        <v>0</v>
      </c>
      <c r="K60" s="110">
        <v>0.96</v>
      </c>
      <c r="L60" s="110">
        <v>0</v>
      </c>
      <c r="M60" s="110">
        <v>0</v>
      </c>
    </row>
    <row r="61" spans="1:13">
      <c r="A61" t="s">
        <v>125</v>
      </c>
      <c r="B61" s="110">
        <v>0</v>
      </c>
      <c r="C61" s="110">
        <v>0</v>
      </c>
      <c r="D61" s="110">
        <v>0.04</v>
      </c>
      <c r="E61" s="110">
        <v>0</v>
      </c>
      <c r="I61" t="s">
        <v>125</v>
      </c>
      <c r="J61" s="110">
        <v>0</v>
      </c>
      <c r="K61" s="110">
        <v>0.04</v>
      </c>
      <c r="L61" s="110">
        <v>0.96</v>
      </c>
      <c r="M61" s="110">
        <v>0</v>
      </c>
    </row>
    <row r="62" spans="1:13">
      <c r="A62">
        <v>1</v>
      </c>
      <c r="B62">
        <v>1</v>
      </c>
      <c r="C62">
        <v>1</v>
      </c>
      <c r="D62">
        <v>1</v>
      </c>
      <c r="E62">
        <v>1</v>
      </c>
      <c r="I62" t="s">
        <v>126</v>
      </c>
      <c r="J62" s="110">
        <v>0</v>
      </c>
      <c r="K62" s="110">
        <v>0</v>
      </c>
      <c r="L62" s="110">
        <v>0.04</v>
      </c>
      <c r="M62" s="110">
        <v>0</v>
      </c>
    </row>
    <row r="66" spans="1:6">
      <c r="A66" s="66">
        <v>2014</v>
      </c>
      <c r="B66" s="66"/>
    </row>
    <row r="67" spans="1:6">
      <c r="A67" s="124" t="s">
        <v>117</v>
      </c>
      <c r="B67" s="125" t="s">
        <v>129</v>
      </c>
      <c r="C67" s="125"/>
      <c r="D67" s="124" t="s">
        <v>102</v>
      </c>
      <c r="E67" s="125" t="s">
        <v>127</v>
      </c>
      <c r="F67" s="125"/>
    </row>
    <row r="68" spans="1:6">
      <c r="A68" s="126" t="s">
        <v>119</v>
      </c>
      <c r="B68" s="127" t="s">
        <v>120</v>
      </c>
      <c r="C68" s="127" t="s">
        <v>121</v>
      </c>
      <c r="D68" s="127" t="s">
        <v>59</v>
      </c>
      <c r="E68" s="127" t="s">
        <v>111</v>
      </c>
      <c r="F68" s="127" t="s">
        <v>121</v>
      </c>
    </row>
    <row r="69" spans="1:6">
      <c r="A69" s="15">
        <v>1</v>
      </c>
      <c r="B69" s="129">
        <f>S28</f>
        <v>0.3658608123349168</v>
      </c>
      <c r="C69" s="129">
        <f>S38</f>
        <v>0.32677201408763318</v>
      </c>
      <c r="D69" s="8"/>
      <c r="E69" s="8">
        <f>D69*B69</f>
        <v>0</v>
      </c>
      <c r="F69" s="8">
        <f>D69*C69</f>
        <v>0</v>
      </c>
    </row>
    <row r="70" spans="1:6">
      <c r="A70" s="15">
        <v>2</v>
      </c>
      <c r="B70" s="129">
        <f t="shared" ref="B70:B73" si="115">S29</f>
        <v>0.3747039024740112</v>
      </c>
      <c r="C70" s="129">
        <f t="shared" ref="C70:C73" si="116">S39</f>
        <v>0.34886077855376546</v>
      </c>
      <c r="D70" s="8"/>
      <c r="E70" s="8">
        <f>D70*B70</f>
        <v>0</v>
      </c>
      <c r="F70" s="8">
        <f>D70*C70</f>
        <v>0</v>
      </c>
    </row>
    <row r="71" spans="1:6">
      <c r="A71" s="15">
        <v>3</v>
      </c>
      <c r="B71" s="129">
        <f t="shared" si="115"/>
        <v>0.22589812995226399</v>
      </c>
      <c r="C71" s="129">
        <f t="shared" si="116"/>
        <v>0.2199407247526719</v>
      </c>
      <c r="D71" s="8"/>
      <c r="E71" s="8">
        <f>D71*B71</f>
        <v>0</v>
      </c>
      <c r="F71" s="8">
        <f>D71*C71</f>
        <v>0</v>
      </c>
    </row>
    <row r="72" spans="1:6">
      <c r="A72" s="15">
        <v>4</v>
      </c>
      <c r="B72" s="129">
        <f t="shared" si="115"/>
        <v>3.3537155238808111E-2</v>
      </c>
      <c r="C72" s="129">
        <f t="shared" si="116"/>
        <v>8.968420028146612E-2</v>
      </c>
      <c r="D72" s="130">
        <f>D51</f>
        <v>40000</v>
      </c>
      <c r="E72" s="131">
        <f>D72*B72</f>
        <v>1341.4862095523245</v>
      </c>
      <c r="F72" s="8">
        <v>0</v>
      </c>
    </row>
    <row r="73" spans="1:6">
      <c r="A73" s="15">
        <v>5</v>
      </c>
      <c r="B73" s="129">
        <f t="shared" si="115"/>
        <v>0</v>
      </c>
      <c r="C73" s="129">
        <f t="shared" si="116"/>
        <v>1.4742282324463184E-2</v>
      </c>
      <c r="D73" s="130">
        <f>D52</f>
        <v>50000</v>
      </c>
      <c r="E73" s="8">
        <f>D73*B73</f>
        <v>0</v>
      </c>
      <c r="F73" s="131">
        <f>D73*C73</f>
        <v>737.11411622315927</v>
      </c>
    </row>
    <row r="74" spans="1:6">
      <c r="E74" s="133">
        <f>SUM(E69:E73)</f>
        <v>1341.4862095523245</v>
      </c>
      <c r="F74" s="133">
        <f>SUM(F69:F73)</f>
        <v>737.11411622315927</v>
      </c>
    </row>
  </sheetData>
  <mergeCells count="11">
    <mergeCell ref="B26:B27"/>
    <mergeCell ref="C26:H26"/>
    <mergeCell ref="B36:B37"/>
    <mergeCell ref="C36:H36"/>
    <mergeCell ref="B4:B5"/>
    <mergeCell ref="C4:H4"/>
    <mergeCell ref="B13:B14"/>
    <mergeCell ref="C13:C14"/>
    <mergeCell ref="D13:H13"/>
    <mergeCell ref="B19:B20"/>
    <mergeCell ref="C19:C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74"/>
  <sheetViews>
    <sheetView workbookViewId="0">
      <selection activeCell="C6" sqref="C6:G10"/>
    </sheetView>
  </sheetViews>
  <sheetFormatPr defaultRowHeight="15"/>
  <cols>
    <col min="2" max="2" width="15.28515625" customWidth="1"/>
    <col min="3" max="3" width="14.85546875" customWidth="1"/>
    <col min="4" max="4" width="12.85546875" customWidth="1"/>
    <col min="5" max="5" width="18.140625" customWidth="1"/>
    <col min="6" max="6" width="14.85546875" customWidth="1"/>
    <col min="10" max="10" width="22.28515625" customWidth="1"/>
    <col min="11" max="11" width="4.5703125" bestFit="1" customWidth="1"/>
    <col min="12" max="12" width="8" customWidth="1"/>
    <col min="16" max="349" width="8.85546875" customWidth="1"/>
  </cols>
  <sheetData>
    <row r="1" spans="1:351">
      <c r="A1" s="66" t="s">
        <v>93</v>
      </c>
    </row>
    <row r="2" spans="1:351">
      <c r="A2" s="66"/>
    </row>
    <row r="3" spans="1:351">
      <c r="B3" t="s">
        <v>94</v>
      </c>
    </row>
    <row r="4" spans="1:351" ht="23.25" customHeight="1">
      <c r="B4" s="103" t="s">
        <v>95</v>
      </c>
      <c r="C4" s="104" t="s">
        <v>96</v>
      </c>
      <c r="D4" s="105"/>
      <c r="E4" s="105"/>
      <c r="F4" s="105"/>
      <c r="G4" s="105"/>
      <c r="H4" s="106"/>
    </row>
    <row r="5" spans="1:351">
      <c r="B5" s="107"/>
      <c r="C5" s="108">
        <v>1</v>
      </c>
      <c r="D5" s="108">
        <v>2</v>
      </c>
      <c r="E5" s="108">
        <v>3</v>
      </c>
      <c r="F5" s="108">
        <v>4</v>
      </c>
      <c r="G5" s="108">
        <v>5</v>
      </c>
      <c r="H5" s="108" t="s">
        <v>97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  <c r="S5">
        <v>8</v>
      </c>
      <c r="T5">
        <v>9</v>
      </c>
      <c r="U5">
        <v>10</v>
      </c>
      <c r="V5">
        <v>11</v>
      </c>
      <c r="W5">
        <v>12</v>
      </c>
      <c r="X5">
        <v>13</v>
      </c>
      <c r="Y5">
        <v>14</v>
      </c>
      <c r="Z5">
        <v>15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21</v>
      </c>
      <c r="AG5">
        <v>22</v>
      </c>
      <c r="AH5">
        <v>23</v>
      </c>
      <c r="AI5">
        <v>24</v>
      </c>
      <c r="AJ5">
        <v>25</v>
      </c>
      <c r="AK5">
        <v>26</v>
      </c>
      <c r="AL5">
        <v>27</v>
      </c>
      <c r="AM5">
        <v>28</v>
      </c>
      <c r="AN5">
        <v>29</v>
      </c>
      <c r="AO5">
        <v>30</v>
      </c>
      <c r="AP5">
        <v>31</v>
      </c>
      <c r="AQ5">
        <v>32</v>
      </c>
      <c r="AR5">
        <v>33</v>
      </c>
      <c r="AS5">
        <v>34</v>
      </c>
      <c r="AT5">
        <v>35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42</v>
      </c>
      <c r="BB5">
        <v>43</v>
      </c>
      <c r="BC5">
        <v>44</v>
      </c>
      <c r="BD5">
        <v>45</v>
      </c>
      <c r="BE5">
        <v>46</v>
      </c>
      <c r="BF5">
        <v>47</v>
      </c>
      <c r="BG5">
        <v>48</v>
      </c>
      <c r="BH5">
        <v>49</v>
      </c>
      <c r="BI5">
        <v>50</v>
      </c>
      <c r="BJ5">
        <v>51</v>
      </c>
      <c r="BK5">
        <v>52</v>
      </c>
      <c r="BL5">
        <v>53</v>
      </c>
      <c r="BM5">
        <v>54</v>
      </c>
      <c r="BN5">
        <v>55</v>
      </c>
      <c r="BO5">
        <v>56</v>
      </c>
      <c r="BP5">
        <v>57</v>
      </c>
      <c r="BQ5">
        <v>58</v>
      </c>
      <c r="BR5">
        <v>59</v>
      </c>
      <c r="BS5">
        <v>60</v>
      </c>
      <c r="BT5">
        <v>61</v>
      </c>
      <c r="BU5">
        <v>62</v>
      </c>
      <c r="BV5">
        <v>63</v>
      </c>
      <c r="BW5">
        <v>64</v>
      </c>
      <c r="BX5">
        <v>65</v>
      </c>
      <c r="BY5">
        <v>66</v>
      </c>
      <c r="BZ5">
        <v>67</v>
      </c>
      <c r="CA5">
        <v>68</v>
      </c>
      <c r="CB5">
        <v>69</v>
      </c>
      <c r="CC5">
        <v>70</v>
      </c>
      <c r="CD5">
        <v>71</v>
      </c>
      <c r="CE5">
        <v>72</v>
      </c>
      <c r="CF5">
        <v>73</v>
      </c>
      <c r="CG5">
        <v>74</v>
      </c>
      <c r="CH5">
        <v>75</v>
      </c>
      <c r="CI5">
        <v>76</v>
      </c>
      <c r="CJ5">
        <v>77</v>
      </c>
      <c r="CK5">
        <v>78</v>
      </c>
      <c r="CL5">
        <v>79</v>
      </c>
      <c r="CM5">
        <v>80</v>
      </c>
      <c r="CN5">
        <v>81</v>
      </c>
      <c r="CO5">
        <v>82</v>
      </c>
      <c r="CP5">
        <v>83</v>
      </c>
      <c r="CQ5">
        <v>84</v>
      </c>
      <c r="CR5">
        <v>85</v>
      </c>
      <c r="CS5">
        <v>86</v>
      </c>
      <c r="CT5">
        <v>87</v>
      </c>
      <c r="CU5">
        <v>88</v>
      </c>
      <c r="CV5">
        <v>89</v>
      </c>
      <c r="CW5">
        <v>90</v>
      </c>
      <c r="CX5">
        <v>91</v>
      </c>
      <c r="CY5">
        <v>92</v>
      </c>
      <c r="CZ5">
        <v>93</v>
      </c>
      <c r="DA5">
        <v>94</v>
      </c>
      <c r="DB5">
        <v>95</v>
      </c>
      <c r="DC5">
        <v>96</v>
      </c>
      <c r="DD5">
        <v>97</v>
      </c>
      <c r="DE5">
        <v>98</v>
      </c>
      <c r="DF5">
        <v>99</v>
      </c>
      <c r="DG5">
        <v>100</v>
      </c>
      <c r="DH5">
        <v>101</v>
      </c>
      <c r="DI5">
        <v>102</v>
      </c>
      <c r="DJ5">
        <v>103</v>
      </c>
      <c r="DK5">
        <v>104</v>
      </c>
      <c r="DL5">
        <v>105</v>
      </c>
      <c r="DM5">
        <v>106</v>
      </c>
      <c r="DN5">
        <v>107</v>
      </c>
      <c r="DO5">
        <v>108</v>
      </c>
      <c r="DP5">
        <v>109</v>
      </c>
      <c r="DQ5">
        <v>110</v>
      </c>
      <c r="DR5">
        <v>111</v>
      </c>
      <c r="DS5">
        <v>112</v>
      </c>
      <c r="DT5">
        <v>113</v>
      </c>
      <c r="DU5">
        <v>114</v>
      </c>
      <c r="DV5">
        <v>115</v>
      </c>
      <c r="DW5">
        <v>116</v>
      </c>
      <c r="DX5">
        <v>117</v>
      </c>
      <c r="DY5">
        <v>118</v>
      </c>
      <c r="DZ5">
        <v>119</v>
      </c>
      <c r="EA5">
        <v>120</v>
      </c>
      <c r="EB5">
        <v>121</v>
      </c>
      <c r="EC5">
        <v>122</v>
      </c>
      <c r="ED5">
        <v>123</v>
      </c>
      <c r="EE5">
        <v>124</v>
      </c>
      <c r="EF5">
        <v>125</v>
      </c>
      <c r="EG5">
        <v>126</v>
      </c>
      <c r="EH5">
        <v>127</v>
      </c>
      <c r="EI5">
        <v>128</v>
      </c>
      <c r="EJ5">
        <v>129</v>
      </c>
      <c r="EK5">
        <v>130</v>
      </c>
      <c r="EL5">
        <v>131</v>
      </c>
      <c r="EM5">
        <v>132</v>
      </c>
      <c r="EN5">
        <v>133</v>
      </c>
      <c r="EO5">
        <v>134</v>
      </c>
      <c r="EP5">
        <v>135</v>
      </c>
      <c r="EQ5">
        <v>136</v>
      </c>
      <c r="ER5">
        <v>137</v>
      </c>
      <c r="ES5">
        <v>138</v>
      </c>
      <c r="ET5">
        <v>139</v>
      </c>
      <c r="EU5">
        <v>140</v>
      </c>
      <c r="EV5">
        <v>141</v>
      </c>
      <c r="EW5">
        <v>142</v>
      </c>
      <c r="EX5">
        <v>143</v>
      </c>
      <c r="EY5">
        <v>144</v>
      </c>
      <c r="EZ5">
        <v>145</v>
      </c>
      <c r="FA5">
        <v>146</v>
      </c>
      <c r="FB5">
        <v>147</v>
      </c>
      <c r="FC5">
        <v>148</v>
      </c>
      <c r="FD5">
        <v>149</v>
      </c>
      <c r="FE5">
        <v>150</v>
      </c>
      <c r="FF5">
        <v>151</v>
      </c>
      <c r="FG5">
        <v>152</v>
      </c>
      <c r="FH5">
        <v>153</v>
      </c>
      <c r="FI5">
        <v>154</v>
      </c>
      <c r="FJ5">
        <v>155</v>
      </c>
      <c r="FK5">
        <v>156</v>
      </c>
      <c r="FL5">
        <v>157</v>
      </c>
      <c r="FM5">
        <v>158</v>
      </c>
      <c r="FN5">
        <v>159</v>
      </c>
      <c r="FO5">
        <v>160</v>
      </c>
      <c r="FP5">
        <v>161</v>
      </c>
      <c r="FQ5">
        <v>162</v>
      </c>
      <c r="FR5">
        <v>163</v>
      </c>
      <c r="FS5">
        <v>164</v>
      </c>
      <c r="FT5">
        <v>165</v>
      </c>
      <c r="FU5">
        <v>166</v>
      </c>
      <c r="FV5">
        <v>167</v>
      </c>
      <c r="FW5">
        <v>168</v>
      </c>
      <c r="FX5">
        <v>169</v>
      </c>
      <c r="FY5">
        <v>170</v>
      </c>
      <c r="FZ5">
        <v>171</v>
      </c>
      <c r="GA5">
        <v>172</v>
      </c>
      <c r="GB5">
        <v>173</v>
      </c>
      <c r="GC5">
        <v>174</v>
      </c>
      <c r="GD5">
        <v>175</v>
      </c>
      <c r="GE5">
        <v>176</v>
      </c>
      <c r="GF5">
        <v>177</v>
      </c>
      <c r="GG5">
        <v>178</v>
      </c>
      <c r="GH5">
        <v>179</v>
      </c>
      <c r="GI5">
        <v>180</v>
      </c>
      <c r="GJ5">
        <v>181</v>
      </c>
      <c r="GK5">
        <v>182</v>
      </c>
      <c r="GL5">
        <v>183</v>
      </c>
      <c r="GM5">
        <v>184</v>
      </c>
      <c r="GN5">
        <v>185</v>
      </c>
      <c r="GO5">
        <v>186</v>
      </c>
      <c r="GP5">
        <v>187</v>
      </c>
      <c r="GQ5">
        <v>188</v>
      </c>
      <c r="GR5">
        <v>189</v>
      </c>
      <c r="GS5">
        <v>190</v>
      </c>
      <c r="GT5">
        <v>191</v>
      </c>
      <c r="GU5">
        <v>192</v>
      </c>
      <c r="GV5">
        <v>193</v>
      </c>
      <c r="GW5">
        <v>194</v>
      </c>
      <c r="GX5">
        <v>195</v>
      </c>
      <c r="GY5">
        <v>196</v>
      </c>
      <c r="GZ5">
        <v>197</v>
      </c>
      <c r="HA5">
        <v>198</v>
      </c>
      <c r="HB5">
        <v>199</v>
      </c>
      <c r="HC5">
        <v>200</v>
      </c>
      <c r="HD5">
        <v>201</v>
      </c>
      <c r="HE5">
        <v>202</v>
      </c>
      <c r="HF5">
        <v>203</v>
      </c>
      <c r="HG5">
        <v>204</v>
      </c>
      <c r="HH5">
        <v>205</v>
      </c>
      <c r="HI5">
        <v>206</v>
      </c>
      <c r="HJ5">
        <v>207</v>
      </c>
      <c r="HK5">
        <v>208</v>
      </c>
      <c r="HL5">
        <v>209</v>
      </c>
      <c r="HM5">
        <v>210</v>
      </c>
      <c r="HN5">
        <v>211</v>
      </c>
      <c r="HO5">
        <v>212</v>
      </c>
      <c r="HP5">
        <v>213</v>
      </c>
      <c r="HQ5">
        <v>214</v>
      </c>
      <c r="HR5">
        <v>215</v>
      </c>
      <c r="HS5">
        <v>216</v>
      </c>
      <c r="HT5">
        <v>217</v>
      </c>
      <c r="HU5">
        <v>218</v>
      </c>
      <c r="HV5">
        <v>219</v>
      </c>
      <c r="HW5">
        <v>220</v>
      </c>
      <c r="HX5">
        <v>221</v>
      </c>
      <c r="HY5">
        <v>222</v>
      </c>
      <c r="HZ5">
        <v>223</v>
      </c>
      <c r="IA5">
        <v>224</v>
      </c>
      <c r="IB5">
        <v>225</v>
      </c>
      <c r="IC5">
        <v>226</v>
      </c>
      <c r="ID5">
        <v>227</v>
      </c>
      <c r="IE5">
        <v>228</v>
      </c>
      <c r="IF5">
        <v>229</v>
      </c>
      <c r="IG5">
        <v>230</v>
      </c>
      <c r="IH5">
        <v>231</v>
      </c>
      <c r="II5">
        <v>232</v>
      </c>
      <c r="IJ5">
        <v>233</v>
      </c>
      <c r="IK5">
        <v>234</v>
      </c>
      <c r="IL5">
        <v>235</v>
      </c>
      <c r="IM5">
        <v>236</v>
      </c>
      <c r="IN5">
        <v>237</v>
      </c>
      <c r="IO5">
        <v>238</v>
      </c>
      <c r="IP5">
        <v>239</v>
      </c>
      <c r="IQ5">
        <v>240</v>
      </c>
      <c r="IR5">
        <v>241</v>
      </c>
      <c r="IS5">
        <v>242</v>
      </c>
      <c r="IT5">
        <v>243</v>
      </c>
      <c r="IU5">
        <v>244</v>
      </c>
      <c r="IV5">
        <v>245</v>
      </c>
      <c r="IW5">
        <v>246</v>
      </c>
      <c r="IX5">
        <v>247</v>
      </c>
      <c r="IY5">
        <v>248</v>
      </c>
      <c r="IZ5">
        <v>249</v>
      </c>
      <c r="JA5">
        <v>250</v>
      </c>
      <c r="JB5">
        <v>251</v>
      </c>
      <c r="JC5">
        <v>252</v>
      </c>
      <c r="JD5">
        <v>253</v>
      </c>
      <c r="JE5">
        <v>254</v>
      </c>
      <c r="JF5">
        <v>255</v>
      </c>
      <c r="JG5">
        <v>256</v>
      </c>
      <c r="JH5">
        <v>257</v>
      </c>
      <c r="JI5">
        <v>258</v>
      </c>
      <c r="JJ5">
        <v>259</v>
      </c>
      <c r="JK5">
        <v>260</v>
      </c>
      <c r="JL5">
        <v>261</v>
      </c>
      <c r="JM5">
        <v>262</v>
      </c>
      <c r="JN5">
        <v>263</v>
      </c>
      <c r="JO5">
        <v>264</v>
      </c>
      <c r="JP5">
        <v>265</v>
      </c>
      <c r="JQ5">
        <v>266</v>
      </c>
      <c r="JR5">
        <v>267</v>
      </c>
      <c r="JS5">
        <v>268</v>
      </c>
      <c r="JT5">
        <v>269</v>
      </c>
      <c r="JU5">
        <v>270</v>
      </c>
      <c r="JV5">
        <v>271</v>
      </c>
      <c r="JW5">
        <v>272</v>
      </c>
      <c r="JX5">
        <v>273</v>
      </c>
      <c r="JY5">
        <v>274</v>
      </c>
      <c r="JZ5">
        <v>275</v>
      </c>
      <c r="KA5">
        <v>276</v>
      </c>
      <c r="KB5">
        <v>277</v>
      </c>
      <c r="KC5">
        <v>278</v>
      </c>
      <c r="KD5">
        <v>279</v>
      </c>
      <c r="KE5">
        <v>280</v>
      </c>
      <c r="KF5">
        <v>281</v>
      </c>
      <c r="KG5">
        <v>282</v>
      </c>
      <c r="KH5">
        <v>283</v>
      </c>
      <c r="KI5">
        <v>284</v>
      </c>
      <c r="KJ5">
        <v>285</v>
      </c>
      <c r="KK5">
        <v>286</v>
      </c>
      <c r="KL5">
        <v>287</v>
      </c>
      <c r="KM5">
        <v>288</v>
      </c>
      <c r="KN5">
        <v>289</v>
      </c>
      <c r="KO5">
        <v>290</v>
      </c>
      <c r="KP5">
        <v>291</v>
      </c>
      <c r="KQ5">
        <v>292</v>
      </c>
      <c r="KR5">
        <v>293</v>
      </c>
      <c r="KS5">
        <v>294</v>
      </c>
      <c r="KT5">
        <v>295</v>
      </c>
      <c r="KU5">
        <v>296</v>
      </c>
      <c r="KV5">
        <v>297</v>
      </c>
      <c r="KW5">
        <v>298</v>
      </c>
      <c r="KX5">
        <v>299</v>
      </c>
      <c r="KY5">
        <v>300</v>
      </c>
      <c r="KZ5">
        <v>301</v>
      </c>
      <c r="LA5">
        <v>302</v>
      </c>
      <c r="LB5">
        <v>303</v>
      </c>
      <c r="LC5">
        <v>304</v>
      </c>
      <c r="LD5">
        <v>305</v>
      </c>
      <c r="LE5">
        <v>306</v>
      </c>
      <c r="LF5">
        <v>307</v>
      </c>
      <c r="LG5">
        <v>308</v>
      </c>
      <c r="LH5">
        <v>309</v>
      </c>
      <c r="LI5">
        <v>310</v>
      </c>
      <c r="LJ5">
        <v>311</v>
      </c>
      <c r="LK5">
        <v>312</v>
      </c>
      <c r="LL5">
        <v>313</v>
      </c>
      <c r="LM5">
        <v>314</v>
      </c>
      <c r="LN5">
        <v>315</v>
      </c>
      <c r="LO5">
        <v>316</v>
      </c>
      <c r="LP5">
        <v>317</v>
      </c>
      <c r="LQ5">
        <v>318</v>
      </c>
      <c r="LR5">
        <v>319</v>
      </c>
      <c r="LS5">
        <v>320</v>
      </c>
      <c r="LT5">
        <v>321</v>
      </c>
      <c r="LU5">
        <v>322</v>
      </c>
      <c r="LV5">
        <v>323</v>
      </c>
      <c r="LW5">
        <v>324</v>
      </c>
      <c r="LX5">
        <v>325</v>
      </c>
      <c r="LY5">
        <v>326</v>
      </c>
      <c r="LZ5">
        <v>327</v>
      </c>
      <c r="MA5">
        <v>328</v>
      </c>
      <c r="MB5">
        <v>329</v>
      </c>
      <c r="MC5">
        <v>330</v>
      </c>
      <c r="MD5">
        <v>331</v>
      </c>
      <c r="ME5">
        <v>332</v>
      </c>
      <c r="MF5">
        <v>333</v>
      </c>
      <c r="MG5">
        <v>334</v>
      </c>
      <c r="MH5">
        <v>335</v>
      </c>
      <c r="MI5">
        <v>336</v>
      </c>
      <c r="MJ5">
        <v>337</v>
      </c>
      <c r="MK5">
        <v>338</v>
      </c>
      <c r="ML5">
        <v>339</v>
      </c>
      <c r="MM5">
        <v>340</v>
      </c>
    </row>
    <row r="6" spans="1:351">
      <c r="B6" s="109">
        <v>1</v>
      </c>
      <c r="C6" s="110">
        <v>0.88</v>
      </c>
      <c r="D6" s="110">
        <v>0.12</v>
      </c>
      <c r="E6" s="110">
        <v>0</v>
      </c>
      <c r="F6" s="110">
        <v>0</v>
      </c>
      <c r="G6" s="110">
        <v>0</v>
      </c>
      <c r="H6" s="110">
        <v>1</v>
      </c>
      <c r="K6" t="s">
        <v>5</v>
      </c>
      <c r="L6">
        <v>0.748</v>
      </c>
      <c r="M6">
        <f>SUMPRODUCT(L6:L10,$C$6:$C$10)</f>
        <v>0.65824000000000005</v>
      </c>
      <c r="N6">
        <f>SUMPRODUCT(M6:M10,$C$6:$C$10)</f>
        <v>0.57925120000000008</v>
      </c>
      <c r="O6">
        <f t="shared" ref="O6:BZ6" si="0">SUMPRODUCT(N6:N10,$C$6:$C$10)</f>
        <v>0.50974105600000008</v>
      </c>
      <c r="P6">
        <f t="shared" si="0"/>
        <v>0.44857212928000006</v>
      </c>
      <c r="Q6">
        <f t="shared" si="0"/>
        <v>0.39474347376640007</v>
      </c>
      <c r="R6">
        <f t="shared" si="0"/>
        <v>0.34737425691443208</v>
      </c>
      <c r="S6">
        <f t="shared" si="0"/>
        <v>0.30568934608470022</v>
      </c>
      <c r="T6">
        <f t="shared" si="0"/>
        <v>0.26900662455453622</v>
      </c>
      <c r="U6">
        <f t="shared" si="0"/>
        <v>0.23672582960799188</v>
      </c>
      <c r="V6">
        <f t="shared" si="0"/>
        <v>0.20831873005503285</v>
      </c>
      <c r="W6">
        <f t="shared" si="0"/>
        <v>0.18332048244842891</v>
      </c>
      <c r="X6">
        <f t="shared" si="0"/>
        <v>0.16132202455461744</v>
      </c>
      <c r="Y6">
        <f t="shared" si="0"/>
        <v>0.14196338160806335</v>
      </c>
      <c r="Z6">
        <f t="shared" si="0"/>
        <v>0.12492777581509575</v>
      </c>
      <c r="AA6">
        <f t="shared" si="0"/>
        <v>0.10993644271728426</v>
      </c>
      <c r="AB6">
        <f t="shared" si="0"/>
        <v>9.6744069591210138E-2</v>
      </c>
      <c r="AC6">
        <f t="shared" si="0"/>
        <v>8.5134781240264926E-2</v>
      </c>
      <c r="AD6">
        <f t="shared" si="0"/>
        <v>7.4918607491433128E-2</v>
      </c>
      <c r="AE6">
        <f t="shared" si="0"/>
        <v>6.5928374592461148E-2</v>
      </c>
      <c r="AF6">
        <f t="shared" si="0"/>
        <v>5.8016969641365809E-2</v>
      </c>
      <c r="AG6">
        <f t="shared" si="0"/>
        <v>5.1054933284401915E-2</v>
      </c>
      <c r="AH6">
        <f t="shared" si="0"/>
        <v>4.4928341290273684E-2</v>
      </c>
      <c r="AI6">
        <f t="shared" si="0"/>
        <v>3.9536940335440841E-2</v>
      </c>
      <c r="AJ6">
        <f t="shared" si="0"/>
        <v>3.479250749518794E-2</v>
      </c>
      <c r="AK6">
        <f t="shared" si="0"/>
        <v>3.0617406595765388E-2</v>
      </c>
      <c r="AL6">
        <f t="shared" si="0"/>
        <v>2.6943317804273541E-2</v>
      </c>
      <c r="AM6">
        <f t="shared" si="0"/>
        <v>2.3710119667760716E-2</v>
      </c>
      <c r="AN6">
        <f t="shared" si="0"/>
        <v>2.0864905307629432E-2</v>
      </c>
      <c r="AO6">
        <f t="shared" si="0"/>
        <v>1.8361116670713901E-2</v>
      </c>
      <c r="AP6">
        <f t="shared" si="0"/>
        <v>1.6157782670228233E-2</v>
      </c>
      <c r="AQ6">
        <f t="shared" si="0"/>
        <v>1.4218848749800846E-2</v>
      </c>
      <c r="AR6">
        <f t="shared" si="0"/>
        <v>1.2512586899824743E-2</v>
      </c>
      <c r="AS6">
        <f t="shared" si="0"/>
        <v>1.1011076471845774E-2</v>
      </c>
      <c r="AT6">
        <f t="shared" si="0"/>
        <v>9.6897472952242811E-3</v>
      </c>
      <c r="AU6">
        <f t="shared" si="0"/>
        <v>8.5269776197973678E-3</v>
      </c>
      <c r="AV6">
        <f t="shared" si="0"/>
        <v>7.5037403054216837E-3</v>
      </c>
      <c r="AW6">
        <f t="shared" si="0"/>
        <v>6.6032914687710817E-3</v>
      </c>
      <c r="AX6">
        <f t="shared" si="0"/>
        <v>5.8108964925185523E-3</v>
      </c>
      <c r="AY6">
        <f t="shared" si="0"/>
        <v>5.1135889134163257E-3</v>
      </c>
      <c r="AZ6">
        <f t="shared" si="0"/>
        <v>4.4999582438063667E-3</v>
      </c>
      <c r="BA6">
        <f t="shared" si="0"/>
        <v>3.9599632545496031E-3</v>
      </c>
      <c r="BB6">
        <f t="shared" si="0"/>
        <v>3.4847676640036508E-3</v>
      </c>
      <c r="BC6">
        <f t="shared" si="0"/>
        <v>3.0665955443232129E-3</v>
      </c>
      <c r="BD6">
        <f t="shared" si="0"/>
        <v>2.6986040790044274E-3</v>
      </c>
      <c r="BE6">
        <f t="shared" si="0"/>
        <v>2.3747715895238962E-3</v>
      </c>
      <c r="BF6">
        <f t="shared" si="0"/>
        <v>2.0897989987810287E-3</v>
      </c>
      <c r="BG6">
        <f t="shared" si="0"/>
        <v>1.8390231189273052E-3</v>
      </c>
      <c r="BH6">
        <f t="shared" si="0"/>
        <v>1.6183403446560286E-3</v>
      </c>
      <c r="BI6">
        <f t="shared" si="0"/>
        <v>1.4241395032973051E-3</v>
      </c>
      <c r="BJ6">
        <f t="shared" si="0"/>
        <v>1.2532427629016285E-3</v>
      </c>
      <c r="BK6">
        <f t="shared" si="0"/>
        <v>1.1028536313534331E-3</v>
      </c>
      <c r="BL6">
        <f t="shared" si="0"/>
        <v>9.705111955910211E-4</v>
      </c>
      <c r="BM6">
        <f t="shared" si="0"/>
        <v>8.5404985212009861E-4</v>
      </c>
      <c r="BN6">
        <f t="shared" si="0"/>
        <v>7.5156386986568677E-4</v>
      </c>
      <c r="BO6">
        <f t="shared" si="0"/>
        <v>6.613762054818044E-4</v>
      </c>
      <c r="BP6">
        <f t="shared" si="0"/>
        <v>5.8201106082398789E-4</v>
      </c>
      <c r="BQ6">
        <f t="shared" si="0"/>
        <v>5.121697335251094E-4</v>
      </c>
      <c r="BR6">
        <f t="shared" si="0"/>
        <v>4.5070936550209629E-4</v>
      </c>
      <c r="BS6">
        <f t="shared" si="0"/>
        <v>3.9662424164184476E-4</v>
      </c>
      <c r="BT6">
        <f t="shared" si="0"/>
        <v>3.4902933264482341E-4</v>
      </c>
      <c r="BU6">
        <f t="shared" si="0"/>
        <v>3.0714581272744463E-4</v>
      </c>
      <c r="BV6">
        <f t="shared" si="0"/>
        <v>2.7028831520015128E-4</v>
      </c>
      <c r="BW6">
        <f t="shared" si="0"/>
        <v>2.3785371737613313E-4</v>
      </c>
      <c r="BX6">
        <f t="shared" si="0"/>
        <v>2.0931127129099716E-4</v>
      </c>
      <c r="BY6">
        <f t="shared" si="0"/>
        <v>1.8419391873607751E-4</v>
      </c>
      <c r="BZ6">
        <f t="shared" si="0"/>
        <v>1.6209064848774822E-4</v>
      </c>
      <c r="CA6">
        <f t="shared" ref="CA6:EL6" si="1">SUMPRODUCT(BZ6:BZ10,$C$6:$C$10)</f>
        <v>1.4263977066921842E-4</v>
      </c>
      <c r="CB6">
        <f t="shared" si="1"/>
        <v>1.2552299818891221E-4</v>
      </c>
      <c r="CC6">
        <f t="shared" si="1"/>
        <v>1.1046023840624274E-4</v>
      </c>
      <c r="CD6">
        <f t="shared" si="1"/>
        <v>9.7205009797493615E-5</v>
      </c>
      <c r="CE6">
        <f t="shared" si="1"/>
        <v>8.5540408621794385E-5</v>
      </c>
      <c r="CF6">
        <f t="shared" si="1"/>
        <v>7.5275559587179057E-5</v>
      </c>
      <c r="CG6">
        <f t="shared" si="1"/>
        <v>6.6242492436717577E-5</v>
      </c>
      <c r="CH6">
        <f t="shared" si="1"/>
        <v>5.8293393344311467E-5</v>
      </c>
      <c r="CI6">
        <f t="shared" si="1"/>
        <v>5.1298186142994094E-5</v>
      </c>
      <c r="CJ6">
        <f t="shared" si="1"/>
        <v>4.5142403805834801E-5</v>
      </c>
      <c r="CK6">
        <f t="shared" si="1"/>
        <v>3.9725315349134626E-5</v>
      </c>
      <c r="CL6">
        <f t="shared" si="1"/>
        <v>3.4958277507238468E-5</v>
      </c>
      <c r="CM6">
        <f t="shared" si="1"/>
        <v>3.0763284206369854E-5</v>
      </c>
      <c r="CN6">
        <f t="shared" si="1"/>
        <v>2.7071690101605471E-5</v>
      </c>
      <c r="CO6">
        <f t="shared" si="1"/>
        <v>2.3823087289412815E-5</v>
      </c>
      <c r="CP6">
        <f t="shared" si="1"/>
        <v>2.0964316814683277E-5</v>
      </c>
      <c r="CQ6">
        <f t="shared" si="1"/>
        <v>1.8448598796921285E-5</v>
      </c>
      <c r="CR6">
        <f t="shared" si="1"/>
        <v>1.6234766941290732E-5</v>
      </c>
      <c r="CS6">
        <f t="shared" si="1"/>
        <v>1.4286594908335844E-5</v>
      </c>
      <c r="CT6">
        <f t="shared" si="1"/>
        <v>1.2572203519335542E-5</v>
      </c>
      <c r="CU6">
        <f t="shared" si="1"/>
        <v>1.1063539097015278E-5</v>
      </c>
      <c r="CV6">
        <f t="shared" si="1"/>
        <v>9.735914405373444E-6</v>
      </c>
      <c r="CW6">
        <f t="shared" si="1"/>
        <v>8.56760467672863E-6</v>
      </c>
      <c r="CX6">
        <f t="shared" si="1"/>
        <v>7.5394921155211945E-6</v>
      </c>
      <c r="CY6">
        <f t="shared" si="1"/>
        <v>6.6347530616586514E-6</v>
      </c>
      <c r="CZ6">
        <f t="shared" si="1"/>
        <v>5.8385826942596135E-6</v>
      </c>
      <c r="DA6">
        <f t="shared" si="1"/>
        <v>5.1379527709484602E-6</v>
      </c>
      <c r="DB6">
        <f t="shared" si="1"/>
        <v>4.5213984384346449E-6</v>
      </c>
      <c r="DC6">
        <f t="shared" si="1"/>
        <v>3.9788306258224871E-6</v>
      </c>
      <c r="DD6">
        <f t="shared" si="1"/>
        <v>3.5013709507237887E-6</v>
      </c>
      <c r="DE6">
        <f t="shared" si="1"/>
        <v>3.0812064366369339E-6</v>
      </c>
      <c r="DF6">
        <f t="shared" si="1"/>
        <v>2.7114616642405019E-6</v>
      </c>
      <c r="DG6">
        <f t="shared" si="1"/>
        <v>2.3860862645316416E-6</v>
      </c>
      <c r="DH6">
        <f t="shared" si="1"/>
        <v>2.0997559127878448E-6</v>
      </c>
      <c r="DI6">
        <f t="shared" si="1"/>
        <v>1.8477852032533034E-6</v>
      </c>
      <c r="DJ6">
        <f t="shared" si="1"/>
        <v>1.626050978862907E-6</v>
      </c>
      <c r="DK6">
        <f t="shared" si="1"/>
        <v>1.4309248613993583E-6</v>
      </c>
      <c r="DL6">
        <f t="shared" si="1"/>
        <v>1.2592138780314352E-6</v>
      </c>
      <c r="DM6">
        <f t="shared" si="1"/>
        <v>1.1081082126676629E-6</v>
      </c>
      <c r="DN6">
        <f t="shared" si="1"/>
        <v>9.7513522714754338E-7</v>
      </c>
      <c r="DO6">
        <f t="shared" si="1"/>
        <v>8.5811899988983816E-7</v>
      </c>
      <c r="DP6">
        <f t="shared" si="1"/>
        <v>7.551447199030576E-7</v>
      </c>
      <c r="DQ6">
        <f t="shared" si="1"/>
        <v>6.6452735351469074E-7</v>
      </c>
      <c r="DR6">
        <f t="shared" si="1"/>
        <v>5.847840710929279E-7</v>
      </c>
      <c r="DS6">
        <f t="shared" si="1"/>
        <v>5.1460998256177651E-7</v>
      </c>
      <c r="DT6">
        <f t="shared" si="1"/>
        <v>4.5285678465436331E-7</v>
      </c>
      <c r="DU6">
        <f t="shared" si="1"/>
        <v>3.9851397049583973E-7</v>
      </c>
      <c r="DV6">
        <f t="shared" si="1"/>
        <v>3.5069229403633897E-7</v>
      </c>
      <c r="DW6">
        <f t="shared" si="1"/>
        <v>3.0860921875197831E-7</v>
      </c>
      <c r="DX6">
        <f t="shared" si="1"/>
        <v>2.715761125017409E-7</v>
      </c>
      <c r="DY6">
        <f t="shared" si="1"/>
        <v>2.3898697900153202E-7</v>
      </c>
      <c r="DZ6">
        <f t="shared" si="1"/>
        <v>2.1030854152134818E-7</v>
      </c>
      <c r="EA6">
        <f t="shared" si="1"/>
        <v>1.850715165387864E-7</v>
      </c>
      <c r="EB6">
        <f t="shared" si="1"/>
        <v>1.6286293455413204E-7</v>
      </c>
      <c r="EC6">
        <f t="shared" si="1"/>
        <v>1.4331938240763619E-7</v>
      </c>
      <c r="ED6">
        <f t="shared" si="1"/>
        <v>1.2612105651871984E-7</v>
      </c>
      <c r="EE6">
        <f t="shared" si="1"/>
        <v>1.1098652973647345E-7</v>
      </c>
      <c r="EF6">
        <f t="shared" si="1"/>
        <v>9.7668146168096638E-8</v>
      </c>
      <c r="EG6">
        <f t="shared" si="1"/>
        <v>8.5947968627925045E-8</v>
      </c>
      <c r="EH6">
        <f t="shared" si="1"/>
        <v>7.5634212392574045E-8</v>
      </c>
      <c r="EI6">
        <f t="shared" si="1"/>
        <v>6.6558106905465165E-8</v>
      </c>
      <c r="EJ6">
        <f t="shared" si="1"/>
        <v>5.8571134076809343E-8</v>
      </c>
      <c r="EK6">
        <f t="shared" si="1"/>
        <v>5.1542597987592223E-8</v>
      </c>
      <c r="EL6">
        <f t="shared" si="1"/>
        <v>4.5357486229081156E-8</v>
      </c>
      <c r="EM6">
        <f t="shared" ref="EM6:GM6" si="2">SUMPRODUCT(EL6:EL10,$C$6:$C$10)</f>
        <v>3.9914587881591416E-8</v>
      </c>
      <c r="EN6">
        <f t="shared" si="2"/>
        <v>3.5124837335800444E-8</v>
      </c>
      <c r="EO6">
        <f t="shared" si="2"/>
        <v>3.0909856855504392E-8</v>
      </c>
      <c r="EP6">
        <f t="shared" si="2"/>
        <v>2.7200674032843866E-8</v>
      </c>
      <c r="EQ6">
        <f t="shared" si="2"/>
        <v>2.3936593148902602E-8</v>
      </c>
      <c r="ER6">
        <f t="shared" si="2"/>
        <v>2.106420197103429E-8</v>
      </c>
      <c r="ES6">
        <f t="shared" si="2"/>
        <v>1.8536497734510177E-8</v>
      </c>
      <c r="ET6">
        <f t="shared" si="2"/>
        <v>1.6312118006368955E-8</v>
      </c>
      <c r="EU6">
        <f t="shared" si="2"/>
        <v>1.4354663845604681E-8</v>
      </c>
      <c r="EV6">
        <f t="shared" si="2"/>
        <v>1.263210418413212E-8</v>
      </c>
      <c r="EW6">
        <f t="shared" si="2"/>
        <v>1.1116251682036265E-8</v>
      </c>
      <c r="EX6">
        <f t="shared" si="2"/>
        <v>9.7823014801919142E-9</v>
      </c>
      <c r="EY6">
        <f t="shared" si="2"/>
        <v>8.6084253025688838E-9</v>
      </c>
      <c r="EZ6">
        <f t="shared" si="2"/>
        <v>7.5754142662606178E-9</v>
      </c>
      <c r="FA6">
        <f t="shared" si="2"/>
        <v>6.6663645543093433E-9</v>
      </c>
      <c r="FB6">
        <f t="shared" si="2"/>
        <v>5.8664008077922223E-9</v>
      </c>
      <c r="FC6">
        <f t="shared" si="2"/>
        <v>5.1624327108571558E-9</v>
      </c>
      <c r="FD6">
        <f t="shared" si="2"/>
        <v>4.5429407855542972E-9</v>
      </c>
      <c r="FE6">
        <f t="shared" si="2"/>
        <v>3.9977878912877813E-9</v>
      </c>
      <c r="FF6">
        <f t="shared" si="2"/>
        <v>3.5180533443332475E-9</v>
      </c>
      <c r="FG6">
        <f t="shared" si="2"/>
        <v>3.0958869430132578E-9</v>
      </c>
      <c r="FH6">
        <f t="shared" si="2"/>
        <v>2.7243805098516667E-9</v>
      </c>
      <c r="FI6">
        <f t="shared" si="2"/>
        <v>2.3974548486694669E-9</v>
      </c>
      <c r="FJ6">
        <f t="shared" si="2"/>
        <v>2.1097602668291311E-9</v>
      </c>
      <c r="FK6">
        <f t="shared" si="2"/>
        <v>1.8565890348096354E-9</v>
      </c>
      <c r="FL6">
        <f t="shared" si="2"/>
        <v>1.6337983506324792E-9</v>
      </c>
      <c r="FM6">
        <f t="shared" si="2"/>
        <v>1.4377425485565816E-9</v>
      </c>
      <c r="FN6">
        <f t="shared" si="2"/>
        <v>1.2652134427297918E-9</v>
      </c>
      <c r="FO6">
        <f t="shared" si="2"/>
        <v>1.1133878296022168E-9</v>
      </c>
      <c r="FP6">
        <f t="shared" si="2"/>
        <v>9.7978129004995081E-10</v>
      </c>
      <c r="FQ6">
        <f t="shared" si="2"/>
        <v>8.622075352439567E-10</v>
      </c>
      <c r="FR6">
        <f t="shared" si="2"/>
        <v>7.5874263101468192E-10</v>
      </c>
      <c r="FS6">
        <f t="shared" si="2"/>
        <v>6.676935152929201E-10</v>
      </c>
      <c r="FT6">
        <f t="shared" si="2"/>
        <v>5.8757029345776966E-10</v>
      </c>
      <c r="FU6">
        <f t="shared" si="2"/>
        <v>5.1706185824283727E-10</v>
      </c>
      <c r="FV6">
        <f t="shared" si="2"/>
        <v>4.5501443525369678E-10</v>
      </c>
      <c r="FW6">
        <f t="shared" si="2"/>
        <v>4.0041270302325316E-10</v>
      </c>
      <c r="FX6">
        <f t="shared" si="2"/>
        <v>3.523631786604628E-10</v>
      </c>
      <c r="FY6">
        <f t="shared" si="2"/>
        <v>3.1007959722120725E-10</v>
      </c>
      <c r="FZ6">
        <f t="shared" si="2"/>
        <v>2.728700455546624E-10</v>
      </c>
      <c r="GA6">
        <f t="shared" si="2"/>
        <v>2.401256400881029E-10</v>
      </c>
      <c r="GB6">
        <f t="shared" si="2"/>
        <v>2.1131056327753056E-10</v>
      </c>
      <c r="GC6">
        <f t="shared" si="2"/>
        <v>1.8595329568422688E-10</v>
      </c>
      <c r="GD6">
        <f t="shared" si="2"/>
        <v>1.6363890020211965E-10</v>
      </c>
      <c r="GE6">
        <f t="shared" si="2"/>
        <v>1.4400223217786528E-10</v>
      </c>
      <c r="GF6">
        <f t="shared" si="2"/>
        <v>1.2672196431652144E-10</v>
      </c>
      <c r="GG6">
        <f t="shared" si="2"/>
        <v>1.1151532859853887E-10</v>
      </c>
      <c r="GH6">
        <f t="shared" si="2"/>
        <v>9.81334891667142E-11</v>
      </c>
      <c r="GI6">
        <f t="shared" si="2"/>
        <v>8.6357470466708497E-11</v>
      </c>
      <c r="GJ6">
        <f t="shared" si="2"/>
        <v>7.5994574010703476E-11</v>
      </c>
      <c r="GK6">
        <f t="shared" si="2"/>
        <v>6.6875225129419059E-11</v>
      </c>
      <c r="GL6">
        <f t="shared" si="2"/>
        <v>5.8850198113888767E-11</v>
      </c>
      <c r="GM6">
        <f t="shared" si="2"/>
        <v>5.1788174340222115E-11</v>
      </c>
      <c r="GN6">
        <f>SUMPRODUCT(GM6:GM10,$C$6:$C$10)</f>
        <v>4.5573593419395463E-11</v>
      </c>
      <c r="GO6">
        <f>SUMPRODUCT(GN6:GN10,$C$6:$C$10)</f>
        <v>4.0104762209068011E-11</v>
      </c>
      <c r="GP6">
        <f t="shared" ref="GP6:JA6" si="3">SUMPRODUCT(GO6:GO10,$C$6:$C$10)</f>
        <v>3.5292190743979852E-11</v>
      </c>
      <c r="GQ6">
        <f t="shared" si="3"/>
        <v>3.1057127854702272E-11</v>
      </c>
      <c r="GR6">
        <f t="shared" si="3"/>
        <v>2.7330272512138E-11</v>
      </c>
      <c r="GS6">
        <f t="shared" si="3"/>
        <v>2.4050639810681439E-11</v>
      </c>
      <c r="GT6">
        <f t="shared" si="3"/>
        <v>2.1164563033399668E-11</v>
      </c>
      <c r="GU6">
        <f t="shared" si="3"/>
        <v>1.8624815469391707E-11</v>
      </c>
      <c r="GV6">
        <f t="shared" si="3"/>
        <v>1.6389837613064702E-11</v>
      </c>
      <c r="GW6">
        <f t="shared" si="3"/>
        <v>1.4423057099496938E-11</v>
      </c>
      <c r="GX6">
        <f t="shared" si="3"/>
        <v>1.2692290247557306E-11</v>
      </c>
      <c r="GY6">
        <f t="shared" si="3"/>
        <v>1.116921541785043E-11</v>
      </c>
      <c r="GZ6">
        <f t="shared" si="3"/>
        <v>9.8289095677083784E-12</v>
      </c>
      <c r="HA6">
        <f t="shared" si="3"/>
        <v>8.6494404195833723E-12</v>
      </c>
      <c r="HB6">
        <f t="shared" si="3"/>
        <v>7.6115075692333673E-12</v>
      </c>
      <c r="HC6">
        <f t="shared" si="3"/>
        <v>6.6981266609253631E-12</v>
      </c>
      <c r="HD6">
        <f t="shared" si="3"/>
        <v>5.8943514616143192E-12</v>
      </c>
      <c r="HE6">
        <f t="shared" si="3"/>
        <v>5.1870292862206012E-12</v>
      </c>
      <c r="HF6">
        <f t="shared" si="3"/>
        <v>4.5645857718741289E-12</v>
      </c>
      <c r="HG6">
        <f t="shared" si="3"/>
        <v>4.0168354792492332E-12</v>
      </c>
      <c r="HH6">
        <f t="shared" si="3"/>
        <v>3.5348152217393253E-12</v>
      </c>
      <c r="HI6">
        <f t="shared" si="3"/>
        <v>3.1106373951306061E-12</v>
      </c>
      <c r="HJ6">
        <f t="shared" si="3"/>
        <v>2.7373609077149335E-12</v>
      </c>
      <c r="HK6">
        <f t="shared" si="3"/>
        <v>2.4088775987891416E-12</v>
      </c>
      <c r="HL6">
        <f t="shared" si="3"/>
        <v>2.1198122869344445E-12</v>
      </c>
      <c r="HM6">
        <f t="shared" si="3"/>
        <v>1.8654348125023111E-12</v>
      </c>
      <c r="HN6">
        <f t="shared" si="3"/>
        <v>1.6415826350020338E-12</v>
      </c>
      <c r="HO6">
        <f t="shared" si="3"/>
        <v>1.4445927188017896E-12</v>
      </c>
      <c r="HP6">
        <f t="shared" si="3"/>
        <v>1.2712415925455748E-12</v>
      </c>
      <c r="HQ6">
        <f t="shared" si="3"/>
        <v>1.1186926014401057E-12</v>
      </c>
      <c r="HR6">
        <f t="shared" si="3"/>
        <v>9.8444948926729301E-13</v>
      </c>
      <c r="HS6">
        <f t="shared" si="3"/>
        <v>8.6631555055521787E-13</v>
      </c>
      <c r="HT6">
        <f t="shared" si="3"/>
        <v>7.623576844885917E-13</v>
      </c>
      <c r="HU6">
        <f t="shared" si="3"/>
        <v>6.708747623499607E-13</v>
      </c>
      <c r="HV6">
        <f t="shared" si="3"/>
        <v>5.9036979086796544E-13</v>
      </c>
      <c r="HW6">
        <f t="shared" si="3"/>
        <v>5.1952541596380961E-13</v>
      </c>
      <c r="HX6">
        <f t="shared" si="3"/>
        <v>4.5718236604815249E-13</v>
      </c>
      <c r="HY6">
        <f t="shared" si="3"/>
        <v>4.0232048212237421E-13</v>
      </c>
      <c r="HZ6">
        <f t="shared" si="3"/>
        <v>3.5404202426768932E-13</v>
      </c>
      <c r="IA6">
        <f t="shared" si="3"/>
        <v>3.1155698135556661E-13</v>
      </c>
      <c r="IB6">
        <f t="shared" si="3"/>
        <v>2.741701435928986E-13</v>
      </c>
      <c r="IC6">
        <f t="shared" si="3"/>
        <v>2.4126972636175076E-13</v>
      </c>
      <c r="ID6">
        <f t="shared" si="3"/>
        <v>2.1231735919834066E-13</v>
      </c>
      <c r="IE6">
        <f t="shared" si="3"/>
        <v>1.8683927609453979E-13</v>
      </c>
      <c r="IF6">
        <f t="shared" si="3"/>
        <v>1.6441856296319501E-13</v>
      </c>
      <c r="IG6">
        <f t="shared" si="3"/>
        <v>1.4468833540761161E-13</v>
      </c>
      <c r="IH6">
        <f t="shared" si="3"/>
        <v>1.2732573515869823E-13</v>
      </c>
      <c r="II6">
        <f t="shared" si="3"/>
        <v>1.1204664693965444E-13</v>
      </c>
      <c r="IJ6">
        <f t="shared" si="3"/>
        <v>9.8601049306895908E-14</v>
      </c>
      <c r="IK6">
        <f t="shared" si="3"/>
        <v>8.6768923390068396E-14</v>
      </c>
      <c r="IL6">
        <f t="shared" si="3"/>
        <v>7.6356652583260188E-14</v>
      </c>
      <c r="IM6">
        <f t="shared" si="3"/>
        <v>6.7193854273268968E-14</v>
      </c>
      <c r="IN6">
        <f t="shared" si="3"/>
        <v>5.913059176047669E-14</v>
      </c>
      <c r="IO6">
        <f t="shared" si="3"/>
        <v>5.2034920749219488E-14</v>
      </c>
      <c r="IP6">
        <f t="shared" si="3"/>
        <v>4.5790730259313152E-14</v>
      </c>
      <c r="IQ6">
        <f t="shared" si="3"/>
        <v>4.0295842628195574E-14</v>
      </c>
      <c r="IR6">
        <f t="shared" si="3"/>
        <v>3.5460341512812104E-14</v>
      </c>
      <c r="IS6">
        <f t="shared" si="3"/>
        <v>3.1205100531274651E-14</v>
      </c>
      <c r="IT6">
        <f t="shared" si="3"/>
        <v>2.7460488467521692E-14</v>
      </c>
      <c r="IU6">
        <f t="shared" si="3"/>
        <v>2.416522985141909E-14</v>
      </c>
      <c r="IV6">
        <f t="shared" si="3"/>
        <v>2.1265402269248799E-14</v>
      </c>
      <c r="IW6">
        <f t="shared" si="3"/>
        <v>1.8713553996938943E-14</v>
      </c>
      <c r="IX6">
        <f t="shared" si="3"/>
        <v>1.6467927517306269E-14</v>
      </c>
      <c r="IY6">
        <f t="shared" si="3"/>
        <v>1.4491776215229517E-14</v>
      </c>
      <c r="IZ6">
        <f t="shared" si="3"/>
        <v>1.2752763069401974E-14</v>
      </c>
      <c r="JA6">
        <f t="shared" si="3"/>
        <v>1.1222431501073737E-14</v>
      </c>
      <c r="JB6">
        <f t="shared" ref="JB6:LM6" si="4">SUMPRODUCT(JA6:JA10,$C$6:$C$10)</f>
        <v>9.875739720944888E-15</v>
      </c>
      <c r="JC6">
        <f t="shared" si="4"/>
        <v>8.6906509544315018E-15</v>
      </c>
      <c r="JD6">
        <f t="shared" si="4"/>
        <v>7.6477728398997211E-15</v>
      </c>
      <c r="JE6">
        <f t="shared" si="4"/>
        <v>6.7300400991117544E-15</v>
      </c>
      <c r="JF6">
        <f t="shared" si="4"/>
        <v>5.922435287218344E-15</v>
      </c>
      <c r="JG6">
        <f t="shared" si="4"/>
        <v>5.2117430527521424E-15</v>
      </c>
      <c r="JH6">
        <f t="shared" si="4"/>
        <v>4.5863338864218853E-15</v>
      </c>
      <c r="JI6">
        <f t="shared" si="4"/>
        <v>4.0359738200512595E-15</v>
      </c>
      <c r="JJ6">
        <f t="shared" si="4"/>
        <v>3.5516569616451082E-15</v>
      </c>
      <c r="JK6">
        <f t="shared" si="4"/>
        <v>3.1254581262476952E-15</v>
      </c>
      <c r="JL6">
        <f t="shared" si="4"/>
        <v>2.7504031510979718E-15</v>
      </c>
      <c r="JM6">
        <f t="shared" si="4"/>
        <v>2.4203547729662151E-15</v>
      </c>
      <c r="JN6">
        <f t="shared" si="4"/>
        <v>2.1299122002102692E-15</v>
      </c>
      <c r="JO6">
        <f t="shared" si="4"/>
        <v>1.8743227361850371E-15</v>
      </c>
      <c r="JP6">
        <f t="shared" si="4"/>
        <v>1.6494040078428326E-15</v>
      </c>
      <c r="JQ6">
        <f t="shared" si="4"/>
        <v>1.4514755269016927E-15</v>
      </c>
      <c r="JR6">
        <f t="shared" si="4"/>
        <v>1.2772984636734895E-15</v>
      </c>
      <c r="JS6">
        <f t="shared" si="4"/>
        <v>1.1240226480326708E-15</v>
      </c>
      <c r="JT6">
        <f t="shared" si="4"/>
        <v>9.8913993026875027E-16</v>
      </c>
      <c r="JU6">
        <f t="shared" si="4"/>
        <v>8.704431386365002E-16</v>
      </c>
      <c r="JV6">
        <f t="shared" si="4"/>
        <v>7.659899620001202E-16</v>
      </c>
      <c r="JW6">
        <f t="shared" si="4"/>
        <v>6.7407116656010577E-16</v>
      </c>
      <c r="JX6">
        <f t="shared" si="4"/>
        <v>5.9318262657289312E-16</v>
      </c>
      <c r="JY6">
        <f t="shared" si="4"/>
        <v>5.2200071138414597E-16</v>
      </c>
      <c r="JZ6">
        <f t="shared" si="4"/>
        <v>4.5936062601804849E-16</v>
      </c>
      <c r="KA6">
        <f t="shared" si="4"/>
        <v>4.0423735089588268E-16</v>
      </c>
      <c r="KB6">
        <f t="shared" si="4"/>
        <v>3.5572886878837677E-16</v>
      </c>
      <c r="KC6">
        <f t="shared" si="4"/>
        <v>3.1304140453377157E-16</v>
      </c>
      <c r="KD6">
        <f t="shared" si="4"/>
        <v>2.7547643598971899E-16</v>
      </c>
      <c r="KE6">
        <f t="shared" si="4"/>
        <v>2.4241926367095272E-16</v>
      </c>
      <c r="KF6">
        <f t="shared" si="4"/>
        <v>2.1332895203043841E-16</v>
      </c>
      <c r="KG6">
        <f t="shared" si="4"/>
        <v>1.8772947778678581E-16</v>
      </c>
      <c r="KH6">
        <f t="shared" si="4"/>
        <v>1.6520194045237152E-16</v>
      </c>
      <c r="KI6">
        <f t="shared" si="4"/>
        <v>1.4537770759808694E-16</v>
      </c>
      <c r="KJ6">
        <f t="shared" si="4"/>
        <v>1.279323826863165E-16</v>
      </c>
      <c r="KK6">
        <f t="shared" si="4"/>
        <v>1.1258049676395852E-16</v>
      </c>
      <c r="KL6">
        <f t="shared" si="4"/>
        <v>9.9070837152283497E-17</v>
      </c>
      <c r="KM6">
        <f t="shared" si="4"/>
        <v>8.7182336694009478E-17</v>
      </c>
      <c r="KN6">
        <f t="shared" si="4"/>
        <v>7.6720456290728343E-17</v>
      </c>
      <c r="KO6">
        <f t="shared" si="4"/>
        <v>6.7514001535840945E-17</v>
      </c>
      <c r="KP6">
        <f t="shared" si="4"/>
        <v>5.9412321351540033E-17</v>
      </c>
      <c r="KQ6">
        <f t="shared" si="4"/>
        <v>5.228284278935523E-17</v>
      </c>
      <c r="KR6">
        <f t="shared" si="4"/>
        <v>4.6008901654632601E-17</v>
      </c>
      <c r="KS6">
        <f t="shared" si="4"/>
        <v>4.048783345607669E-17</v>
      </c>
      <c r="KT6">
        <f t="shared" si="4"/>
        <v>3.5629293441347487E-17</v>
      </c>
      <c r="KU6">
        <f t="shared" si="4"/>
        <v>3.1353778228385791E-17</v>
      </c>
      <c r="KV6">
        <f t="shared" si="4"/>
        <v>2.7591324840979496E-17</v>
      </c>
      <c r="KW6">
        <f t="shared" si="4"/>
        <v>2.4280365860061958E-17</v>
      </c>
      <c r="KX6">
        <f t="shared" si="4"/>
        <v>2.1366721956854523E-17</v>
      </c>
      <c r="KY6">
        <f t="shared" si="4"/>
        <v>1.8802715322031982E-17</v>
      </c>
      <c r="KZ6">
        <f t="shared" si="4"/>
        <v>1.6546389483388144E-17</v>
      </c>
      <c r="LA6">
        <f t="shared" si="4"/>
        <v>1.4560822745381566E-17</v>
      </c>
      <c r="LB6">
        <f t="shared" si="4"/>
        <v>1.2813524015935779E-17</v>
      </c>
      <c r="LC6">
        <f t="shared" si="4"/>
        <v>1.1275901134023485E-17</v>
      </c>
      <c r="LD6">
        <f t="shared" si="4"/>
        <v>9.9227929979406659E-18</v>
      </c>
      <c r="LE6">
        <f t="shared" si="4"/>
        <v>8.7320578381877853E-18</v>
      </c>
      <c r="LF6">
        <f t="shared" si="4"/>
        <v>7.6842108976052508E-18</v>
      </c>
      <c r="LG6">
        <f t="shared" si="4"/>
        <v>6.7621055898926207E-18</v>
      </c>
      <c r="LH6">
        <f t="shared" si="4"/>
        <v>5.9506529191055059E-18</v>
      </c>
      <c r="LI6">
        <f t="shared" si="4"/>
        <v>5.2365745688128449E-18</v>
      </c>
      <c r="LJ6">
        <f t="shared" si="4"/>
        <v>4.6081856205553036E-18</v>
      </c>
      <c r="LK6">
        <f t="shared" si="4"/>
        <v>4.0552033460886672E-18</v>
      </c>
      <c r="LL6">
        <f t="shared" si="4"/>
        <v>3.5685789445580273E-18</v>
      </c>
      <c r="LM6">
        <f t="shared" si="4"/>
        <v>3.1403494712110639E-18</v>
      </c>
      <c r="LN6">
        <f t="shared" ref="LN6:MM6" si="5">SUMPRODUCT(LM6:LM10,$C$6:$C$10)</f>
        <v>2.7635075346657361E-18</v>
      </c>
      <c r="LO6">
        <f t="shared" si="5"/>
        <v>2.4318866305058477E-18</v>
      </c>
      <c r="LP6">
        <f t="shared" si="5"/>
        <v>2.1400602348451458E-18</v>
      </c>
      <c r="LQ6">
        <f t="shared" si="5"/>
        <v>1.8832530066637284E-18</v>
      </c>
      <c r="LR6">
        <f t="shared" si="5"/>
        <v>1.6572626458640811E-18</v>
      </c>
      <c r="LS6">
        <f t="shared" si="5"/>
        <v>1.4583911283603914E-18</v>
      </c>
      <c r="LT6">
        <f t="shared" si="5"/>
        <v>1.2833841929571444E-18</v>
      </c>
      <c r="LU6">
        <f t="shared" si="5"/>
        <v>1.1293780898022871E-18</v>
      </c>
      <c r="LV6">
        <f t="shared" si="5"/>
        <v>9.9385271902601261E-19</v>
      </c>
      <c r="LW6">
        <f t="shared" si="5"/>
        <v>8.7459039274289118E-19</v>
      </c>
      <c r="LX6">
        <f t="shared" si="5"/>
        <v>7.6963954561374426E-19</v>
      </c>
      <c r="LY6">
        <f t="shared" si="5"/>
        <v>6.7728280014009495E-19</v>
      </c>
      <c r="LZ6">
        <f t="shared" si="5"/>
        <v>5.9600886412328353E-19</v>
      </c>
      <c r="MA6">
        <f t="shared" si="5"/>
        <v>5.2448780042848947E-19</v>
      </c>
      <c r="MB6">
        <f t="shared" si="5"/>
        <v>4.6154926437707073E-19</v>
      </c>
      <c r="MC6">
        <f t="shared" si="5"/>
        <v>4.0616335265182225E-19</v>
      </c>
      <c r="MD6">
        <f t="shared" si="5"/>
        <v>3.574237503336036E-19</v>
      </c>
      <c r="ME6">
        <f t="shared" si="5"/>
        <v>3.1453290029357117E-19</v>
      </c>
      <c r="MF6">
        <f t="shared" si="5"/>
        <v>2.7678895225834262E-19</v>
      </c>
      <c r="MG6">
        <f t="shared" si="5"/>
        <v>2.4357427798734148E-19</v>
      </c>
      <c r="MH6">
        <f t="shared" si="5"/>
        <v>2.1434536462886052E-19</v>
      </c>
      <c r="MI6">
        <f>SUMPRODUCT(MH6:MH10,$C$6:$C$10)</f>
        <v>1.8862392087339726E-19</v>
      </c>
      <c r="MJ6">
        <f t="shared" si="5"/>
        <v>1.6598905036858959E-19</v>
      </c>
      <c r="MK6">
        <f t="shared" si="5"/>
        <v>1.4607036432435883E-19</v>
      </c>
      <c r="ML6">
        <f t="shared" si="5"/>
        <v>1.2854192060543577E-19</v>
      </c>
      <c r="MM6">
        <f t="shared" si="5"/>
        <v>1.1311689013278347E-19</v>
      </c>
    </row>
    <row r="7" spans="1:351" ht="16.899999999999999" customHeight="1">
      <c r="B7" s="109">
        <v>2</v>
      </c>
      <c r="C7" s="110">
        <v>0</v>
      </c>
      <c r="D7" s="110">
        <v>0.86</v>
      </c>
      <c r="E7" s="110">
        <v>0.14000000000000001</v>
      </c>
      <c r="F7" s="110">
        <v>0</v>
      </c>
      <c r="G7" s="110">
        <v>0</v>
      </c>
      <c r="H7" s="110">
        <v>1</v>
      </c>
      <c r="I7" t="s">
        <v>98</v>
      </c>
      <c r="J7" s="66" t="s">
        <v>99</v>
      </c>
      <c r="K7" t="s">
        <v>6</v>
      </c>
      <c r="L7">
        <v>0.188</v>
      </c>
      <c r="M7">
        <f>SUMPRODUCT(L6:L10,$D$6:$D$10)</f>
        <v>0.25144</v>
      </c>
      <c r="N7">
        <f>SUMPRODUCT(M6:M10,$D$6:$D$10)</f>
        <v>0.29522720000000002</v>
      </c>
      <c r="O7">
        <f t="shared" ref="O7:BZ7" si="6">SUMPRODUCT(N6:N10,$D$6:$D$10)</f>
        <v>0.32340553599999999</v>
      </c>
      <c r="P7">
        <f t="shared" si="6"/>
        <v>0.33929768768000002</v>
      </c>
      <c r="Q7">
        <f t="shared" si="6"/>
        <v>0.34562466691839999</v>
      </c>
      <c r="R7">
        <f t="shared" si="6"/>
        <v>0.34460643040179195</v>
      </c>
      <c r="S7">
        <f t="shared" si="6"/>
        <v>0.33804644097527292</v>
      </c>
      <c r="T7">
        <f t="shared" si="6"/>
        <v>0.32740266076889868</v>
      </c>
      <c r="U7">
        <f t="shared" si="6"/>
        <v>0.3138470832077972</v>
      </c>
      <c r="V7">
        <f t="shared" si="6"/>
        <v>0.29831559111166461</v>
      </c>
      <c r="W7">
        <f t="shared" si="6"/>
        <v>0.28154965596263554</v>
      </c>
      <c r="X7">
        <f t="shared" si="6"/>
        <v>0.26413116202167802</v>
      </c>
      <c r="Y7">
        <f t="shared" si="6"/>
        <v>0.2465114422851972</v>
      </c>
      <c r="Z7">
        <f t="shared" si="6"/>
        <v>0.22903544615823718</v>
      </c>
      <c r="AA7">
        <f t="shared" si="6"/>
        <v>0.21196181679389545</v>
      </c>
      <c r="AB7">
        <f t="shared" si="6"/>
        <v>0.19547953556882419</v>
      </c>
      <c r="AC7">
        <f t="shared" si="6"/>
        <v>0.17972168894013402</v>
      </c>
      <c r="AD7">
        <f t="shared" si="6"/>
        <v>0.16477682623734705</v>
      </c>
      <c r="AE7">
        <f t="shared" si="6"/>
        <v>0.15069830346309043</v>
      </c>
      <c r="AF7">
        <f t="shared" si="6"/>
        <v>0.13751194592935312</v>
      </c>
      <c r="AG7">
        <f t="shared" si="6"/>
        <v>0.12522230985620758</v>
      </c>
      <c r="AH7">
        <f t="shared" si="6"/>
        <v>0.11381777847046674</v>
      </c>
      <c r="AI7">
        <f t="shared" si="6"/>
        <v>0.10327469043943424</v>
      </c>
      <c r="AJ7">
        <f t="shared" si="6"/>
        <v>9.3560666618166352E-2</v>
      </c>
      <c r="AK7">
        <f t="shared" si="6"/>
        <v>8.4637274191045608E-2</v>
      </c>
      <c r="AL7">
        <f t="shared" si="6"/>
        <v>7.6462144595791079E-2</v>
      </c>
      <c r="AM7">
        <f t="shared" si="6"/>
        <v>6.8990642488893153E-2</v>
      </c>
      <c r="AN7">
        <f t="shared" si="6"/>
        <v>6.2177166900579395E-2</v>
      </c>
      <c r="AO7">
        <f t="shared" si="6"/>
        <v>5.5976152171413815E-2</v>
      </c>
      <c r="AP7">
        <f t="shared" si="6"/>
        <v>5.0342824867901551E-2</v>
      </c>
      <c r="AQ7">
        <f t="shared" si="6"/>
        <v>4.5233763306822723E-2</v>
      </c>
      <c r="AR7">
        <f t="shared" si="6"/>
        <v>4.0607298293843644E-2</v>
      </c>
      <c r="AS7">
        <f t="shared" si="6"/>
        <v>3.6423786960684504E-2</v>
      </c>
      <c r="AT7">
        <f t="shared" si="6"/>
        <v>3.2645785962810162E-2</v>
      </c>
      <c r="AU7">
        <f t="shared" si="6"/>
        <v>2.9238145603443653E-2</v>
      </c>
      <c r="AV7">
        <f t="shared" si="6"/>
        <v>2.6168042533337228E-2</v>
      </c>
      <c r="AW7">
        <f t="shared" si="6"/>
        <v>2.3404965415320618E-2</v>
      </c>
      <c r="AX7">
        <f t="shared" si="6"/>
        <v>2.0920665233428261E-2</v>
      </c>
      <c r="AY7">
        <f t="shared" si="6"/>
        <v>1.8689079679850531E-2</v>
      </c>
      <c r="AZ7">
        <f t="shared" si="6"/>
        <v>1.6686239194281416E-2</v>
      </c>
      <c r="BA7">
        <f t="shared" si="6"/>
        <v>1.4890160696338781E-2</v>
      </c>
      <c r="BB7">
        <f t="shared" si="6"/>
        <v>1.3280733789397304E-2</v>
      </c>
      <c r="BC7">
        <f t="shared" si="6"/>
        <v>1.1839603178562121E-2</v>
      </c>
      <c r="BD7">
        <f t="shared" si="6"/>
        <v>1.0550050198882209E-2</v>
      </c>
      <c r="BE7">
        <f t="shared" si="6"/>
        <v>9.396875660519232E-3</v>
      </c>
      <c r="BF7">
        <f t="shared" si="6"/>
        <v>8.3662856587894061E-3</v>
      </c>
      <c r="BG7">
        <f t="shared" si="6"/>
        <v>7.4457815464126125E-3</v>
      </c>
      <c r="BH7">
        <f t="shared" si="6"/>
        <v>6.6240549041861226E-3</v>
      </c>
      <c r="BI7">
        <f t="shared" si="6"/>
        <v>5.8908880589587887E-3</v>
      </c>
      <c r="BJ7">
        <f t="shared" si="6"/>
        <v>5.2370604711002343E-3</v>
      </c>
      <c r="BK7">
        <f t="shared" si="6"/>
        <v>4.6542611366943969E-3</v>
      </c>
      <c r="BL7">
        <f t="shared" si="6"/>
        <v>4.1350070133195933E-3</v>
      </c>
      <c r="BM7">
        <f t="shared" si="6"/>
        <v>3.672567374925773E-3</v>
      </c>
      <c r="BN7">
        <f t="shared" si="6"/>
        <v>3.2608939246905767E-3</v>
      </c>
      <c r="BO7">
        <f t="shared" si="6"/>
        <v>2.8945564396177783E-3</v>
      </c>
      <c r="BP7">
        <f t="shared" si="6"/>
        <v>2.5686836827291059E-3</v>
      </c>
      <c r="BQ7">
        <f t="shared" si="6"/>
        <v>2.2789092944459099E-3</v>
      </c>
      <c r="BR7">
        <f t="shared" si="6"/>
        <v>2.0213223612464957E-3</v>
      </c>
      <c r="BS7">
        <f t="shared" si="6"/>
        <v>1.7924223545322379E-3</v>
      </c>
      <c r="BT7">
        <f t="shared" si="6"/>
        <v>1.5890781338947458E-3</v>
      </c>
      <c r="BU7">
        <f t="shared" si="6"/>
        <v>1.4084907150668602E-3</v>
      </c>
      <c r="BV7">
        <f t="shared" si="6"/>
        <v>1.2481595124847931E-3</v>
      </c>
      <c r="BW7">
        <f t="shared" si="6"/>
        <v>1.1058517785609403E-3</v>
      </c>
      <c r="BX7">
        <f t="shared" si="6"/>
        <v>9.7957497564754451E-4</v>
      </c>
      <c r="BY7">
        <f t="shared" si="6"/>
        <v>8.6755183161180789E-4</v>
      </c>
      <c r="BZ7">
        <f t="shared" si="6"/>
        <v>7.6819784543448412E-4</v>
      </c>
      <c r="CA7">
        <f t="shared" ref="CA7:EL7" si="7">SUMPRODUCT(BZ6:BZ10,$D$6:$D$10)</f>
        <v>6.8010102489218609E-4</v>
      </c>
      <c r="CB7">
        <f t="shared" si="7"/>
        <v>6.0200365388758626E-4</v>
      </c>
      <c r="CC7">
        <f t="shared" si="7"/>
        <v>5.3278590212599362E-4</v>
      </c>
      <c r="CD7">
        <f t="shared" si="7"/>
        <v>4.7145110443710361E-4</v>
      </c>
      <c r="CE7">
        <f t="shared" si="7"/>
        <v>4.1711255099160832E-4</v>
      </c>
      <c r="CF7">
        <f t="shared" si="7"/>
        <v>3.6898164288739848E-4</v>
      </c>
      <c r="CG7">
        <f t="shared" si="7"/>
        <v>3.2635728003362416E-4</v>
      </c>
      <c r="CH7">
        <f t="shared" si="7"/>
        <v>2.8861635992132284E-4</v>
      </c>
      <c r="CI7">
        <f t="shared" si="7"/>
        <v>2.5520527673365503E-4</v>
      </c>
      <c r="CJ7">
        <f t="shared" si="7"/>
        <v>2.2563232032810261E-4</v>
      </c>
      <c r="CK7">
        <f t="shared" si="7"/>
        <v>1.9946088393886844E-4</v>
      </c>
      <c r="CL7">
        <f t="shared" si="7"/>
        <v>1.7630339802932301E-4</v>
      </c>
      <c r="CM7">
        <f t="shared" si="7"/>
        <v>1.558159156060864E-4</v>
      </c>
      <c r="CN7">
        <f t="shared" si="7"/>
        <v>1.3769328152599868E-4</v>
      </c>
      <c r="CO7">
        <f t="shared" si="7"/>
        <v>1.2166482492455151E-4</v>
      </c>
      <c r="CP7">
        <f t="shared" si="7"/>
        <v>1.0749051990984384E-4</v>
      </c>
      <c r="CQ7">
        <f t="shared" si="7"/>
        <v>9.4957565140227698E-5</v>
      </c>
      <c r="CR7">
        <f t="shared" si="7"/>
        <v>8.387733787622637E-5</v>
      </c>
      <c r="CS7">
        <f t="shared" si="7"/>
        <v>7.4082682606509565E-5</v>
      </c>
      <c r="CT7">
        <f t="shared" si="7"/>
        <v>6.542549843059853E-5</v>
      </c>
      <c r="CU7">
        <f t="shared" si="7"/>
        <v>5.7774593072634995E-5</v>
      </c>
      <c r="CV7">
        <f t="shared" si="7"/>
        <v>5.1013774734107929E-5</v>
      </c>
      <c r="CW7">
        <f t="shared" si="7"/>
        <v>4.5040155999977627E-5</v>
      </c>
      <c r="CX7">
        <f t="shared" si="7"/>
        <v>3.9762646721188195E-5</v>
      </c>
      <c r="CY7">
        <f t="shared" si="7"/>
        <v>3.5100615234084394E-5</v>
      </c>
      <c r="CZ7">
        <f t="shared" si="7"/>
        <v>3.0982699468711619E-5</v>
      </c>
      <c r="DA7">
        <f t="shared" si="7"/>
        <v>2.7345751466403145E-5</v>
      </c>
      <c r="DB7">
        <f t="shared" si="7"/>
        <v>2.413390059362052E-5</v>
      </c>
      <c r="DC7">
        <f t="shared" si="7"/>
        <v>2.1297722323125805E-5</v>
      </c>
      <c r="DD7">
        <f t="shared" si="7"/>
        <v>1.8793500872986889E-5</v>
      </c>
      <c r="DE7">
        <f t="shared" si="7"/>
        <v>1.6582575264855579E-5</v>
      </c>
      <c r="DF7">
        <f t="shared" si="7"/>
        <v>1.463075950017223E-5</v>
      </c>
      <c r="DG7">
        <f t="shared" si="7"/>
        <v>1.2907828569856977E-5</v>
      </c>
      <c r="DH7">
        <f t="shared" si="7"/>
        <v>1.1387062921820797E-5</v>
      </c>
      <c r="DI7">
        <f t="shared" si="7"/>
        <v>1.0044844822300427E-5</v>
      </c>
      <c r="DJ7">
        <f t="shared" si="7"/>
        <v>8.8603007715687632E-6</v>
      </c>
      <c r="DK7">
        <f t="shared" si="7"/>
        <v>7.8149847810126855E-6</v>
      </c>
      <c r="DL7">
        <f t="shared" si="7"/>
        <v>6.8925978950388326E-6</v>
      </c>
      <c r="DM7">
        <f t="shared" si="7"/>
        <v>6.0787398550971684E-6</v>
      </c>
      <c r="DN7">
        <f t="shared" si="7"/>
        <v>5.3606892609036848E-6</v>
      </c>
      <c r="DO7">
        <f t="shared" si="7"/>
        <v>4.7272089916348736E-6</v>
      </c>
      <c r="DP7">
        <f t="shared" si="7"/>
        <v>4.168374012792772E-6</v>
      </c>
      <c r="DQ7">
        <f t="shared" si="7"/>
        <v>3.6754190173901508E-6</v>
      </c>
      <c r="DR7">
        <f t="shared" si="7"/>
        <v>3.2406036373772929E-6</v>
      </c>
      <c r="DS7">
        <f t="shared" si="7"/>
        <v>2.8570932166756232E-6</v>
      </c>
      <c r="DT7">
        <f t="shared" si="7"/>
        <v>2.5188533642484491E-6</v>
      </c>
      <c r="DU7">
        <f t="shared" si="7"/>
        <v>2.2205567074121897E-6</v>
      </c>
      <c r="DV7">
        <f t="shared" si="7"/>
        <v>1.9575004448339838E-6</v>
      </c>
      <c r="DW7">
        <f t="shared" si="7"/>
        <v>1.7255334578415867E-6</v>
      </c>
      <c r="DX7">
        <f t="shared" si="7"/>
        <v>1.5209918799940018E-6</v>
      </c>
      <c r="DY7">
        <f t="shared" si="7"/>
        <v>1.3406421502950505E-6</v>
      </c>
      <c r="DZ7">
        <f t="shared" si="7"/>
        <v>1.1816306867339273E-6</v>
      </c>
      <c r="EA7">
        <f t="shared" si="7"/>
        <v>1.0414394155737393E-6</v>
      </c>
      <c r="EB7">
        <f t="shared" si="7"/>
        <v>9.1784647937807015E-7</v>
      </c>
      <c r="EC7">
        <f t="shared" si="7"/>
        <v>8.0889152441163616E-7</v>
      </c>
      <c r="ED7">
        <f t="shared" si="7"/>
        <v>7.1284503688292351E-7</v>
      </c>
      <c r="EE7">
        <f t="shared" si="7"/>
        <v>6.2818125850156067E-7</v>
      </c>
      <c r="EF7">
        <f t="shared" si="7"/>
        <v>5.5355426587971899E-7</v>
      </c>
      <c r="EG7">
        <f t="shared" si="7"/>
        <v>4.8777684619672995E-7</v>
      </c>
      <c r="EH7">
        <f t="shared" si="7"/>
        <v>4.2980184396453877E-7</v>
      </c>
      <c r="EI7">
        <f t="shared" si="7"/>
        <v>3.7870569129661222E-7</v>
      </c>
      <c r="EJ7">
        <f t="shared" si="7"/>
        <v>3.3367386734374232E-7</v>
      </c>
      <c r="EK7">
        <f t="shared" si="7"/>
        <v>2.9398806200483556E-7</v>
      </c>
      <c r="EL7">
        <f t="shared" si="7"/>
        <v>2.5901484508266961E-7</v>
      </c>
      <c r="EM7">
        <f t="shared" ref="EM7:GM7" si="8">SUMPRODUCT(EL6:EL10,$D$6:$D$10)</f>
        <v>2.2819566511858561E-7</v>
      </c>
      <c r="EN7">
        <f t="shared" si="8"/>
        <v>2.010380225477746E-7</v>
      </c>
      <c r="EO7">
        <f t="shared" si="8"/>
        <v>1.7710767987138221E-7</v>
      </c>
      <c r="EP7">
        <f t="shared" si="8"/>
        <v>1.5602178751204922E-7</v>
      </c>
      <c r="EQ7">
        <f t="shared" si="8"/>
        <v>1.374428181443036E-7</v>
      </c>
      <c r="ER7">
        <f t="shared" si="8"/>
        <v>1.2107321478196941E-7</v>
      </c>
      <c r="ES7">
        <f t="shared" si="8"/>
        <v>1.066506689490178E-7</v>
      </c>
      <c r="ET7">
        <f t="shared" si="8"/>
        <v>9.3943955024296524E-8</v>
      </c>
      <c r="EU7">
        <f t="shared" si="8"/>
        <v>8.2749255481659284E-8</v>
      </c>
      <c r="EV7">
        <f t="shared" si="8"/>
        <v>7.2886919375699551E-8</v>
      </c>
      <c r="EW7">
        <f t="shared" si="8"/>
        <v>6.4198603165197465E-8</v>
      </c>
      <c r="EX7">
        <f t="shared" si="8"/>
        <v>5.6544748923914171E-8</v>
      </c>
      <c r="EY7">
        <f t="shared" si="8"/>
        <v>4.9802360252189218E-8</v>
      </c>
      <c r="EZ7">
        <f t="shared" si="8"/>
        <v>4.3863040853190989E-8</v>
      </c>
      <c r="FA7">
        <f t="shared" si="8"/>
        <v>3.8631264845695524E-8</v>
      </c>
      <c r="FB7">
        <f t="shared" si="8"/>
        <v>3.402285151381527E-8</v>
      </c>
      <c r="FC7">
        <f t="shared" si="8"/>
        <v>2.99636203988162E-8</v>
      </c>
      <c r="FD7">
        <f t="shared" si="8"/>
        <v>2.6388205468284792E-8</v>
      </c>
      <c r="FE7">
        <f t="shared" si="8"/>
        <v>2.3239009596991438E-8</v>
      </c>
      <c r="FF7">
        <f t="shared" si="8"/>
        <v>2.0465282800367171E-8</v>
      </c>
      <c r="FG7">
        <f t="shared" si="8"/>
        <v>1.8022309609635758E-8</v>
      </c>
      <c r="FH7">
        <f t="shared" si="8"/>
        <v>1.5870692697448343E-8</v>
      </c>
      <c r="FI7">
        <f t="shared" si="8"/>
        <v>1.3975721380987776E-8</v>
      </c>
      <c r="FJ7">
        <f t="shared" si="8"/>
        <v>1.2306814969489823E-8</v>
      </c>
      <c r="FK7">
        <f t="shared" si="8"/>
        <v>1.0837032105780743E-8</v>
      </c>
      <c r="FL7">
        <f t="shared" si="8"/>
        <v>9.5426382951485943E-9</v>
      </c>
      <c r="FM7">
        <f t="shared" si="8"/>
        <v>8.4027247359036892E-9</v>
      </c>
      <c r="FN7">
        <f t="shared" si="8"/>
        <v>7.3988723787039626E-9</v>
      </c>
      <c r="FO7">
        <f t="shared" si="8"/>
        <v>6.5148558588129827E-9</v>
      </c>
      <c r="FP7">
        <f t="shared" si="8"/>
        <v>5.7363825781314312E-9</v>
      </c>
      <c r="FQ7">
        <f t="shared" si="8"/>
        <v>5.0508627719990248E-9</v>
      </c>
      <c r="FR7">
        <f t="shared" si="8"/>
        <v>4.4472068881484356E-9</v>
      </c>
      <c r="FS7">
        <f t="shared" si="8"/>
        <v>3.9156470395294164E-9</v>
      </c>
      <c r="FT7">
        <f t="shared" si="8"/>
        <v>3.4475796758304485E-9</v>
      </c>
      <c r="FU7">
        <f t="shared" si="8"/>
        <v>3.0354269564291178E-9</v>
      </c>
      <c r="FV7">
        <f t="shared" si="8"/>
        <v>2.6725146055181816E-9</v>
      </c>
      <c r="FW7">
        <f t="shared" si="8"/>
        <v>2.3529642929760796E-9</v>
      </c>
      <c r="FX7">
        <f t="shared" si="8"/>
        <v>2.0715988163222188E-9</v>
      </c>
      <c r="FY7">
        <f t="shared" si="8"/>
        <v>1.8238585634763638E-9</v>
      </c>
      <c r="FZ7">
        <f t="shared" si="8"/>
        <v>1.6057279162562178E-9</v>
      </c>
      <c r="GA7">
        <f t="shared" si="8"/>
        <v>1.4136704134469068E-9</v>
      </c>
      <c r="GB7">
        <f t="shared" si="8"/>
        <v>1.2445716323749123E-9</v>
      </c>
      <c r="GC7">
        <f t="shared" si="8"/>
        <v>1.0956888714357282E-9</v>
      </c>
      <c r="GD7">
        <f t="shared" si="8"/>
        <v>9.6460682491683346E-10</v>
      </c>
      <c r="GE7">
        <f t="shared" si="8"/>
        <v>8.4919853745273115E-10</v>
      </c>
      <c r="GF7">
        <f t="shared" si="8"/>
        <v>7.4759101007069256E-10</v>
      </c>
      <c r="GG7">
        <f t="shared" si="8"/>
        <v>6.5813490437877817E-10</v>
      </c>
      <c r="GH7">
        <f t="shared" si="8"/>
        <v>5.7937785719757392E-10</v>
      </c>
      <c r="GI7">
        <f t="shared" si="8"/>
        <v>5.1004097588991929E-10</v>
      </c>
      <c r="GJ7">
        <f t="shared" si="8"/>
        <v>4.4899813572133558E-10</v>
      </c>
      <c r="GK7">
        <f t="shared" si="8"/>
        <v>3.9525774560163299E-10</v>
      </c>
      <c r="GL7">
        <f t="shared" si="8"/>
        <v>3.4794668823293465E-10</v>
      </c>
      <c r="GM7">
        <f t="shared" si="8"/>
        <v>3.0629617565399043E-10</v>
      </c>
      <c r="GN7">
        <f>SUMPRODUCT(GM6:GM10,$D$6:$D$10)</f>
        <v>2.6962929198325844E-10</v>
      </c>
      <c r="GO7">
        <f>SUMPRODUCT(GN6:GN10,$D$6:$D$10)</f>
        <v>2.3735002231592968E-10</v>
      </c>
      <c r="GP7">
        <f t="shared" ref="GP7:JA7" si="9">SUMPRODUCT(GO6:GO10,$D$6:$D$10)</f>
        <v>2.0893359065678768E-10</v>
      </c>
      <c r="GQ7">
        <f t="shared" si="9"/>
        <v>1.8391795085411497E-10</v>
      </c>
      <c r="GR7">
        <f t="shared" si="9"/>
        <v>1.6189629307710316E-10</v>
      </c>
      <c r="GS7">
        <f t="shared" si="9"/>
        <v>1.4251044474776528E-10</v>
      </c>
      <c r="GT7">
        <f t="shared" si="9"/>
        <v>1.2544505926035992E-10</v>
      </c>
      <c r="GU7">
        <f t="shared" si="9"/>
        <v>1.1042249852791748E-10</v>
      </c>
      <c r="GV7">
        <f t="shared" si="9"/>
        <v>9.7198326590336044E-11</v>
      </c>
      <c r="GW7">
        <f t="shared" si="9"/>
        <v>8.5557341381256756E-11</v>
      </c>
      <c r="GX7">
        <f t="shared" si="9"/>
        <v>7.531008043982044E-11</v>
      </c>
      <c r="GY7">
        <f t="shared" si="9"/>
        <v>6.6289744007952455E-11</v>
      </c>
      <c r="GZ7">
        <f t="shared" si="9"/>
        <v>5.834948569698116E-11</v>
      </c>
      <c r="HA7">
        <f t="shared" si="9"/>
        <v>5.1360026847528803E-11</v>
      </c>
      <c r="HB7">
        <f t="shared" si="9"/>
        <v>4.5207555939224775E-11</v>
      </c>
      <c r="HC7">
        <f t="shared" si="9"/>
        <v>3.9791879016041311E-11</v>
      </c>
      <c r="HD7">
        <f t="shared" si="9"/>
        <v>3.5024791153106574E-11</v>
      </c>
      <c r="HE7">
        <f t="shared" si="9"/>
        <v>3.0828642567065374E-11</v>
      </c>
      <c r="HF7">
        <f t="shared" si="9"/>
        <v>2.7135076122022692E-11</v>
      </c>
      <c r="HG7">
        <f t="shared" si="9"/>
        <v>2.3883915757564408E-11</v>
      </c>
      <c r="HH7">
        <f t="shared" si="9"/>
        <v>2.1022187809015298E-11</v>
      </c>
      <c r="HI7">
        <f t="shared" si="9"/>
        <v>1.8503259342361876E-11</v>
      </c>
      <c r="HJ7">
        <f t="shared" si="9"/>
        <v>1.6286079521846888E-11</v>
      </c>
      <c r="HK7">
        <f t="shared" si="9"/>
        <v>1.4334511697714114E-11</v>
      </c>
      <c r="HL7">
        <f t="shared" si="9"/>
        <v>1.2616745371888835E-11</v>
      </c>
      <c r="HM7">
        <f t="shared" si="9"/>
        <v>1.1104778494256531E-11</v>
      </c>
      <c r="HN7">
        <f t="shared" si="9"/>
        <v>9.7739616825608951E-12</v>
      </c>
      <c r="HO7">
        <f t="shared" si="9"/>
        <v>8.6025969632026132E-12</v>
      </c>
      <c r="HP7">
        <f t="shared" si="9"/>
        <v>7.5715845146104618E-12</v>
      </c>
      <c r="HQ7">
        <f t="shared" si="9"/>
        <v>6.664111673670466E-12</v>
      </c>
      <c r="HR7">
        <f t="shared" si="9"/>
        <v>5.865379151529413E-12</v>
      </c>
      <c r="HS7">
        <f t="shared" si="9"/>
        <v>5.1623600090273704E-12</v>
      </c>
      <c r="HT7">
        <f t="shared" si="9"/>
        <v>4.543587473830164E-12</v>
      </c>
      <c r="HU7">
        <f t="shared" si="9"/>
        <v>3.9989681496325715E-12</v>
      </c>
      <c r="HV7">
        <f t="shared" si="9"/>
        <v>3.5196175801660064E-12</v>
      </c>
      <c r="HW7">
        <f t="shared" si="9"/>
        <v>3.0977154938469214E-12</v>
      </c>
      <c r="HX7">
        <f t="shared" si="9"/>
        <v>2.7263783746240095E-12</v>
      </c>
      <c r="HY7">
        <f t="shared" si="9"/>
        <v>2.3995472861024265E-12</v>
      </c>
      <c r="HZ7">
        <f t="shared" si="9"/>
        <v>2.1118891239027717E-12</v>
      </c>
      <c r="IA7">
        <f t="shared" si="9"/>
        <v>1.8587096894685066E-12</v>
      </c>
      <c r="IB7">
        <f t="shared" si="9"/>
        <v>1.6358771707055835E-12</v>
      </c>
      <c r="IC7">
        <f t="shared" si="9"/>
        <v>1.4397547840379496E-12</v>
      </c>
      <c r="ID7">
        <f t="shared" si="9"/>
        <v>1.2671414814360468E-12</v>
      </c>
      <c r="IE7">
        <f t="shared" si="9"/>
        <v>1.1152197571388012E-12</v>
      </c>
      <c r="IF7">
        <f t="shared" si="9"/>
        <v>9.8150970427071387E-13</v>
      </c>
      <c r="IG7">
        <f t="shared" si="9"/>
        <v>8.6382857322839728E-13</v>
      </c>
      <c r="IH7">
        <f t="shared" si="9"/>
        <v>7.6025517322533506E-13</v>
      </c>
      <c r="II7">
        <f t="shared" si="9"/>
        <v>6.6909853719283196E-13</v>
      </c>
      <c r="IJ7">
        <f t="shared" si="9"/>
        <v>5.8887033961859402E-13</v>
      </c>
      <c r="IK7">
        <f t="shared" si="9"/>
        <v>5.1826061798881835E-13</v>
      </c>
      <c r="IL7">
        <f t="shared" si="9"/>
        <v>4.56116402277192E-13</v>
      </c>
      <c r="IM7">
        <f t="shared" si="9"/>
        <v>4.0142290426837634E-13</v>
      </c>
      <c r="IN7">
        <f t="shared" si="9"/>
        <v>3.5328696018359592E-13</v>
      </c>
      <c r="IO7">
        <f t="shared" si="9"/>
        <v>3.109224567691497E-13</v>
      </c>
      <c r="IP7">
        <f t="shared" si="9"/>
        <v>2.736375033113751E-13</v>
      </c>
      <c r="IQ7">
        <f t="shared" si="9"/>
        <v>2.4082314047890016E-13</v>
      </c>
      <c r="IR7">
        <f t="shared" si="9"/>
        <v>2.119434019272376E-13</v>
      </c>
      <c r="IS7">
        <f t="shared" si="9"/>
        <v>1.8652656663896177E-13</v>
      </c>
      <c r="IT7">
        <f t="shared" si="9"/>
        <v>1.6415745937326009E-13</v>
      </c>
      <c r="IU7">
        <f t="shared" si="9"/>
        <v>1.4447067367710626E-13</v>
      </c>
      <c r="IV7">
        <f t="shared" si="9"/>
        <v>1.2714460694448167E-13</v>
      </c>
      <c r="IW7">
        <f t="shared" si="9"/>
        <v>1.1189621024456409E-13</v>
      </c>
      <c r="IX7">
        <f t="shared" si="9"/>
        <v>9.8476367289957796E-14</v>
      </c>
      <c r="IY7">
        <f t="shared" si="9"/>
        <v>8.6665827171440451E-14</v>
      </c>
      <c r="IZ7">
        <f t="shared" si="9"/>
        <v>7.6271624513266338E-14</v>
      </c>
      <c r="JA7">
        <f t="shared" si="9"/>
        <v>6.712392864973729E-14</v>
      </c>
      <c r="JB7">
        <f t="shared" ref="JB7:LM7" si="10">SUMPRODUCT(JA6:JA10,$D$6:$D$10)</f>
        <v>5.9073270418902911E-14</v>
      </c>
      <c r="JC7">
        <f t="shared" si="10"/>
        <v>5.1988101326769887E-14</v>
      </c>
      <c r="JD7">
        <f t="shared" si="10"/>
        <v>4.575264525555388E-14</v>
      </c>
      <c r="JE7">
        <f t="shared" si="10"/>
        <v>4.0265007660564302E-14</v>
      </c>
      <c r="JF7">
        <f t="shared" si="10"/>
        <v>3.5435511399978712E-14</v>
      </c>
      <c r="JG7">
        <f t="shared" si="10"/>
        <v>3.1185232038447898E-14</v>
      </c>
      <c r="JH7">
        <f t="shared" si="10"/>
        <v>2.7444708719395451E-14</v>
      </c>
      <c r="JI7">
        <f t="shared" si="10"/>
        <v>2.4152809565050712E-14</v>
      </c>
      <c r="JJ7">
        <f t="shared" si="10"/>
        <v>2.1255733084349764E-14</v>
      </c>
      <c r="JK7">
        <f t="shared" si="10"/>
        <v>1.8706129287938209E-14</v>
      </c>
      <c r="JL7">
        <f t="shared" si="10"/>
        <v>1.6462326162776583E-14</v>
      </c>
      <c r="JM7">
        <f t="shared" si="10"/>
        <v>1.4487648878119618E-14</v>
      </c>
      <c r="JN7">
        <f t="shared" si="10"/>
        <v>1.2749820607938817E-14</v>
      </c>
      <c r="JO7">
        <f t="shared" si="10"/>
        <v>1.1220435186852616E-14</v>
      </c>
      <c r="JP7">
        <f t="shared" si="10"/>
        <v>9.8744929890354538E-15</v>
      </c>
      <c r="JQ7">
        <f t="shared" si="10"/>
        <v>8.6899924515116296E-15</v>
      </c>
      <c r="JR7">
        <f t="shared" si="10"/>
        <v>7.6475705715282047E-15</v>
      </c>
      <c r="JS7">
        <f t="shared" si="10"/>
        <v>6.7301865071550746E-15</v>
      </c>
      <c r="JT7">
        <f t="shared" si="10"/>
        <v>5.9228431139172845E-15</v>
      </c>
      <c r="JU7">
        <f t="shared" si="10"/>
        <v>5.2123418696011151E-15</v>
      </c>
      <c r="JV7">
        <f t="shared" si="10"/>
        <v>4.5870671844933386E-15</v>
      </c>
      <c r="JW7">
        <f t="shared" si="10"/>
        <v>4.0367965741042858E-15</v>
      </c>
      <c r="JX7">
        <f t="shared" si="10"/>
        <v>3.5525335937168987E-15</v>
      </c>
      <c r="JY7">
        <f t="shared" si="10"/>
        <v>3.1263608057852803E-15</v>
      </c>
      <c r="JZ7">
        <f t="shared" si="10"/>
        <v>2.7513103783414385E-15</v>
      </c>
      <c r="KA7">
        <f t="shared" si="10"/>
        <v>2.421250200495803E-15</v>
      </c>
      <c r="KB7">
        <f t="shared" si="10"/>
        <v>2.1307836545338964E-15</v>
      </c>
      <c r="KC7">
        <f t="shared" si="10"/>
        <v>1.8751614071537564E-15</v>
      </c>
      <c r="KD7">
        <f t="shared" si="10"/>
        <v>1.6502037786962829E-15</v>
      </c>
      <c r="KE7">
        <f t="shared" si="10"/>
        <v>1.4522324219975695E-15</v>
      </c>
      <c r="KF7">
        <f t="shared" si="10"/>
        <v>1.2780101945584241E-15</v>
      </c>
      <c r="KG7">
        <f t="shared" si="10"/>
        <v>1.1246882415638973E-15</v>
      </c>
      <c r="KH7">
        <f t="shared" si="10"/>
        <v>9.8975942507936595E-16</v>
      </c>
      <c r="KI7">
        <f t="shared" si="10"/>
        <v>8.7101733842253929E-16</v>
      </c>
      <c r="KJ7">
        <f t="shared" si="10"/>
        <v>7.665202359551542E-16</v>
      </c>
      <c r="KK7">
        <f t="shared" si="10"/>
        <v>6.7455928884379052E-16</v>
      </c>
      <c r="KL7">
        <f t="shared" si="10"/>
        <v>5.9363064801733481E-16</v>
      </c>
      <c r="KM7">
        <f t="shared" si="10"/>
        <v>5.2241085775318194E-16</v>
      </c>
      <c r="KN7">
        <f t="shared" si="10"/>
        <v>4.5973521807101758E-16</v>
      </c>
      <c r="KO7">
        <f t="shared" si="10"/>
        <v>4.0457874229596255E-16</v>
      </c>
      <c r="KP7">
        <f t="shared" si="10"/>
        <v>3.560393985588287E-16</v>
      </c>
      <c r="KQ7">
        <f t="shared" si="10"/>
        <v>3.1332336132277751E-16</v>
      </c>
      <c r="KR7">
        <f t="shared" si="10"/>
        <v>2.7573203187231124E-16</v>
      </c>
      <c r="KS7">
        <f t="shared" si="10"/>
        <v>2.4265061560874355E-16</v>
      </c>
      <c r="KT7">
        <f t="shared" si="10"/>
        <v>2.1353806943824864E-16</v>
      </c>
      <c r="KU7">
        <f t="shared" si="10"/>
        <v>1.8791825492985552E-16</v>
      </c>
      <c r="KV7">
        <f t="shared" si="10"/>
        <v>1.6537215262708204E-16</v>
      </c>
      <c r="KW7">
        <f t="shared" si="10"/>
        <v>1.4553101024020808E-16</v>
      </c>
      <c r="KX7">
        <f t="shared" si="10"/>
        <v>1.2807031270978639E-16</v>
      </c>
      <c r="KY7">
        <f t="shared" si="10"/>
        <v>1.1270447556523883E-16</v>
      </c>
      <c r="KZ7">
        <f t="shared" si="10"/>
        <v>9.9182174824749232E-17</v>
      </c>
      <c r="LA7">
        <f t="shared" si="10"/>
        <v>8.7282237087290915E-17</v>
      </c>
      <c r="LB7">
        <f t="shared" si="10"/>
        <v>7.6810022624515968E-17</v>
      </c>
      <c r="LC7">
        <f t="shared" si="10"/>
        <v>6.7594242338996021E-17</v>
      </c>
      <c r="LD7">
        <f t="shared" si="10"/>
        <v>5.9484156547619395E-17</v>
      </c>
      <c r="LE7">
        <f t="shared" si="10"/>
        <v>5.2347109790705556E-17</v>
      </c>
      <c r="LF7">
        <f t="shared" si="10"/>
        <v>4.6066361360589311E-17</v>
      </c>
      <c r="LG7">
        <f t="shared" si="10"/>
        <v>4.0539176077819437E-17</v>
      </c>
      <c r="LH7">
        <f t="shared" si="10"/>
        <v>3.567514409771183E-17</v>
      </c>
      <c r="LI7">
        <f t="shared" si="10"/>
        <v>3.1394702274324836E-17</v>
      </c>
      <c r="LJ7">
        <f t="shared" si="10"/>
        <v>2.7627832904176901E-17</v>
      </c>
      <c r="LK7">
        <f t="shared" si="10"/>
        <v>2.4312918572058771E-17</v>
      </c>
      <c r="LL7">
        <f t="shared" si="10"/>
        <v>2.1395734373501184E-17</v>
      </c>
      <c r="LM7">
        <f t="shared" si="10"/>
        <v>1.8828561034557979E-17</v>
      </c>
      <c r="LN7">
        <f t="shared" ref="LN7:MM7" si="11">SUMPRODUCT(LM6:LM10,$D$6:$D$10)</f>
        <v>1.6569404426265189E-17</v>
      </c>
      <c r="LO7">
        <f t="shared" si="11"/>
        <v>1.4581308710747951E-17</v>
      </c>
      <c r="LP7">
        <f t="shared" si="11"/>
        <v>1.283175188690394E-17</v>
      </c>
      <c r="LQ7">
        <f t="shared" si="11"/>
        <v>1.1292113850918805E-17</v>
      </c>
      <c r="LR7">
        <f t="shared" si="11"/>
        <v>9.9372082725898201E-18</v>
      </c>
      <c r="LS7">
        <f t="shared" si="11"/>
        <v>8.7448706319309345E-18</v>
      </c>
      <c r="LT7">
        <f t="shared" si="11"/>
        <v>7.695595678863851E-18</v>
      </c>
      <c r="LU7">
        <f t="shared" si="11"/>
        <v>6.7722183869777691E-18</v>
      </c>
      <c r="LV7">
        <f t="shared" si="11"/>
        <v>5.9596331835771558E-18</v>
      </c>
      <c r="LW7">
        <f t="shared" si="11"/>
        <v>5.2445468641594759E-18</v>
      </c>
      <c r="LX7">
        <f t="shared" si="11"/>
        <v>4.6152611503062961E-18</v>
      </c>
      <c r="LY7">
        <f t="shared" si="11"/>
        <v>4.0614813347370632E-18</v>
      </c>
      <c r="LZ7">
        <f t="shared" si="11"/>
        <v>3.5741478838906862E-18</v>
      </c>
      <c r="MA7">
        <f t="shared" si="11"/>
        <v>3.1452882438407841E-18</v>
      </c>
      <c r="MB7">
        <f t="shared" si="11"/>
        <v>2.7678864257544929E-18</v>
      </c>
      <c r="MC7">
        <f t="shared" si="11"/>
        <v>2.4357682378741127E-18</v>
      </c>
      <c r="MD7">
        <f t="shared" si="11"/>
        <v>2.1435002868899556E-18</v>
      </c>
      <c r="ME7">
        <f t="shared" si="11"/>
        <v>1.8863010967653942E-18</v>
      </c>
      <c r="MF7">
        <f t="shared" si="11"/>
        <v>1.6599628912534675E-18</v>
      </c>
      <c r="MG7">
        <f t="shared" si="11"/>
        <v>1.4607827607489832E-18</v>
      </c>
      <c r="MH7">
        <f t="shared" si="11"/>
        <v>1.2855020876026064E-18</v>
      </c>
      <c r="MI7">
        <f>SUMPRODUCT(MH6:MH10,$D$6:$D$10)</f>
        <v>1.1312532390937047E-18</v>
      </c>
      <c r="MJ7">
        <f t="shared" si="11"/>
        <v>9.9551265612539373E-19</v>
      </c>
      <c r="MK7">
        <f t="shared" si="11"/>
        <v>8.7605957031206942E-19</v>
      </c>
      <c r="ML7">
        <f t="shared" si="11"/>
        <v>7.7093967418730273E-19</v>
      </c>
      <c r="MM7">
        <f t="shared" si="11"/>
        <v>6.7843315027373262E-19</v>
      </c>
    </row>
    <row r="8" spans="1:351" ht="16.149999999999999" customHeight="1">
      <c r="B8" s="109">
        <v>3</v>
      </c>
      <c r="C8" s="110">
        <v>0</v>
      </c>
      <c r="D8" s="110">
        <v>0</v>
      </c>
      <c r="E8" s="110">
        <v>0.85</v>
      </c>
      <c r="F8" s="110">
        <v>0.15000000000000002</v>
      </c>
      <c r="G8" s="110">
        <v>0</v>
      </c>
      <c r="H8" s="110">
        <v>1</v>
      </c>
      <c r="K8" t="s">
        <v>7</v>
      </c>
      <c r="L8">
        <v>5.6500000000000009E-2</v>
      </c>
      <c r="M8">
        <f>SUMPRODUCT(L6:L10,$E$6:$E$10)</f>
        <v>7.4345000000000008E-2</v>
      </c>
      <c r="N8">
        <f>SUMPRODUCT(M6:M10,$E$6:$E$10)</f>
        <v>9.8394850000000006E-2</v>
      </c>
      <c r="O8">
        <f t="shared" ref="O8:BZ8" si="12">SUMPRODUCT(N6:N10,$E$6:$E$10)</f>
        <v>0.1249674305</v>
      </c>
      <c r="P8">
        <f t="shared" si="12"/>
        <v>0.151499090965</v>
      </c>
      <c r="Q8">
        <f t="shared" si="12"/>
        <v>0.17627590359544998</v>
      </c>
      <c r="R8">
        <f t="shared" si="12"/>
        <v>0.19822197142470849</v>
      </c>
      <c r="S8">
        <f t="shared" si="12"/>
        <v>0.21673357596725307</v>
      </c>
      <c r="T8">
        <f t="shared" si="12"/>
        <v>0.23155004130870332</v>
      </c>
      <c r="U8">
        <f t="shared" si="12"/>
        <v>0.24265390762004366</v>
      </c>
      <c r="V8">
        <f t="shared" si="12"/>
        <v>0.25019441312612872</v>
      </c>
      <c r="W8">
        <f t="shared" si="12"/>
        <v>0.25442943391284245</v>
      </c>
      <c r="X8">
        <f t="shared" si="12"/>
        <v>0.2556819706606851</v>
      </c>
      <c r="Y8">
        <f t="shared" si="12"/>
        <v>0.25430803774461724</v>
      </c>
      <c r="Z8">
        <f t="shared" si="12"/>
        <v>0.25067343400285225</v>
      </c>
      <c r="AA8">
        <f t="shared" si="12"/>
        <v>0.24513738136457761</v>
      </c>
      <c r="AB8">
        <f t="shared" si="12"/>
        <v>0.23804142851103632</v>
      </c>
      <c r="AC8">
        <f t="shared" si="12"/>
        <v>0.22970234921401625</v>
      </c>
      <c r="AD8">
        <f t="shared" si="12"/>
        <v>0.22040803328353256</v>
      </c>
      <c r="AE8">
        <f t="shared" si="12"/>
        <v>0.21041558396423124</v>
      </c>
      <c r="AF8">
        <f t="shared" si="12"/>
        <v>0.19995100885442921</v>
      </c>
      <c r="AG8">
        <f t="shared" si="12"/>
        <v>0.18921002995637426</v>
      </c>
      <c r="AH8">
        <f t="shared" si="12"/>
        <v>0.17835964884278718</v>
      </c>
      <c r="AI8">
        <f t="shared" si="12"/>
        <v>0.16754019050223445</v>
      </c>
      <c r="AJ8">
        <f t="shared" si="12"/>
        <v>0.15686761858842008</v>
      </c>
      <c r="AK8">
        <f t="shared" si="12"/>
        <v>0.14643596912670034</v>
      </c>
      <c r="AL8">
        <f t="shared" si="12"/>
        <v>0.13631979214444168</v>
      </c>
      <c r="AM8">
        <f t="shared" si="12"/>
        <v>0.12657652356618618</v>
      </c>
      <c r="AN8">
        <f t="shared" si="12"/>
        <v>0.11724873497970328</v>
      </c>
      <c r="AO8">
        <f t="shared" si="12"/>
        <v>0.10836622809882891</v>
      </c>
      <c r="AP8">
        <f t="shared" si="12"/>
        <v>9.9947955188002507E-2</v>
      </c>
      <c r="AQ8">
        <f t="shared" si="12"/>
        <v>9.2003757391308338E-2</v>
      </c>
      <c r="AR8">
        <f t="shared" si="12"/>
        <v>8.4535920645567267E-2</v>
      </c>
      <c r="AS8">
        <f t="shared" si="12"/>
        <v>7.754055430987028E-2</v>
      </c>
      <c r="AT8">
        <f t="shared" si="12"/>
        <v>7.1008801337885563E-2</v>
      </c>
      <c r="AU8">
        <f t="shared" si="12"/>
        <v>6.4927891171996155E-2</v>
      </c>
      <c r="AV8">
        <f t="shared" si="12"/>
        <v>5.9282047880678847E-2</v>
      </c>
      <c r="AW8">
        <f t="shared" si="12"/>
        <v>5.4053266653244232E-2</v>
      </c>
      <c r="AX8">
        <f t="shared" si="12"/>
        <v>4.9221971813402488E-2</v>
      </c>
      <c r="AY8">
        <f t="shared" si="12"/>
        <v>4.4767569174072069E-2</v>
      </c>
      <c r="AZ8">
        <f t="shared" si="12"/>
        <v>4.0668904953140329E-2</v>
      </c>
      <c r="BA8">
        <f t="shared" si="12"/>
        <v>3.6904642697368678E-2</v>
      </c>
      <c r="BB8">
        <f t="shared" si="12"/>
        <v>3.3453568790250805E-2</v>
      </c>
      <c r="BC8">
        <f t="shared" si="12"/>
        <v>3.0294836202228809E-2</v>
      </c>
      <c r="BD8">
        <f t="shared" si="12"/>
        <v>2.7408155216893184E-2</v>
      </c>
      <c r="BE8">
        <f t="shared" si="12"/>
        <v>2.4773938962202716E-2</v>
      </c>
      <c r="BF8">
        <f t="shared" si="12"/>
        <v>2.2373410710344998E-2</v>
      </c>
      <c r="BG8">
        <f t="shared" si="12"/>
        <v>2.0188679096023766E-2</v>
      </c>
      <c r="BH8">
        <f t="shared" si="12"/>
        <v>1.8202786648117964E-2</v>
      </c>
      <c r="BI8">
        <f t="shared" si="12"/>
        <v>1.6399736337486329E-2</v>
      </c>
      <c r="BJ8">
        <f t="shared" si="12"/>
        <v>1.4764500215117609E-2</v>
      </c>
      <c r="BK8">
        <f t="shared" si="12"/>
        <v>1.3283013648804002E-2</v>
      </c>
      <c r="BL8">
        <f t="shared" si="12"/>
        <v>1.1942158160620615E-2</v>
      </c>
      <c r="BM8">
        <f t="shared" si="12"/>
        <v>1.0729735418392266E-2</v>
      </c>
      <c r="BN8">
        <f t="shared" si="12"/>
        <v>9.6344345381230347E-3</v>
      </c>
      <c r="BO8">
        <f t="shared" si="12"/>
        <v>8.6457945068612596E-3</v>
      </c>
      <c r="BP8">
        <f t="shared" si="12"/>
        <v>7.7541632323785588E-3</v>
      </c>
      <c r="BQ8">
        <f t="shared" si="12"/>
        <v>6.9506544631038501E-3</v>
      </c>
      <c r="BR8">
        <f t="shared" si="12"/>
        <v>6.2271035948607001E-3</v>
      </c>
      <c r="BS8">
        <f t="shared" si="12"/>
        <v>5.5760231862061038E-3</v>
      </c>
      <c r="BT8">
        <f t="shared" si="12"/>
        <v>4.9905588379097017E-3</v>
      </c>
      <c r="BU8">
        <f t="shared" si="12"/>
        <v>4.4644459509685106E-3</v>
      </c>
      <c r="BV8">
        <f t="shared" si="12"/>
        <v>3.9919677584325944E-3</v>
      </c>
      <c r="BW8">
        <f t="shared" si="12"/>
        <v>3.5679149264155764E-3</v>
      </c>
      <c r="BX8">
        <f t="shared" si="12"/>
        <v>3.1875469364517715E-3</v>
      </c>
      <c r="BY8">
        <f t="shared" si="12"/>
        <v>2.8465553925746618E-3</v>
      </c>
      <c r="BZ8">
        <f t="shared" si="12"/>
        <v>2.5410293401141155E-3</v>
      </c>
      <c r="CA8">
        <f t="shared" ref="CA8:EL8" si="13">SUMPRODUCT(BZ6:BZ10,$E$6:$E$10)</f>
        <v>2.2674226374578259E-3</v>
      </c>
      <c r="CB8">
        <f t="shared" si="13"/>
        <v>2.0225233853240583E-3</v>
      </c>
      <c r="CC8">
        <f t="shared" si="13"/>
        <v>1.8034253890697118E-3</v>
      </c>
      <c r="CD8">
        <f t="shared" si="13"/>
        <v>1.6075016070068943E-3</v>
      </c>
      <c r="CE8">
        <f t="shared" si="13"/>
        <v>1.4323795205770547E-3</v>
      </c>
      <c r="CF8">
        <f t="shared" si="13"/>
        <v>1.2759183496293216E-3</v>
      </c>
      <c r="CG8">
        <f t="shared" si="13"/>
        <v>1.1361880271891591E-3</v>
      </c>
      <c r="CH8">
        <f t="shared" si="13"/>
        <v>1.0114498423154925E-3</v>
      </c>
      <c r="CI8">
        <f t="shared" si="13"/>
        <v>9.0013865635715383E-4</v>
      </c>
      <c r="CJ8">
        <f t="shared" si="13"/>
        <v>8.008465966462924E-4</v>
      </c>
      <c r="CK8">
        <f t="shared" si="13"/>
        <v>7.123081319952828E-4</v>
      </c>
      <c r="CL8">
        <f t="shared" si="13"/>
        <v>6.333864359474319E-4</v>
      </c>
      <c r="CM8">
        <f t="shared" si="13"/>
        <v>5.6306094627942233E-4</v>
      </c>
      <c r="CN8">
        <f t="shared" si="13"/>
        <v>5.0041603252236105E-4</v>
      </c>
      <c r="CO8">
        <f t="shared" si="13"/>
        <v>4.4463068705764667E-4</v>
      </c>
      <c r="CP8">
        <f t="shared" si="13"/>
        <v>3.9496915948843684E-4</v>
      </c>
      <c r="CQ8">
        <f t="shared" si="13"/>
        <v>3.5077245835254945E-4</v>
      </c>
      <c r="CR8">
        <f t="shared" si="13"/>
        <v>3.1145064871929894E-4</v>
      </c>
      <c r="CS8">
        <f t="shared" si="13"/>
        <v>2.7647587871407577E-4</v>
      </c>
      <c r="CT8">
        <f t="shared" si="13"/>
        <v>2.4537607247187573E-4</v>
      </c>
      <c r="CU8">
        <f t="shared" si="13"/>
        <v>2.1772923138137814E-4</v>
      </c>
      <c r="CV8">
        <f t="shared" si="13"/>
        <v>1.9315828970434032E-4</v>
      </c>
      <c r="CW8">
        <f t="shared" si="13"/>
        <v>1.7132647471146438E-4</v>
      </c>
      <c r="CX8">
        <f t="shared" si="13"/>
        <v>1.5193312534474157E-4</v>
      </c>
      <c r="CY8">
        <f t="shared" si="13"/>
        <v>1.3470992708399668E-4</v>
      </c>
      <c r="CZ8">
        <f t="shared" si="13"/>
        <v>1.1941752415416899E-4</v>
      </c>
      <c r="DA8">
        <f t="shared" si="13"/>
        <v>1.0584247345666326E-4</v>
      </c>
      <c r="DB8">
        <f t="shared" si="13"/>
        <v>9.3794507643460217E-5</v>
      </c>
      <c r="DC8">
        <f t="shared" si="13"/>
        <v>8.3104077580048054E-5</v>
      </c>
      <c r="DD8">
        <f t="shared" si="13"/>
        <v>7.3620147068278457E-5</v>
      </c>
      <c r="DE8">
        <f t="shared" si="13"/>
        <v>6.5208215130254854E-5</v>
      </c>
      <c r="DF8">
        <f t="shared" si="13"/>
        <v>5.7748543397796402E-5</v>
      </c>
      <c r="DG8">
        <f t="shared" si="13"/>
        <v>5.1134568218151048E-5</v>
      </c>
      <c r="DH8">
        <f t="shared" si="13"/>
        <v>4.5271478985208363E-5</v>
      </c>
      <c r="DI8">
        <f t="shared" si="13"/>
        <v>4.0074945946482016E-5</v>
      </c>
      <c r="DJ8">
        <f t="shared" si="13"/>
        <v>3.5469982329631777E-5</v>
      </c>
      <c r="DK8">
        <f t="shared" si="13"/>
        <v>3.138992708820664E-5</v>
      </c>
      <c r="DL8">
        <f t="shared" si="13"/>
        <v>2.7775535894317417E-5</v>
      </c>
      <c r="DM8">
        <f t="shared" si="13"/>
        <v>2.4574169215475242E-5</v>
      </c>
      <c r="DN8">
        <f t="shared" si="13"/>
        <v>2.1739067412867558E-5</v>
      </c>
      <c r="DO8">
        <f t="shared" si="13"/>
        <v>1.9228703797463941E-5</v>
      </c>
      <c r="DP8">
        <f t="shared" si="13"/>
        <v>1.7006207486673235E-5</v>
      </c>
      <c r="DQ8">
        <f t="shared" si="13"/>
        <v>1.5038848725463237E-5</v>
      </c>
      <c r="DR8">
        <f t="shared" si="13"/>
        <v>1.3297580079078371E-5</v>
      </c>
      <c r="DS8">
        <f t="shared" si="13"/>
        <v>1.1756627576449437E-5</v>
      </c>
      <c r="DT8">
        <f t="shared" si="13"/>
        <v>1.0393126490316609E-5</v>
      </c>
      <c r="DU8">
        <f t="shared" si="13"/>
        <v>9.1867969877639009E-6</v>
      </c>
      <c r="DV8">
        <f t="shared" si="13"/>
        <v>8.1196553786370222E-6</v>
      </c>
      <c r="DW8">
        <f t="shared" si="13"/>
        <v>7.1757571341182269E-6</v>
      </c>
      <c r="DX8">
        <f t="shared" si="13"/>
        <v>6.3409682480983151E-6</v>
      </c>
      <c r="DY8">
        <f t="shared" si="13"/>
        <v>5.6027618740827284E-6</v>
      </c>
      <c r="DZ8">
        <f t="shared" si="13"/>
        <v>4.9500374940116263E-6</v>
      </c>
      <c r="EA8">
        <f t="shared" si="13"/>
        <v>4.3729601660526321E-6</v>
      </c>
      <c r="EB8">
        <f t="shared" si="13"/>
        <v>3.8628176593250611E-6</v>
      </c>
      <c r="EC8">
        <f t="shared" si="13"/>
        <v>3.4118935175392313E-6</v>
      </c>
      <c r="ED8">
        <f t="shared" si="13"/>
        <v>3.0133543033259757E-6</v>
      </c>
      <c r="EE8">
        <f t="shared" si="13"/>
        <v>2.6611494629906888E-6</v>
      </c>
      <c r="EF8">
        <f t="shared" si="13"/>
        <v>2.3499224197323039E-6</v>
      </c>
      <c r="EG8">
        <f t="shared" si="13"/>
        <v>2.0749316539956188E-6</v>
      </c>
      <c r="EH8">
        <f t="shared" si="13"/>
        <v>1.8319806643638182E-6</v>
      </c>
      <c r="EI8">
        <f t="shared" si="13"/>
        <v>1.6173558228642809E-6</v>
      </c>
      <c r="EJ8">
        <f t="shared" si="13"/>
        <v>1.4277712462161645E-6</v>
      </c>
      <c r="EK8">
        <f t="shared" si="13"/>
        <v>1.2603199007118636E-6</v>
      </c>
      <c r="EL8">
        <f t="shared" si="13"/>
        <v>1.1124302442857609E-6</v>
      </c>
      <c r="EM8">
        <f t="shared" ref="EM8:GM8" si="14">SUMPRODUCT(EL6:EL10,$E$6:$E$10)</f>
        <v>9.8182778595447056E-7</v>
      </c>
      <c r="EN8">
        <f t="shared" si="14"/>
        <v>8.6650101117790196E-7</v>
      </c>
      <c r="EO8">
        <f t="shared" si="14"/>
        <v>7.6467118265790513E-7</v>
      </c>
      <c r="EP8">
        <f t="shared" si="14"/>
        <v>6.7476558044121285E-7</v>
      </c>
      <c r="EQ8">
        <f t="shared" si="14"/>
        <v>5.9539379362671775E-7</v>
      </c>
      <c r="ER8">
        <f t="shared" si="14"/>
        <v>5.2532671912291254E-7</v>
      </c>
      <c r="ES8">
        <f t="shared" si="14"/>
        <v>4.6347796132395138E-7</v>
      </c>
      <c r="ET8">
        <f t="shared" si="14"/>
        <v>4.0888736077822116E-7</v>
      </c>
      <c r="EU8">
        <f t="shared" si="14"/>
        <v>3.6070641036488952E-7</v>
      </c>
      <c r="EV8">
        <f t="shared" si="14"/>
        <v>3.181853445775884E-7</v>
      </c>
      <c r="EW8">
        <f t="shared" si="14"/>
        <v>2.8066171160354807E-7</v>
      </c>
      <c r="EX8">
        <f t="shared" si="14"/>
        <v>2.4755025930614349E-7</v>
      </c>
      <c r="EY8">
        <f t="shared" si="14"/>
        <v>2.1833398525956994E-7</v>
      </c>
      <c r="EZ8">
        <f t="shared" si="14"/>
        <v>1.9255621790594093E-7</v>
      </c>
      <c r="FA8">
        <f t="shared" si="14"/>
        <v>1.6981361093949652E-7</v>
      </c>
      <c r="FB8">
        <f t="shared" si="14"/>
        <v>1.4974994637696941E-7</v>
      </c>
      <c r="FC8">
        <f t="shared" si="14"/>
        <v>1.3205065363235812E-7</v>
      </c>
      <c r="FD8">
        <f t="shared" si="14"/>
        <v>1.1643796244333867E-7</v>
      </c>
      <c r="FE8">
        <f t="shared" si="14"/>
        <v>1.0266661684239774E-7</v>
      </c>
      <c r="FF8">
        <f t="shared" si="14"/>
        <v>9.0520085659616872E-8</v>
      </c>
      <c r="FG8">
        <f t="shared" si="14"/>
        <v>7.9807212402725742E-8</v>
      </c>
      <c r="FH8">
        <f t="shared" si="14"/>
        <v>7.0359253887665878E-8</v>
      </c>
      <c r="FI8">
        <f t="shared" si="14"/>
        <v>6.2027262782158761E-8</v>
      </c>
      <c r="FJ8">
        <f t="shared" si="14"/>
        <v>5.4679774358173233E-8</v>
      </c>
      <c r="FK8">
        <f t="shared" si="14"/>
        <v>4.8200762300175823E-8</v>
      </c>
      <c r="FL8">
        <f t="shared" si="14"/>
        <v>4.2487832449958754E-8</v>
      </c>
      <c r="FM8">
        <f t="shared" si="14"/>
        <v>3.7450626943785744E-8</v>
      </c>
      <c r="FN8">
        <f t="shared" si="14"/>
        <v>3.30094143652444E-8</v>
      </c>
      <c r="FO8">
        <f t="shared" si="14"/>
        <v>2.9093844343476296E-8</v>
      </c>
      <c r="FP8">
        <f t="shared" si="14"/>
        <v>2.564184751218867E-8</v>
      </c>
      <c r="FQ8">
        <f t="shared" si="14"/>
        <v>2.2598663946298771E-8</v>
      </c>
      <c r="FR8">
        <f t="shared" si="14"/>
        <v>1.9915985142433818E-8</v>
      </c>
      <c r="FS8">
        <f t="shared" si="14"/>
        <v>1.7551196335409528E-8</v>
      </c>
      <c r="FT8">
        <f t="shared" si="14"/>
        <v>1.5466707470632216E-8</v>
      </c>
      <c r="FU8">
        <f t="shared" si="14"/>
        <v>1.3629362504653646E-8</v>
      </c>
      <c r="FV8">
        <f t="shared" si="14"/>
        <v>1.2009917902855676E-8</v>
      </c>
      <c r="FW8">
        <f t="shared" si="14"/>
        <v>1.0582582262199868E-8</v>
      </c>
      <c r="FX8">
        <f t="shared" si="14"/>
        <v>9.3246099238865381E-9</v>
      </c>
      <c r="FY8">
        <f t="shared" si="14"/>
        <v>8.2159422695886671E-9</v>
      </c>
      <c r="FZ8">
        <f t="shared" si="14"/>
        <v>7.2388911280370573E-9</v>
      </c>
      <c r="GA8">
        <f t="shared" si="14"/>
        <v>6.3778593671073689E-9</v>
      </c>
      <c r="GB8">
        <f t="shared" si="14"/>
        <v>5.6190943199238304E-9</v>
      </c>
      <c r="GC8">
        <f t="shared" si="14"/>
        <v>4.9504702004677432E-9</v>
      </c>
      <c r="GD8">
        <f t="shared" si="14"/>
        <v>4.3612961123985831E-9</v>
      </c>
      <c r="GE8">
        <f t="shared" si="14"/>
        <v>3.8421466510271525E-9</v>
      </c>
      <c r="GF8">
        <f t="shared" si="14"/>
        <v>3.3847124486164622E-9</v>
      </c>
      <c r="GG8">
        <f t="shared" si="14"/>
        <v>2.9816683227338895E-9</v>
      </c>
      <c r="GH8">
        <f t="shared" si="14"/>
        <v>2.6265569609368352E-9</v>
      </c>
      <c r="GI8">
        <f t="shared" si="14"/>
        <v>2.31368631680397E-9</v>
      </c>
      <c r="GJ8">
        <f t="shared" si="14"/>
        <v>2.0380391059079628E-9</v>
      </c>
      <c r="GK8">
        <f t="shared" si="14"/>
        <v>1.7951929790227553E-9</v>
      </c>
      <c r="GL8">
        <f t="shared" si="14"/>
        <v>1.5812501165535704E-9</v>
      </c>
      <c r="GM8">
        <f t="shared" si="14"/>
        <v>1.3927751354231457E-9</v>
      </c>
      <c r="GN8">
        <f>SUMPRODUCT(GM6:GM10,$E$6:$E$10)</f>
        <v>1.2267403297012324E-9</v>
      </c>
      <c r="GO8">
        <f>SUMPRODUCT(GN6:GN10,$E$6:$E$10)</f>
        <v>1.0804773811237037E-9</v>
      </c>
      <c r="GP8">
        <f t="shared" ref="GP8:JA8" si="15">SUMPRODUCT(GO6:GO10,$E$6:$E$10)</f>
        <v>9.5163477707937823E-10</v>
      </c>
      <c r="GQ8">
        <f t="shared" si="15"/>
        <v>8.3814026320942178E-10</v>
      </c>
      <c r="GR8">
        <f t="shared" si="15"/>
        <v>7.3816773684758461E-10</v>
      </c>
      <c r="GS8">
        <f t="shared" si="15"/>
        <v>6.5010805735124131E-10</v>
      </c>
      <c r="GT8">
        <f t="shared" si="15"/>
        <v>5.725433110132422E-10</v>
      </c>
      <c r="GU8">
        <f t="shared" si="15"/>
        <v>5.0422412265770628E-10</v>
      </c>
      <c r="GV8">
        <f t="shared" si="15"/>
        <v>4.4404965405295879E-10</v>
      </c>
      <c r="GW8">
        <f t="shared" si="15"/>
        <v>3.9104997166766201E-10</v>
      </c>
      <c r="GX8">
        <f t="shared" si="15"/>
        <v>3.4437050371088864E-10</v>
      </c>
      <c r="GY8">
        <f t="shared" si="15"/>
        <v>3.0325833941583021E-10</v>
      </c>
      <c r="GZ8">
        <f t="shared" si="15"/>
        <v>2.6705015266456901E-10</v>
      </c>
      <c r="HA8">
        <f t="shared" si="15"/>
        <v>2.35161557762461E-10</v>
      </c>
      <c r="HB8">
        <f t="shared" si="15"/>
        <v>2.0707772785674587E-10</v>
      </c>
      <c r="HC8">
        <f t="shared" si="15"/>
        <v>1.8234512650972546E-10</v>
      </c>
      <c r="HD8">
        <f t="shared" si="15"/>
        <v>1.6056422059551242E-10</v>
      </c>
      <c r="HE8">
        <f t="shared" si="15"/>
        <v>1.4138305826762049E-10</v>
      </c>
      <c r="HF8">
        <f t="shared" si="15"/>
        <v>1.2449160948686656E-10</v>
      </c>
      <c r="HG8">
        <f t="shared" si="15"/>
        <v>1.0961677872091976E-10</v>
      </c>
      <c r="HH8">
        <f t="shared" si="15"/>
        <v>9.6518010118840814E-11</v>
      </c>
      <c r="HI8">
        <f t="shared" si="15"/>
        <v>8.4983414894276832E-11</v>
      </c>
      <c r="HJ8">
        <f t="shared" si="15"/>
        <v>7.4826358968065969E-11</v>
      </c>
      <c r="HK8">
        <f t="shared" si="15"/>
        <v>6.5882456255914643E-11</v>
      </c>
      <c r="HL8">
        <f t="shared" si="15"/>
        <v>5.8006919455207424E-11</v>
      </c>
      <c r="HM8">
        <f t="shared" si="15"/>
        <v>5.107222588899075E-11</v>
      </c>
      <c r="HN8">
        <f t="shared" si="15"/>
        <v>4.4966060994838052E-11</v>
      </c>
      <c r="HO8">
        <f t="shared" si="15"/>
        <v>3.9589506481170873E-11</v>
      </c>
      <c r="HP8">
        <f t="shared" si="15"/>
        <v>3.4855444083843605E-11</v>
      </c>
      <c r="HQ8">
        <f t="shared" si="15"/>
        <v>3.0687149303312527E-11</v>
      </c>
      <c r="HR8">
        <f t="shared" si="15"/>
        <v>2.7017052542129513E-11</v>
      </c>
      <c r="HS8">
        <f t="shared" si="15"/>
        <v>2.3785647742024204E-11</v>
      </c>
      <c r="HT8">
        <f t="shared" si="15"/>
        <v>2.0940530981984407E-11</v>
      </c>
      <c r="HU8">
        <f t="shared" si="15"/>
        <v>1.843555358102297E-11</v>
      </c>
      <c r="HV8">
        <f t="shared" si="15"/>
        <v>1.6230076084818086E-11</v>
      </c>
      <c r="HW8">
        <f t="shared" si="15"/>
        <v>1.4288311133318613E-11</v>
      </c>
      <c r="HX8">
        <f t="shared" si="15"/>
        <v>1.2578744632459389E-11</v>
      </c>
      <c r="HY8">
        <f t="shared" si="15"/>
        <v>1.1073625910037841E-11</v>
      </c>
      <c r="HZ8">
        <f t="shared" si="15"/>
        <v>9.748518643586505E-12</v>
      </c>
      <c r="IA8">
        <f t="shared" si="15"/>
        <v>8.5819053243949172E-12</v>
      </c>
      <c r="IB8">
        <f t="shared" si="15"/>
        <v>7.5548388822612708E-12</v>
      </c>
      <c r="IC8">
        <f t="shared" si="15"/>
        <v>6.6506358538208616E-12</v>
      </c>
      <c r="ID8">
        <f t="shared" si="15"/>
        <v>5.8546061455130452E-12</v>
      </c>
      <c r="IE8">
        <f t="shared" si="15"/>
        <v>5.1538150310871356E-12</v>
      </c>
      <c r="IF8">
        <f t="shared" si="15"/>
        <v>4.5368735424234976E-12</v>
      </c>
      <c r="IG8">
        <f t="shared" si="15"/>
        <v>3.9937538696578732E-12</v>
      </c>
      <c r="IH8">
        <f t="shared" si="15"/>
        <v>3.5156267894611679E-12</v>
      </c>
      <c r="II8">
        <f t="shared" si="15"/>
        <v>3.0947184952935397E-12</v>
      </c>
      <c r="IJ8">
        <f t="shared" si="15"/>
        <v>2.7241845162065054E-12</v>
      </c>
      <c r="IK8">
        <f t="shared" si="15"/>
        <v>2.3979986863221329E-12</v>
      </c>
      <c r="IL8">
        <f t="shared" si="15"/>
        <v>2.1108553698922473E-12</v>
      </c>
      <c r="IM8">
        <f t="shared" si="15"/>
        <v>1.8580833607272171E-12</v>
      </c>
      <c r="IN8">
        <f t="shared" si="15"/>
        <v>1.635570063215707E-12</v>
      </c>
      <c r="IO8">
        <f t="shared" si="15"/>
        <v>1.4396947281590543E-12</v>
      </c>
      <c r="IP8">
        <f t="shared" si="15"/>
        <v>1.2672696628828771E-12</v>
      </c>
      <c r="IQ8">
        <f t="shared" si="15"/>
        <v>1.115488463914038E-12</v>
      </c>
      <c r="IR8">
        <f t="shared" si="15"/>
        <v>9.8188043399397832E-13</v>
      </c>
      <c r="IS8">
        <f t="shared" si="15"/>
        <v>8.642704451646949E-13</v>
      </c>
      <c r="IT8">
        <f t="shared" si="15"/>
        <v>7.6074359771944529E-13</v>
      </c>
      <c r="IU8">
        <f t="shared" si="15"/>
        <v>6.6961410237378486E-13</v>
      </c>
      <c r="IV8">
        <f t="shared" si="15"/>
        <v>5.8939788133251195E-13</v>
      </c>
      <c r="IW8">
        <f t="shared" si="15"/>
        <v>5.1878844410486257E-13</v>
      </c>
      <c r="IX8">
        <f t="shared" si="15"/>
        <v>4.5663564692337217E-13</v>
      </c>
      <c r="IY8">
        <f t="shared" si="15"/>
        <v>4.0192699130546043E-13</v>
      </c>
      <c r="IZ8">
        <f t="shared" si="15"/>
        <v>3.5377115841364304E-13</v>
      </c>
      <c r="JA8">
        <f t="shared" si="15"/>
        <v>3.1138351208345382E-13</v>
      </c>
      <c r="JB8">
        <f t="shared" ref="JB8:LM8" si="16">SUMPRODUCT(JA6:JA10,$E$6:$E$10)</f>
        <v>2.7407333528189895E-13</v>
      </c>
      <c r="JC8">
        <f t="shared" si="16"/>
        <v>2.412325928482605E-13</v>
      </c>
      <c r="JD8">
        <f t="shared" si="16"/>
        <v>2.1232603810676921E-13</v>
      </c>
      <c r="JE8">
        <f t="shared" si="16"/>
        <v>1.8688250272653138E-13</v>
      </c>
      <c r="JF8">
        <f t="shared" si="16"/>
        <v>1.6448722839003066E-13</v>
      </c>
      <c r="JG8">
        <f t="shared" si="16"/>
        <v>1.4477511572752309E-13</v>
      </c>
      <c r="JH8">
        <f t="shared" si="16"/>
        <v>1.2742478085377734E-13</v>
      </c>
      <c r="JI8">
        <f t="shared" si="16"/>
        <v>1.1215332294642609E-13</v>
      </c>
      <c r="JJ8">
        <f t="shared" si="16"/>
        <v>9.871171784356927E-14</v>
      </c>
      <c r="JK8">
        <f t="shared" si="16"/>
        <v>8.6880762798842842E-14</v>
      </c>
      <c r="JL8">
        <f t="shared" si="16"/>
        <v>7.646750647932776E-14</v>
      </c>
      <c r="JM8">
        <f t="shared" si="16"/>
        <v>6.7302106170217314E-14</v>
      </c>
      <c r="JN8">
        <f t="shared" si="16"/>
        <v>5.9235061087621451E-14</v>
      </c>
      <c r="JO8">
        <f t="shared" si="16"/>
        <v>5.2134776809589664E-14</v>
      </c>
      <c r="JP8">
        <f t="shared" si="16"/>
        <v>4.5885421214310579E-14</v>
      </c>
      <c r="JQ8">
        <f t="shared" si="16"/>
        <v>4.0385037050628957E-14</v>
      </c>
      <c r="JR8">
        <f t="shared" si="16"/>
        <v>3.5543880436246241E-14</v>
      </c>
      <c r="JS8">
        <f t="shared" si="16"/>
        <v>3.1282958250823251E-14</v>
      </c>
      <c r="JT8">
        <f t="shared" si="16"/>
        <v>2.7532740624201472E-14</v>
      </c>
      <c r="JU8">
        <f t="shared" si="16"/>
        <v>2.4232027566519673E-14</v>
      </c>
      <c r="JV8">
        <f t="shared" si="16"/>
        <v>2.1326951293285878E-14</v>
      </c>
      <c r="JW8">
        <f t="shared" si="16"/>
        <v>1.8770098005122064E-14</v>
      </c>
      <c r="JX8">
        <f t="shared" si="16"/>
        <v>1.6519734824728356E-14</v>
      </c>
      <c r="JY8">
        <f t="shared" si="16"/>
        <v>1.4539129304139468E-14</v>
      </c>
      <c r="JZ8">
        <f t="shared" si="16"/>
        <v>1.2795950421328487E-14</v>
      </c>
      <c r="KA8">
        <f t="shared" si="16"/>
        <v>1.1261741311097016E-14</v>
      </c>
      <c r="KB8">
        <f t="shared" si="16"/>
        <v>9.9114551425018759E-15</v>
      </c>
      <c r="KC8">
        <f t="shared" si="16"/>
        <v>8.72304658276134E-15</v>
      </c>
      <c r="KD8">
        <f t="shared" si="16"/>
        <v>7.6771121923486655E-15</v>
      </c>
      <c r="KE8">
        <f t="shared" si="16"/>
        <v>6.756573892513845E-15</v>
      </c>
      <c r="KF8">
        <f t="shared" si="16"/>
        <v>5.946400347716428E-15</v>
      </c>
      <c r="KG8">
        <f t="shared" si="16"/>
        <v>5.2333617227971438E-15</v>
      </c>
      <c r="KH8">
        <f t="shared" si="16"/>
        <v>4.6058138181965179E-15</v>
      </c>
      <c r="KI8">
        <f t="shared" si="16"/>
        <v>4.0535080649781519E-15</v>
      </c>
      <c r="KJ8">
        <f t="shared" si="16"/>
        <v>3.5674242826105844E-15</v>
      </c>
      <c r="KK8">
        <f t="shared" si="16"/>
        <v>3.1396234732527181E-15</v>
      </c>
      <c r="KL8">
        <f t="shared" si="16"/>
        <v>2.7631182527029409E-15</v>
      </c>
      <c r="KM8">
        <f t="shared" si="16"/>
        <v>2.4317588055199265E-15</v>
      </c>
      <c r="KN8">
        <f t="shared" si="16"/>
        <v>2.1401325047773829E-15</v>
      </c>
      <c r="KO8">
        <f t="shared" si="16"/>
        <v>1.8834755595907181E-15</v>
      </c>
      <c r="KP8">
        <f t="shared" si="16"/>
        <v>1.657595249573545E-15</v>
      </c>
      <c r="KQ8">
        <f t="shared" si="16"/>
        <v>1.4588014779357491E-15</v>
      </c>
      <c r="KR8">
        <f t="shared" si="16"/>
        <v>1.2838465268305756E-15</v>
      </c>
      <c r="KS8">
        <f t="shared" si="16"/>
        <v>1.1298720322681127E-15</v>
      </c>
      <c r="KT8">
        <f t="shared" si="16"/>
        <v>9.9436231361311984E-16</v>
      </c>
      <c r="KU8">
        <f t="shared" si="16"/>
        <v>8.7510329629250664E-16</v>
      </c>
      <c r="KV8">
        <f t="shared" si="16"/>
        <v>7.7014635753881044E-16</v>
      </c>
      <c r="KW8">
        <f t="shared" si="16"/>
        <v>6.7777650527578043E-16</v>
      </c>
      <c r="KX8">
        <f t="shared" si="16"/>
        <v>5.9648437091804248E-16</v>
      </c>
      <c r="KY8">
        <f t="shared" si="16"/>
        <v>5.2494155905970622E-16</v>
      </c>
      <c r="KZ8">
        <f t="shared" si="16"/>
        <v>4.6197895177988374E-16</v>
      </c>
      <c r="LA8">
        <f t="shared" si="16"/>
        <v>4.0656761348836605E-16</v>
      </c>
      <c r="LB8">
        <f t="shared" si="16"/>
        <v>3.5780198465733184E-16</v>
      </c>
      <c r="LC8">
        <f t="shared" si="16"/>
        <v>3.1488509012616432E-16</v>
      </c>
      <c r="LD8">
        <f t="shared" si="16"/>
        <v>2.7711552053469911E-16</v>
      </c>
      <c r="LE8">
        <f t="shared" si="16"/>
        <v>2.4387597437116097E-16</v>
      </c>
      <c r="LF8">
        <f t="shared" si="16"/>
        <v>2.1462317358618561E-16</v>
      </c>
      <c r="LG8">
        <f t="shared" si="16"/>
        <v>1.8887898813874027E-16</v>
      </c>
      <c r="LH8">
        <f t="shared" si="16"/>
        <v>1.6622262456882395E-16</v>
      </c>
      <c r="LI8">
        <f t="shared" si="16"/>
        <v>1.4628375105718003E-16</v>
      </c>
      <c r="LJ8">
        <f t="shared" si="16"/>
        <v>1.2873644671700849E-16</v>
      </c>
      <c r="LK8">
        <f t="shared" si="16"/>
        <v>1.1329387631604199E-16</v>
      </c>
      <c r="LL8">
        <f t="shared" si="16"/>
        <v>9.9703603468723918E-17</v>
      </c>
      <c r="LM8">
        <f t="shared" si="16"/>
        <v>8.7743465760705487E-17</v>
      </c>
      <c r="LN8">
        <f t="shared" ref="LN8:MM8" si="17">SUMPRODUCT(LM6:LM10,$E$6:$E$10)</f>
        <v>7.721794444143778E-17</v>
      </c>
      <c r="LO8">
        <f t="shared" si="17"/>
        <v>6.7954969394899243E-17</v>
      </c>
      <c r="LP8">
        <f t="shared" si="17"/>
        <v>5.9803107205169067E-17</v>
      </c>
      <c r="LQ8">
        <f t="shared" si="17"/>
        <v>5.2629086388560259E-17</v>
      </c>
      <c r="LR8">
        <f t="shared" si="17"/>
        <v>4.631561936940485E-17</v>
      </c>
      <c r="LS8">
        <f t="shared" si="17"/>
        <v>4.0759485622156695E-17</v>
      </c>
      <c r="LT8">
        <f t="shared" si="17"/>
        <v>3.5869844667303523E-17</v>
      </c>
      <c r="LU8">
        <f t="shared" si="17"/>
        <v>3.1566751362248935E-17</v>
      </c>
      <c r="LV8">
        <f t="shared" si="17"/>
        <v>2.777984923208848E-17</v>
      </c>
      <c r="LW8">
        <f t="shared" si="17"/>
        <v>2.4447220492976008E-17</v>
      </c>
      <c r="LX8">
        <f t="shared" si="17"/>
        <v>2.1514373980011932E-17</v>
      </c>
      <c r="LY8">
        <f t="shared" si="17"/>
        <v>1.8933354444053026E-17</v>
      </c>
      <c r="LZ8">
        <f t="shared" si="17"/>
        <v>1.6661958664308263E-17</v>
      </c>
      <c r="MA8">
        <f t="shared" si="17"/>
        <v>1.4663045568406719E-17</v>
      </c>
      <c r="MB8">
        <f t="shared" si="17"/>
        <v>1.290392908728342E-17</v>
      </c>
      <c r="MC8">
        <f t="shared" si="17"/>
        <v>1.1355843823796535E-17</v>
      </c>
      <c r="MD8">
        <f t="shared" si="17"/>
        <v>9.9934748035294306E-18</v>
      </c>
      <c r="ME8">
        <f t="shared" si="17"/>
        <v>8.7945436231646097E-18</v>
      </c>
      <c r="MF8">
        <f t="shared" si="17"/>
        <v>7.7394442332370734E-18</v>
      </c>
      <c r="MG8">
        <f t="shared" si="17"/>
        <v>6.8109224030269978E-18</v>
      </c>
      <c r="MH8">
        <f t="shared" si="17"/>
        <v>5.9937936290778052E-18</v>
      </c>
      <c r="MI8">
        <f>SUMPRODUCT(MH6:MH10,$E$6:$E$10)</f>
        <v>5.2746948769804994E-18</v>
      </c>
      <c r="MJ8">
        <f t="shared" si="17"/>
        <v>4.6418660989065433E-18</v>
      </c>
      <c r="MK8">
        <f t="shared" si="17"/>
        <v>4.0849579559281169E-18</v>
      </c>
      <c r="ML8">
        <f t="shared" si="17"/>
        <v>3.594862602382589E-18</v>
      </c>
      <c r="MM8">
        <f t="shared" si="17"/>
        <v>3.1635647664114231E-18</v>
      </c>
    </row>
    <row r="9" spans="1:351">
      <c r="B9" s="109">
        <v>4</v>
      </c>
      <c r="C9" s="110">
        <v>0</v>
      </c>
      <c r="D9" s="110">
        <v>0</v>
      </c>
      <c r="E9" s="110">
        <v>0</v>
      </c>
      <c r="F9" s="110">
        <v>0.81</v>
      </c>
      <c r="G9" s="110">
        <v>0.18999999999999995</v>
      </c>
      <c r="H9" s="110">
        <v>1</v>
      </c>
      <c r="K9" t="s">
        <v>8</v>
      </c>
      <c r="L9">
        <v>7.5000000000000015E-3</v>
      </c>
      <c r="M9">
        <f>SUMPRODUCT(L6:L10,$F$6:$F$10)</f>
        <v>1.4550000000000004E-2</v>
      </c>
      <c r="N9">
        <f>SUMPRODUCT(M6:M10,$F$6:$F$10)</f>
        <v>2.2937250000000006E-2</v>
      </c>
      <c r="O9">
        <f t="shared" ref="O9:BZ9" si="18">SUMPRODUCT(N6:N10,$F$6:$F$10)</f>
        <v>3.3338400000000004E-2</v>
      </c>
      <c r="P9">
        <f t="shared" si="18"/>
        <v>4.5749218575000007E-2</v>
      </c>
      <c r="Q9">
        <f t="shared" si="18"/>
        <v>5.978173069050001E-2</v>
      </c>
      <c r="R9">
        <f t="shared" si="18"/>
        <v>7.4864587398622506E-2</v>
      </c>
      <c r="S9">
        <f t="shared" si="18"/>
        <v>9.0373611506590512E-2</v>
      </c>
      <c r="T9">
        <f t="shared" si="18"/>
        <v>0.10571266171542629</v>
      </c>
      <c r="U9">
        <f t="shared" si="18"/>
        <v>0.1203597621858008</v>
      </c>
      <c r="V9">
        <f t="shared" si="18"/>
        <v>0.13388949351350521</v>
      </c>
      <c r="W9">
        <f t="shared" si="18"/>
        <v>0.14597965171485855</v>
      </c>
      <c r="X9">
        <f t="shared" si="18"/>
        <v>0.15640793297596181</v>
      </c>
      <c r="Y9">
        <f t="shared" si="18"/>
        <v>0.16504272130963185</v>
      </c>
      <c r="Z9">
        <f t="shared" si="18"/>
        <v>0.17183080992249439</v>
      </c>
      <c r="AA9">
        <f t="shared" si="18"/>
        <v>0.17678397113764832</v>
      </c>
      <c r="AB9">
        <f t="shared" si="18"/>
        <v>0.17996562382618178</v>
      </c>
      <c r="AC9">
        <f t="shared" si="18"/>
        <v>0.18147836957586272</v>
      </c>
      <c r="AD9">
        <f t="shared" si="18"/>
        <v>0.18145283173855126</v>
      </c>
      <c r="AE9">
        <f t="shared" si="18"/>
        <v>0.18003799870075643</v>
      </c>
      <c r="AF9">
        <f t="shared" si="18"/>
        <v>0.1773931165422474</v>
      </c>
      <c r="AG9">
        <f t="shared" si="18"/>
        <v>0.17368107572738481</v>
      </c>
      <c r="AH9">
        <f t="shared" si="18"/>
        <v>0.16906317583263786</v>
      </c>
      <c r="AI9">
        <f t="shared" si="18"/>
        <v>0.16369511975085477</v>
      </c>
      <c r="AJ9">
        <f t="shared" si="18"/>
        <v>0.15772407557352755</v>
      </c>
      <c r="AK9">
        <f t="shared" si="18"/>
        <v>0.15128664400282033</v>
      </c>
      <c r="AL9">
        <f t="shared" si="18"/>
        <v>0.14450757701128952</v>
      </c>
      <c r="AM9">
        <f t="shared" si="18"/>
        <v>0.13749910620081077</v>
      </c>
      <c r="AN9">
        <f t="shared" si="18"/>
        <v>0.13036075455758467</v>
      </c>
      <c r="AO9">
        <f t="shared" si="18"/>
        <v>0.12317952143859909</v>
      </c>
      <c r="AP9">
        <f t="shared" si="18"/>
        <v>0.11603034658008961</v>
      </c>
      <c r="AQ9">
        <f t="shared" si="18"/>
        <v>0.10897677400807297</v>
      </c>
      <c r="AR9">
        <f t="shared" si="18"/>
        <v>0.10207175055523536</v>
      </c>
      <c r="AS9">
        <f t="shared" si="18"/>
        <v>9.5358506046575739E-2</v>
      </c>
      <c r="AT9">
        <f t="shared" si="18"/>
        <v>8.8871473044206895E-2</v>
      </c>
      <c r="AU9">
        <f t="shared" si="18"/>
        <v>8.2637213366490422E-2</v>
      </c>
      <c r="AV9">
        <f t="shared" si="18"/>
        <v>7.6675326502656682E-2</v>
      </c>
      <c r="AW9">
        <f t="shared" si="18"/>
        <v>7.0999321649253738E-2</v>
      </c>
      <c r="AX9">
        <f t="shared" si="18"/>
        <v>6.5617440533882174E-2</v>
      </c>
      <c r="AY9">
        <f t="shared" si="18"/>
        <v>6.0533422604454934E-2</v>
      </c>
      <c r="AZ9">
        <f t="shared" si="18"/>
        <v>5.5747207685719315E-2</v>
      </c>
      <c r="BA9">
        <f t="shared" si="18"/>
        <v>5.1255573968403696E-2</v>
      </c>
      <c r="BB9">
        <f t="shared" si="18"/>
        <v>4.70527113190123E-2</v>
      </c>
      <c r="BC9">
        <f t="shared" si="18"/>
        <v>4.3130731486937586E-2</v>
      </c>
      <c r="BD9">
        <f t="shared" si="18"/>
        <v>3.948011793475377E-2</v>
      </c>
      <c r="BE9">
        <f t="shared" si="18"/>
        <v>3.6090118809684532E-2</v>
      </c>
      <c r="BF9">
        <f t="shared" si="18"/>
        <v>3.2949087080174883E-2</v>
      </c>
      <c r="BG9">
        <f t="shared" si="18"/>
        <v>3.0044772141493405E-2</v>
      </c>
      <c r="BH9">
        <f t="shared" si="18"/>
        <v>2.7364567299013227E-2</v>
      </c>
      <c r="BI9">
        <f t="shared" si="18"/>
        <v>2.4895717509418411E-2</v>
      </c>
      <c r="BJ9">
        <f t="shared" si="18"/>
        <v>2.2625491633251865E-2</v>
      </c>
      <c r="BK9">
        <f t="shared" si="18"/>
        <v>2.0541323255201655E-2</v>
      </c>
      <c r="BL9">
        <f t="shared" si="18"/>
        <v>1.8630923884033944E-2</v>
      </c>
      <c r="BM9">
        <f t="shared" si="18"/>
        <v>1.6882372070160589E-2</v>
      </c>
      <c r="BN9">
        <f t="shared" si="18"/>
        <v>1.5284181689588918E-2</v>
      </c>
      <c r="BO9">
        <f t="shared" si="18"/>
        <v>1.382535234928548E-2</v>
      </c>
      <c r="BP9">
        <f t="shared" si="18"/>
        <v>1.2495404578950427E-2</v>
      </c>
      <c r="BQ9">
        <f t="shared" si="18"/>
        <v>1.1284402193806631E-2</v>
      </c>
      <c r="BR9">
        <f t="shared" si="18"/>
        <v>1.0182963946448948E-2</v>
      </c>
      <c r="BS9">
        <f t="shared" si="18"/>
        <v>9.182266335852755E-3</v>
      </c>
      <c r="BT9">
        <f t="shared" si="18"/>
        <v>8.2740392099716481E-3</v>
      </c>
      <c r="BU9">
        <f t="shared" si="18"/>
        <v>7.4505555857634909E-3</v>
      </c>
      <c r="BV9">
        <f t="shared" si="18"/>
        <v>6.7046169171137045E-3</v>
      </c>
      <c r="BW9">
        <f t="shared" si="18"/>
        <v>6.0295348666269902E-3</v>
      </c>
      <c r="BX9">
        <f t="shared" si="18"/>
        <v>5.4191104809301989E-3</v>
      </c>
      <c r="BY9">
        <f t="shared" si="18"/>
        <v>4.8676115300212265E-3</v>
      </c>
      <c r="BZ9">
        <f t="shared" si="18"/>
        <v>4.3697486482033934E-3</v>
      </c>
      <c r="CA9">
        <f t="shared" ref="CA9:EL9" si="19">SUMPRODUCT(BZ6:BZ10,$F$6:$F$10)</f>
        <v>3.920650806061866E-3</v>
      </c>
      <c r="CB9">
        <f t="shared" si="19"/>
        <v>3.5158405485287859E-3</v>
      </c>
      <c r="CC9">
        <f t="shared" si="19"/>
        <v>3.1512093521069255E-3</v>
      </c>
      <c r="CD9">
        <f t="shared" si="19"/>
        <v>2.8229933835670663E-3</v>
      </c>
      <c r="CE9">
        <f t="shared" si="19"/>
        <v>2.527749881740358E-3</v>
      </c>
      <c r="CF9">
        <f t="shared" si="19"/>
        <v>2.2623343322962486E-3</v>
      </c>
      <c r="CG9">
        <f t="shared" si="19"/>
        <v>2.0238785616043596E-3</v>
      </c>
      <c r="CH9">
        <f t="shared" si="19"/>
        <v>1.8097698389779051E-3</v>
      </c>
      <c r="CI9">
        <f t="shared" si="19"/>
        <v>1.6176310459194271E-3</v>
      </c>
      <c r="CJ9">
        <f t="shared" si="19"/>
        <v>1.4453019456483092E-3</v>
      </c>
      <c r="CK9">
        <f t="shared" si="19"/>
        <v>1.2908215654720745E-3</v>
      </c>
      <c r="CL9">
        <f t="shared" si="19"/>
        <v>1.152411687831673E-3</v>
      </c>
      <c r="CM9">
        <f t="shared" si="19"/>
        <v>1.02846143253577E-3</v>
      </c>
      <c r="CN9">
        <f t="shared" si="19"/>
        <v>9.175129022958872E-4</v>
      </c>
      <c r="CO9">
        <f t="shared" si="19"/>
        <v>8.1824785573802279E-4</v>
      </c>
      <c r="CP9">
        <f t="shared" si="19"/>
        <v>7.2947536620644553E-4</v>
      </c>
      <c r="CQ9">
        <f t="shared" si="19"/>
        <v>6.5012042055048638E-4</v>
      </c>
      <c r="CR9">
        <f t="shared" si="19"/>
        <v>5.7921340939877646E-4</v>
      </c>
      <c r="CS9">
        <f t="shared" si="19"/>
        <v>5.158804589209038E-4</v>
      </c>
      <c r="CT9">
        <f t="shared" si="19"/>
        <v>4.593345535330435E-4</v>
      </c>
      <c r="CU9">
        <f t="shared" si="19"/>
        <v>4.0886739923254664E-4</v>
      </c>
      <c r="CV9">
        <f t="shared" si="19"/>
        <v>3.6384197808556951E-4</v>
      </c>
      <c r="CW9">
        <f t="shared" si="19"/>
        <v>3.2368574570496239E-4</v>
      </c>
      <c r="CX9">
        <f t="shared" si="19"/>
        <v>2.8788442522773922E-4</v>
      </c>
      <c r="CY9">
        <f t="shared" si="19"/>
        <v>2.5597635323618004E-4</v>
      </c>
      <c r="CZ9">
        <f t="shared" si="19"/>
        <v>2.2754733518390535E-4</v>
      </c>
      <c r="DA9">
        <f t="shared" si="19"/>
        <v>2.022259701220887E-4</v>
      </c>
      <c r="DB9">
        <f t="shared" si="19"/>
        <v>1.7967940681739135E-4</v>
      </c>
      <c r="DC9">
        <f t="shared" si="19"/>
        <v>1.5960949566860605E-4</v>
      </c>
      <c r="DD9">
        <f t="shared" si="19"/>
        <v>1.4174930312857811E-4</v>
      </c>
      <c r="DE9">
        <f t="shared" si="19"/>
        <v>1.2585995759439004E-4</v>
      </c>
      <c r="DF9">
        <f t="shared" si="19"/>
        <v>1.1172779792099417E-4</v>
      </c>
      <c r="DG9">
        <f t="shared" si="19"/>
        <v>9.9161797825674742E-5</v>
      </c>
      <c r="DH9">
        <f t="shared" si="19"/>
        <v>8.7991241471519204E-5</v>
      </c>
      <c r="DI9">
        <f t="shared" si="19"/>
        <v>7.8063627439711814E-5</v>
      </c>
      <c r="DJ9">
        <f t="shared" si="19"/>
        <v>6.9242780118138883E-5</v>
      </c>
      <c r="DK9">
        <f t="shared" si="19"/>
        <v>6.1407149245137275E-5</v>
      </c>
      <c r="DL9">
        <f t="shared" si="19"/>
        <v>5.4448279951792194E-5</v>
      </c>
      <c r="DM9">
        <f t="shared" si="19"/>
        <v>4.8269437145099295E-5</v>
      </c>
      <c r="DN9">
        <f t="shared" si="19"/>
        <v>4.2784369469851715E-5</v>
      </c>
      <c r="DO9">
        <f t="shared" si="19"/>
        <v>3.7916199382510028E-5</v>
      </c>
      <c r="DP9">
        <f t="shared" si="19"/>
        <v>3.3596427069452713E-5</v>
      </c>
      <c r="DQ9">
        <f t="shared" si="19"/>
        <v>2.9764037049257686E-5</v>
      </c>
      <c r="DR9">
        <f t="shared" si="19"/>
        <v>2.6364697318718214E-5</v>
      </c>
      <c r="DS9">
        <f t="shared" si="19"/>
        <v>2.335004184002351E-5</v>
      </c>
      <c r="DT9">
        <f t="shared" si="19"/>
        <v>2.0677028026886461E-5</v>
      </c>
      <c r="DU9">
        <f t="shared" si="19"/>
        <v>1.8307361675325525E-5</v>
      </c>
      <c r="DV9">
        <f t="shared" si="19"/>
        <v>1.6206982505178263E-5</v>
      </c>
      <c r="DW9">
        <f t="shared" si="19"/>
        <v>1.4345604135989948E-5</v>
      </c>
      <c r="DX9">
        <f t="shared" si="19"/>
        <v>1.2696302920269592E-5</v>
      </c>
      <c r="DY9">
        <f t="shared" si="19"/>
        <v>1.1235150602633119E-5</v>
      </c>
      <c r="DZ9">
        <f t="shared" si="19"/>
        <v>9.9408862692452364E-6</v>
      </c>
      <c r="EA9">
        <f t="shared" si="19"/>
        <v>8.7946235021903863E-6</v>
      </c>
      <c r="EB9">
        <f t="shared" si="19"/>
        <v>7.7795890616821089E-6</v>
      </c>
      <c r="EC9">
        <f t="shared" si="19"/>
        <v>6.8808897888612685E-6</v>
      </c>
      <c r="ED9">
        <f t="shared" si="19"/>
        <v>6.0853047566085126E-6</v>
      </c>
      <c r="EE9">
        <f t="shared" si="19"/>
        <v>5.3810999983517917E-6</v>
      </c>
      <c r="EF9">
        <f t="shared" si="19"/>
        <v>4.7578634181135548E-6</v>
      </c>
      <c r="EG9">
        <f t="shared" si="19"/>
        <v>4.2063577316318249E-6</v>
      </c>
      <c r="EH9">
        <f t="shared" si="19"/>
        <v>3.7183895107211212E-6</v>
      </c>
      <c r="EI9">
        <f t="shared" si="19"/>
        <v>3.2866926033386812E-6</v>
      </c>
      <c r="EJ9">
        <f t="shared" si="19"/>
        <v>2.9048243821339742E-6</v>
      </c>
      <c r="EK9">
        <f t="shared" si="19"/>
        <v>2.567073436460944E-6</v>
      </c>
      <c r="EL9">
        <f t="shared" si="19"/>
        <v>2.2683774686401445E-6</v>
      </c>
      <c r="EM9">
        <f t="shared" ref="EM9:GM9" si="20">SUMPRODUCT(EL6:EL10,$F$6:$F$10)</f>
        <v>2.0042502862413814E-6</v>
      </c>
      <c r="EN9">
        <f t="shared" si="20"/>
        <v>1.7707168997486897E-6</v>
      </c>
      <c r="EO9">
        <f t="shared" si="20"/>
        <v>1.5642558404731241E-6</v>
      </c>
      <c r="EP9">
        <f t="shared" si="20"/>
        <v>1.3817479081819164E-6</v>
      </c>
      <c r="EQ9">
        <f t="shared" si="20"/>
        <v>1.2204306426935342E-6</v>
      </c>
      <c r="ER9">
        <f t="shared" si="20"/>
        <v>1.0778578896257705E-6</v>
      </c>
      <c r="ES9">
        <f t="shared" si="20"/>
        <v>9.5186389846531104E-7</v>
      </c>
      <c r="ET9">
        <f t="shared" si="20"/>
        <v>8.4053145195549477E-7</v>
      </c>
      <c r="EU9">
        <f t="shared" si="20"/>
        <v>7.4216358020068401E-7</v>
      </c>
      <c r="EV9">
        <f t="shared" si="20"/>
        <v>6.5525846151728756E-7</v>
      </c>
      <c r="EW9">
        <f t="shared" si="20"/>
        <v>5.784871555156412E-7</v>
      </c>
      <c r="EX9">
        <f t="shared" si="20"/>
        <v>5.1067385270820166E-7</v>
      </c>
      <c r="EY9">
        <f t="shared" si="20"/>
        <v>4.5077835958956489E-7</v>
      </c>
      <c r="EZ9">
        <f t="shared" si="20"/>
        <v>3.9788056905648308E-7</v>
      </c>
      <c r="FA9">
        <f t="shared" si="20"/>
        <v>3.5116669362164246E-7</v>
      </c>
      <c r="FB9">
        <f t="shared" si="20"/>
        <v>3.0991706347445492E-7</v>
      </c>
      <c r="FC9">
        <f t="shared" si="20"/>
        <v>2.7349531337085389E-7</v>
      </c>
      <c r="FD9">
        <f t="shared" si="20"/>
        <v>2.413388018752454E-7</v>
      </c>
      <c r="FE9">
        <f t="shared" si="20"/>
        <v>2.129501238854496E-7</v>
      </c>
      <c r="FF9">
        <f t="shared" si="20"/>
        <v>1.8788959287357385E-7</v>
      </c>
      <c r="FG9">
        <f t="shared" si="20"/>
        <v>1.6576858307653737E-7</v>
      </c>
      <c r="FH9">
        <f t="shared" si="20"/>
        <v>1.4624363415240414E-7</v>
      </c>
      <c r="FI9">
        <f t="shared" si="20"/>
        <v>1.2901123174659724E-7</v>
      </c>
      <c r="FJ9">
        <f t="shared" si="20"/>
        <v>1.138031871320676E-7</v>
      </c>
      <c r="FK9">
        <f t="shared" si="20"/>
        <v>1.0038254773070074E-7</v>
      </c>
      <c r="FL9">
        <f t="shared" si="20"/>
        <v>8.8539978006893985E-8</v>
      </c>
      <c r="FM9">
        <f t="shared" si="20"/>
        <v>7.8090557053077945E-8</v>
      </c>
      <c r="FN9">
        <f t="shared" si="20"/>
        <v>6.8870945254561003E-8</v>
      </c>
      <c r="FO9">
        <f t="shared" si="20"/>
        <v>6.0736877810981081E-8</v>
      </c>
      <c r="FP9">
        <f t="shared" si="20"/>
        <v>5.3560947678416129E-8</v>
      </c>
      <c r="FQ9">
        <f t="shared" si="20"/>
        <v>4.7230644746345367E-8</v>
      </c>
      <c r="FR9">
        <f t="shared" si="20"/>
        <v>4.1646621836484565E-8</v>
      </c>
      <c r="FS9">
        <f t="shared" si="20"/>
        <v>3.6721161458917577E-8</v>
      </c>
      <c r="FT9">
        <f t="shared" si="20"/>
        <v>3.2376820232034672E-8</v>
      </c>
      <c r="FU9">
        <f t="shared" si="20"/>
        <v>2.8545230508542917E-8</v>
      </c>
      <c r="FV9">
        <f t="shared" si="20"/>
        <v>2.5166041087617811E-8</v>
      </c>
      <c r="FW9">
        <f t="shared" si="20"/>
        <v>2.218598096639878E-8</v>
      </c>
      <c r="FX9">
        <f t="shared" si="20"/>
        <v>1.955803192211299E-8</v>
      </c>
      <c r="FY9">
        <f t="shared" si="20"/>
        <v>1.7240697345494503E-8</v>
      </c>
      <c r="FZ9">
        <f t="shared" si="20"/>
        <v>1.5197356190288848E-8</v>
      </c>
      <c r="GA9">
        <f t="shared" si="20"/>
        <v>1.3395692183339526E-8</v>
      </c>
      <c r="GB9">
        <f t="shared" si="20"/>
        <v>1.1807189573571123E-8</v>
      </c>
      <c r="GC9">
        <f t="shared" si="20"/>
        <v>1.0406687702581186E-8</v>
      </c>
      <c r="GD9">
        <f t="shared" si="20"/>
        <v>9.1719875691609221E-9</v>
      </c>
      <c r="GE9">
        <f t="shared" si="20"/>
        <v>8.0835043478801361E-9</v>
      </c>
      <c r="GF9">
        <f t="shared" si="20"/>
        <v>7.1239605194369829E-9</v>
      </c>
      <c r="GG9">
        <f t="shared" si="20"/>
        <v>6.2781148880364259E-9</v>
      </c>
      <c r="GH9">
        <f t="shared" si="20"/>
        <v>5.5325233077195887E-9</v>
      </c>
      <c r="GI9">
        <f t="shared" si="20"/>
        <v>4.8753274233933923E-9</v>
      </c>
      <c r="GJ9">
        <f t="shared" si="20"/>
        <v>4.296068160469244E-9</v>
      </c>
      <c r="GK9">
        <f t="shared" si="20"/>
        <v>3.7855210758662822E-9</v>
      </c>
      <c r="GL9">
        <f t="shared" si="20"/>
        <v>3.3355510183051021E-9</v>
      </c>
      <c r="GM9">
        <f t="shared" si="20"/>
        <v>2.9389838423101685E-9</v>
      </c>
      <c r="GN9">
        <f>SUMPRODUCT(GM6:GM10,$F$6:$F$10)</f>
        <v>2.5894931825847087E-9</v>
      </c>
      <c r="GO9">
        <f>SUMPRODUCT(GN6:GN10,$F$6:$F$10)</f>
        <v>2.281500527348799E-9</v>
      </c>
      <c r="GP9">
        <f t="shared" ref="GP9:JA9" si="21">SUMPRODUCT(GO6:GO10,$F$6:$F$10)</f>
        <v>2.0100870343210826E-9</v>
      </c>
      <c r="GQ9">
        <f t="shared" si="21"/>
        <v>1.7709157143619836E-9</v>
      </c>
      <c r="GR9">
        <f t="shared" si="21"/>
        <v>1.5601627681146201E-9</v>
      </c>
      <c r="GS9">
        <f t="shared" si="21"/>
        <v>1.3744570026999801E-9</v>
      </c>
      <c r="GT9">
        <f t="shared" si="21"/>
        <v>1.2108263807896701E-9</v>
      </c>
      <c r="GU9">
        <f t="shared" si="21"/>
        <v>1.0666508650916192E-9</v>
      </c>
      <c r="GV9">
        <f t="shared" si="21"/>
        <v>9.3962081912286765E-10</v>
      </c>
      <c r="GW9">
        <f t="shared" si="21"/>
        <v>8.2770031159746669E-10</v>
      </c>
      <c r="GX9">
        <f t="shared" si="21"/>
        <v>7.2909474814409733E-10</v>
      </c>
      <c r="GY9">
        <f t="shared" si="21"/>
        <v>6.4222232155335221E-10</v>
      </c>
      <c r="GZ9">
        <f t="shared" si="21"/>
        <v>5.6568883137058988E-10</v>
      </c>
      <c r="HA9">
        <f t="shared" si="21"/>
        <v>4.9826547630986323E-10</v>
      </c>
      <c r="HB9">
        <f t="shared" si="21"/>
        <v>4.3886926947535843E-10</v>
      </c>
      <c r="HC9">
        <f t="shared" si="21"/>
        <v>3.8654576745355225E-10</v>
      </c>
      <c r="HD9">
        <f t="shared" si="21"/>
        <v>3.404538406138362E-10</v>
      </c>
      <c r="HE9">
        <f t="shared" si="21"/>
        <v>2.998522439865342E-10</v>
      </c>
      <c r="HF9">
        <f t="shared" si="21"/>
        <v>2.6408777636923577E-10</v>
      </c>
      <c r="HG9">
        <f t="shared" si="21"/>
        <v>2.3258484028211097E-10</v>
      </c>
      <c r="HH9">
        <f t="shared" si="21"/>
        <v>2.0483623743664787E-10</v>
      </c>
      <c r="HI9">
        <f t="shared" si="21"/>
        <v>1.803950538415109E-10</v>
      </c>
      <c r="HJ9">
        <f t="shared" si="21"/>
        <v>1.5886750584576536E-10</v>
      </c>
      <c r="HK9">
        <f t="shared" si="21"/>
        <v>1.3990663358027987E-10</v>
      </c>
      <c r="HL9">
        <f t="shared" si="21"/>
        <v>1.2320674163841389E-10</v>
      </c>
      <c r="HM9">
        <f t="shared" si="21"/>
        <v>1.0849849864539638E-10</v>
      </c>
      <c r="HN9">
        <f t="shared" si="21"/>
        <v>9.5544617786119687E-11</v>
      </c>
      <c r="HO9">
        <f t="shared" si="21"/>
        <v>8.413604955598267E-11</v>
      </c>
      <c r="HP9">
        <f t="shared" si="21"/>
        <v>7.4088626112521606E-11</v>
      </c>
      <c r="HQ9">
        <f t="shared" si="21"/>
        <v>6.5240103763719045E-11</v>
      </c>
      <c r="HR9">
        <f t="shared" si="21"/>
        <v>5.7447556444109307E-11</v>
      </c>
      <c r="HS9">
        <f t="shared" si="21"/>
        <v>5.0585078601047966E-11</v>
      </c>
      <c r="HT9">
        <f t="shared" si="21"/>
        <v>4.4541760828152482E-11</v>
      </c>
      <c r="HU9">
        <f t="shared" si="21"/>
        <v>3.9219905918101176E-11</v>
      </c>
      <c r="HV9">
        <f t="shared" si="21"/>
        <v>3.45334568308154E-11</v>
      </c>
      <c r="HW9">
        <f t="shared" si="21"/>
        <v>3.0406611445683192E-11</v>
      </c>
      <c r="HX9">
        <f t="shared" si="21"/>
        <v>2.6772601941001179E-11</v>
      </c>
      <c r="HY9">
        <f t="shared" si="21"/>
        <v>2.3572619267079865E-11</v>
      </c>
      <c r="HZ9">
        <f t="shared" si="21"/>
        <v>2.0754865492840368E-11</v>
      </c>
      <c r="IA9">
        <f t="shared" si="21"/>
        <v>1.8273718845738674E-11</v>
      </c>
      <c r="IB9">
        <f t="shared" si="21"/>
        <v>1.6088998063707563E-11</v>
      </c>
      <c r="IC9">
        <f t="shared" si="21"/>
        <v>1.4165314263942317E-11</v>
      </c>
      <c r="ID9">
        <f t="shared" si="21"/>
        <v>1.2471499931866408E-11</v>
      </c>
      <c r="IE9">
        <f t="shared" si="21"/>
        <v>1.0980105866638748E-11</v>
      </c>
      <c r="IF9">
        <f t="shared" si="21"/>
        <v>9.6669580066404564E-12</v>
      </c>
      <c r="IG9">
        <f t="shared" si="21"/>
        <v>8.5107670167422955E-12</v>
      </c>
      <c r="IH9">
        <f t="shared" si="21"/>
        <v>7.4927843640099415E-12</v>
      </c>
      <c r="II9">
        <f t="shared" si="21"/>
        <v>6.5964993532672282E-12</v>
      </c>
      <c r="IJ9">
        <f t="shared" si="21"/>
        <v>5.8073722504404864E-12</v>
      </c>
      <c r="IK9">
        <f t="shared" si="21"/>
        <v>5.1125992002877702E-12</v>
      </c>
      <c r="IL9">
        <f t="shared" si="21"/>
        <v>4.5009051551814146E-12</v>
      </c>
      <c r="IM9">
        <f t="shared" si="21"/>
        <v>3.9623614811807837E-12</v>
      </c>
      <c r="IN9">
        <f t="shared" si="21"/>
        <v>3.4882253038655177E-12</v>
      </c>
      <c r="IO9">
        <f t="shared" si="21"/>
        <v>3.0707980056134256E-12</v>
      </c>
      <c r="IP9">
        <f t="shared" si="21"/>
        <v>2.703300593770733E-12</v>
      </c>
      <c r="IQ9">
        <f t="shared" si="21"/>
        <v>2.3797639303867256E-12</v>
      </c>
      <c r="IR9">
        <f t="shared" si="21"/>
        <v>2.0949320532003535E-12</v>
      </c>
      <c r="IS9">
        <f t="shared" si="21"/>
        <v>1.8441770281913834E-12</v>
      </c>
      <c r="IT9">
        <f t="shared" si="21"/>
        <v>1.6234239596097247E-12</v>
      </c>
      <c r="IU9">
        <f t="shared" si="21"/>
        <v>1.429084946941794E-12</v>
      </c>
      <c r="IV9">
        <f t="shared" si="21"/>
        <v>1.2580009223789209E-12</v>
      </c>
      <c r="IW9">
        <f t="shared" si="21"/>
        <v>1.1073904293268029E-12</v>
      </c>
      <c r="IX9">
        <f t="shared" si="21"/>
        <v>9.7480451437043977E-13</v>
      </c>
      <c r="IY9">
        <f t="shared" si="21"/>
        <v>8.5808700367856207E-13</v>
      </c>
      <c r="IZ9">
        <f t="shared" si="21"/>
        <v>7.5533952167545441E-13</v>
      </c>
      <c r="JA9">
        <f t="shared" si="21"/>
        <v>6.6489068631916464E-13</v>
      </c>
      <c r="JB9">
        <f t="shared" ref="JB9:LM9" si="22">SUMPRODUCT(JA6:JA10,$F$6:$F$10)</f>
        <v>5.8526898273104155E-13</v>
      </c>
      <c r="JC9">
        <f t="shared" si="22"/>
        <v>5.1517887630442857E-13</v>
      </c>
      <c r="JD9">
        <f t="shared" si="22"/>
        <v>4.5347977873382621E-13</v>
      </c>
      <c r="JE9">
        <f t="shared" si="22"/>
        <v>3.9916752649041461E-13</v>
      </c>
      <c r="JF9">
        <f t="shared" si="22"/>
        <v>3.5135807186621558E-13</v>
      </c>
      <c r="JG9">
        <f t="shared" si="22"/>
        <v>3.0927312247013922E-13</v>
      </c>
      <c r="JH9">
        <f t="shared" si="22"/>
        <v>2.7222749655994123E-13</v>
      </c>
      <c r="JI9">
        <f t="shared" si="22"/>
        <v>2.3961798934161902E-13</v>
      </c>
      <c r="JJ9">
        <f t="shared" si="22"/>
        <v>2.1091356980867536E-13</v>
      </c>
      <c r="JK9">
        <f t="shared" si="22"/>
        <v>1.8564674922156242E-13</v>
      </c>
      <c r="JL9">
        <f t="shared" si="22"/>
        <v>1.63405981289292E-13</v>
      </c>
      <c r="JM9">
        <f t="shared" si="22"/>
        <v>1.438289708162257E-13</v>
      </c>
      <c r="JN9">
        <f t="shared" si="22"/>
        <v>1.2659678228667543E-13</v>
      </c>
      <c r="JO9">
        <f t="shared" si="22"/>
        <v>1.1142865281535033E-13</v>
      </c>
      <c r="JP9">
        <f t="shared" si="22"/>
        <v>9.8077425301872229E-14</v>
      </c>
      <c r="JQ9">
        <f t="shared" si="22"/>
        <v>8.63255276766631E-14</v>
      </c>
      <c r="JR9">
        <f t="shared" si="22"/>
        <v>7.5981432975691468E-14</v>
      </c>
      <c r="JS9">
        <f t="shared" si="22"/>
        <v>6.6876542775747038E-14</v>
      </c>
      <c r="JT9">
        <f t="shared" si="22"/>
        <v>5.8862443385978594E-14</v>
      </c>
      <c r="JU9">
        <f t="shared" si="22"/>
        <v>5.1808490236272887E-14</v>
      </c>
      <c r="JV9">
        <f t="shared" si="22"/>
        <v>4.5599681226358989E-14</v>
      </c>
      <c r="JW9">
        <f t="shared" si="22"/>
        <v>4.0134784487343662E-14</v>
      </c>
      <c r="JX9">
        <f t="shared" si="22"/>
        <v>3.5324690135516682E-14</v>
      </c>
      <c r="JY9">
        <f t="shared" si="22"/>
        <v>3.1090959233477768E-14</v>
      </c>
      <c r="JZ9">
        <f t="shared" si="22"/>
        <v>2.7364546374737914E-14</v>
      </c>
      <c r="KA9">
        <f t="shared" si="22"/>
        <v>2.4084675126736987E-14</v>
      </c>
      <c r="KB9">
        <f t="shared" si="22"/>
        <v>2.1197848049321512E-14</v>
      </c>
      <c r="KC9">
        <f t="shared" si="22"/>
        <v>1.8656975191325709E-14</v>
      </c>
      <c r="KD9">
        <f t="shared" si="22"/>
        <v>1.6420606892388025E-14</v>
      </c>
      <c r="KE9">
        <f t="shared" si="22"/>
        <v>1.44522584116866E-14</v>
      </c>
      <c r="KF9">
        <f t="shared" si="22"/>
        <v>1.2719815397343224E-14</v>
      </c>
      <c r="KG9">
        <f t="shared" si="22"/>
        <v>1.1195010524005476E-14</v>
      </c>
      <c r="KH9">
        <f t="shared" si="22"/>
        <v>9.852962782864007E-15</v>
      </c>
      <c r="KI9">
        <f t="shared" si="22"/>
        <v>8.6717719268493248E-15</v>
      </c>
      <c r="KJ9">
        <f t="shared" si="22"/>
        <v>7.632161470494676E-15</v>
      </c>
      <c r="KK9">
        <f t="shared" si="22"/>
        <v>6.7171644334922759E-15</v>
      </c>
      <c r="KL9">
        <f t="shared" si="22"/>
        <v>5.9118467121166517E-15</v>
      </c>
      <c r="KM9">
        <f t="shared" si="22"/>
        <v>5.2030635747199291E-15</v>
      </c>
      <c r="KN9">
        <f t="shared" si="22"/>
        <v>4.5792453163511322E-15</v>
      </c>
      <c r="KO9">
        <f t="shared" si="22"/>
        <v>4.0302085819610245E-15</v>
      </c>
      <c r="KP9">
        <f t="shared" si="22"/>
        <v>3.5469902853270377E-15</v>
      </c>
      <c r="KQ9">
        <f t="shared" si="22"/>
        <v>3.1217014185509327E-15</v>
      </c>
      <c r="KR9">
        <f t="shared" si="22"/>
        <v>2.7473983707166181E-15</v>
      </c>
      <c r="KS9">
        <f t="shared" si="22"/>
        <v>2.4179696593050473E-15</v>
      </c>
      <c r="KT9">
        <f t="shared" si="22"/>
        <v>2.1280362288773054E-15</v>
      </c>
      <c r="KU9">
        <f t="shared" si="22"/>
        <v>1.8728636924325855E-15</v>
      </c>
      <c r="KV9">
        <f t="shared" si="22"/>
        <v>1.6482850853142705E-15</v>
      </c>
      <c r="KW9">
        <f t="shared" si="22"/>
        <v>1.4506328727353809E-15</v>
      </c>
      <c r="KX9">
        <f t="shared" si="22"/>
        <v>1.2766791027070257E-15</v>
      </c>
      <c r="KY9">
        <f t="shared" si="22"/>
        <v>1.1235827288303973E-15</v>
      </c>
      <c r="KZ9">
        <f t="shared" si="22"/>
        <v>9.8884324421157782E-16</v>
      </c>
      <c r="LA9">
        <f t="shared" si="22"/>
        <v>8.7025987057836056E-16</v>
      </c>
      <c r="LB9">
        <f t="shared" si="22"/>
        <v>7.6589563719172694E-16</v>
      </c>
      <c r="LC9">
        <f t="shared" si="22"/>
        <v>6.7404576382389867E-16</v>
      </c>
      <c r="LD9">
        <f t="shared" si="22"/>
        <v>5.9320983221628259E-16</v>
      </c>
      <c r="LE9">
        <f t="shared" si="22"/>
        <v>5.2206729217539381E-16</v>
      </c>
      <c r="LF9">
        <f t="shared" si="22"/>
        <v>4.5945590281774314E-16</v>
      </c>
      <c r="LG9">
        <f t="shared" si="22"/>
        <v>4.0435275732029985E-16</v>
      </c>
      <c r="LH9">
        <f t="shared" si="22"/>
        <v>3.5585758165025394E-16</v>
      </c>
      <c r="LI9">
        <f t="shared" si="22"/>
        <v>3.1317803482202928E-16</v>
      </c>
      <c r="LJ9">
        <f t="shared" si="22"/>
        <v>2.7561677086442073E-16</v>
      </c>
      <c r="LK9">
        <f t="shared" si="22"/>
        <v>2.4256005140773208E-16</v>
      </c>
      <c r="LL9">
        <f t="shared" si="22"/>
        <v>2.1346772308766929E-16</v>
      </c>
      <c r="LM9">
        <f t="shared" si="22"/>
        <v>1.8786439622132072E-16</v>
      </c>
      <c r="LN9">
        <f t="shared" ref="LN9:MM9" si="23">SUMPRODUCT(LM6:LM10,$F$6:$F$10)</f>
        <v>1.6533168080337561E-16</v>
      </c>
      <c r="LO9">
        <f t="shared" si="23"/>
        <v>1.4550135311694992E-16</v>
      </c>
      <c r="LP9">
        <f t="shared" si="23"/>
        <v>1.2804934143396434E-16</v>
      </c>
      <c r="LQ9">
        <f t="shared" si="23"/>
        <v>1.1269043264228648E-16</v>
      </c>
      <c r="LR9">
        <f t="shared" si="23"/>
        <v>9.9173613398536096E-17</v>
      </c>
      <c r="LS9">
        <f t="shared" si="23"/>
        <v>8.7277969758224961E-17</v>
      </c>
      <c r="LT9">
        <f t="shared" si="23"/>
        <v>7.6809078347485723E-17</v>
      </c>
      <c r="LU9">
        <f t="shared" si="23"/>
        <v>6.7595830161558963E-17</v>
      </c>
      <c r="LV9">
        <f t="shared" si="23"/>
        <v>5.9487635135200098E-17</v>
      </c>
      <c r="LW9">
        <f t="shared" si="23"/>
        <v>5.2351961844325354E-17</v>
      </c>
      <c r="LX9">
        <f t="shared" si="23"/>
        <v>4.6072172167849943E-17</v>
      </c>
      <c r="LY9">
        <f t="shared" si="23"/>
        <v>4.0545615552960243E-17</v>
      </c>
      <c r="LZ9">
        <f t="shared" si="23"/>
        <v>3.5681951764505758E-17</v>
      </c>
      <c r="MA9">
        <f t="shared" si="23"/>
        <v>3.1401674728895904E-17</v>
      </c>
      <c r="MB9">
        <f t="shared" si="23"/>
        <v>2.7634813365666694E-17</v>
      </c>
      <c r="MC9">
        <f t="shared" si="23"/>
        <v>2.4319788189282538E-17</v>
      </c>
      <c r="MD9">
        <f t="shared" si="23"/>
        <v>2.1402405006888338E-17</v>
      </c>
      <c r="ME9">
        <f t="shared" si="23"/>
        <v>1.8834969276108968E-17</v>
      </c>
      <c r="MF9">
        <f t="shared" si="23"/>
        <v>1.6575506657122958E-17</v>
      </c>
      <c r="MG9">
        <f t="shared" si="23"/>
        <v>1.4587077027255155E-17</v>
      </c>
      <c r="MH9">
        <f t="shared" si="23"/>
        <v>1.2837170752530726E-17</v>
      </c>
      <c r="MI9">
        <f>SUMPRODUCT(MH6:MH10,$F$6:$F$10)</f>
        <v>1.129717735391156E-17</v>
      </c>
      <c r="MJ9">
        <f t="shared" si="23"/>
        <v>9.9419178882154406E-18</v>
      </c>
      <c r="MK9">
        <f t="shared" si="23"/>
        <v>8.7492334042904903E-18</v>
      </c>
      <c r="ML9">
        <f t="shared" si="23"/>
        <v>7.6996227508645156E-18</v>
      </c>
      <c r="MM9">
        <f t="shared" si="23"/>
        <v>6.775923818557647E-18</v>
      </c>
    </row>
    <row r="10" spans="1:351">
      <c r="B10" s="109">
        <v>5</v>
      </c>
      <c r="C10" s="110">
        <v>0</v>
      </c>
      <c r="D10" s="110">
        <v>0</v>
      </c>
      <c r="E10" s="110">
        <v>0</v>
      </c>
      <c r="F10" s="110">
        <v>0</v>
      </c>
      <c r="G10" s="110">
        <v>1</v>
      </c>
      <c r="H10" s="110">
        <v>1</v>
      </c>
      <c r="K10" t="s">
        <v>9</v>
      </c>
      <c r="L10">
        <v>0</v>
      </c>
      <c r="M10">
        <f>SUMPRODUCT(L6:L10,$G$6:$G$10)</f>
        <v>1.4249999999999998E-3</v>
      </c>
      <c r="N10">
        <f>SUMPRODUCT(M6:M10,$G$6:$G$10)</f>
        <v>4.1894999999999996E-3</v>
      </c>
      <c r="O10">
        <f t="shared" ref="O10:BZ10" si="24">SUMPRODUCT(N6:N10,$G$6:$G$10)</f>
        <v>8.5475775000000004E-3</v>
      </c>
      <c r="P10">
        <f t="shared" si="24"/>
        <v>1.48818735E-2</v>
      </c>
      <c r="Q10">
        <f t="shared" si="24"/>
        <v>2.3574225029249999E-2</v>
      </c>
      <c r="R10">
        <f t="shared" si="24"/>
        <v>3.4932753860444997E-2</v>
      </c>
      <c r="S10">
        <f t="shared" si="24"/>
        <v>4.9157025466183266E-2</v>
      </c>
      <c r="T10">
        <f t="shared" si="24"/>
        <v>6.6328011652435459E-2</v>
      </c>
      <c r="U10">
        <f t="shared" si="24"/>
        <v>8.6413417378366442E-2</v>
      </c>
      <c r="V10">
        <f t="shared" si="24"/>
        <v>0.10928177219366858</v>
      </c>
      <c r="W10">
        <f t="shared" si="24"/>
        <v>0.13472077596123455</v>
      </c>
      <c r="X10">
        <f t="shared" si="24"/>
        <v>0.16245690978705768</v>
      </c>
      <c r="Y10">
        <f t="shared" si="24"/>
        <v>0.19217441705249041</v>
      </c>
      <c r="Z10">
        <f t="shared" si="24"/>
        <v>0.22353253410132046</v>
      </c>
      <c r="AA10">
        <f t="shared" si="24"/>
        <v>0.25618038798659437</v>
      </c>
      <c r="AB10">
        <f t="shared" si="24"/>
        <v>0.28976934250274755</v>
      </c>
      <c r="AC10">
        <f t="shared" si="24"/>
        <v>0.32396281102972208</v>
      </c>
      <c r="AD10">
        <f t="shared" si="24"/>
        <v>0.35844370124913599</v>
      </c>
      <c r="AE10">
        <f t="shared" si="24"/>
        <v>0.39291973927946072</v>
      </c>
      <c r="AF10">
        <f t="shared" si="24"/>
        <v>0.42712695903260445</v>
      </c>
      <c r="AG10">
        <f t="shared" si="24"/>
        <v>0.46083165117563146</v>
      </c>
      <c r="AH10">
        <f t="shared" si="24"/>
        <v>0.49383105556383455</v>
      </c>
      <c r="AI10">
        <f t="shared" si="24"/>
        <v>0.5259530589720357</v>
      </c>
      <c r="AJ10">
        <f t="shared" si="24"/>
        <v>0.55705513172469812</v>
      </c>
      <c r="AK10">
        <f t="shared" si="24"/>
        <v>0.58702270608366836</v>
      </c>
      <c r="AL10">
        <f t="shared" si="24"/>
        <v>0.6157671684442042</v>
      </c>
      <c r="AM10">
        <f t="shared" si="24"/>
        <v>0.64322360807634915</v>
      </c>
      <c r="AN10">
        <f t="shared" si="24"/>
        <v>0.66934843825450319</v>
      </c>
      <c r="AO10">
        <f t="shared" si="24"/>
        <v>0.69411698162044422</v>
      </c>
      <c r="AP10">
        <f t="shared" si="24"/>
        <v>0.71752109069377801</v>
      </c>
      <c r="AQ10">
        <f t="shared" si="24"/>
        <v>0.73956685654399501</v>
      </c>
      <c r="AR10">
        <f t="shared" si="24"/>
        <v>0.76027244360552881</v>
      </c>
      <c r="AS10">
        <f t="shared" si="24"/>
        <v>0.77966607621102357</v>
      </c>
      <c r="AT10">
        <f t="shared" si="24"/>
        <v>0.79778419235987297</v>
      </c>
      <c r="AU10">
        <f t="shared" si="24"/>
        <v>0.81466977223827231</v>
      </c>
      <c r="AV10">
        <f t="shared" si="24"/>
        <v>0.83037084277790552</v>
      </c>
      <c r="AW10">
        <f t="shared" si="24"/>
        <v>0.84493915481341031</v>
      </c>
      <c r="AX10">
        <f t="shared" si="24"/>
        <v>0.85842902592676851</v>
      </c>
      <c r="AY10">
        <f t="shared" si="24"/>
        <v>0.87089633962820612</v>
      </c>
      <c r="AZ10">
        <f t="shared" si="24"/>
        <v>0.88239768992305256</v>
      </c>
      <c r="BA10">
        <f t="shared" si="24"/>
        <v>0.89298965938333918</v>
      </c>
      <c r="BB10">
        <f t="shared" si="24"/>
        <v>0.90272821843733586</v>
      </c>
      <c r="BC10">
        <f t="shared" si="24"/>
        <v>0.91166823358794824</v>
      </c>
      <c r="BD10">
        <f t="shared" si="24"/>
        <v>0.9198630725704664</v>
      </c>
      <c r="BE10">
        <f t="shared" si="24"/>
        <v>0.9273642949780696</v>
      </c>
      <c r="BF10">
        <f t="shared" si="24"/>
        <v>0.93422141755190968</v>
      </c>
      <c r="BG10">
        <f t="shared" si="24"/>
        <v>0.94048174409714291</v>
      </c>
      <c r="BH10">
        <f t="shared" si="24"/>
        <v>0.94619025080402663</v>
      </c>
      <c r="BI10">
        <f t="shared" si="24"/>
        <v>0.9513895185908392</v>
      </c>
      <c r="BJ10">
        <f t="shared" si="24"/>
        <v>0.95611970491762865</v>
      </c>
      <c r="BK10">
        <f t="shared" si="24"/>
        <v>0.96041854832794649</v>
      </c>
      <c r="BL10">
        <f t="shared" si="24"/>
        <v>0.96432139974643483</v>
      </c>
      <c r="BM10">
        <f t="shared" si="24"/>
        <v>0.96786127528440125</v>
      </c>
      <c r="BN10">
        <f t="shared" si="24"/>
        <v>0.97106892597773176</v>
      </c>
      <c r="BO10">
        <f t="shared" si="24"/>
        <v>0.97397292049875361</v>
      </c>
      <c r="BP10">
        <f t="shared" si="24"/>
        <v>0.97659973744511785</v>
      </c>
      <c r="BQ10">
        <f t="shared" si="24"/>
        <v>0.97897386431511846</v>
      </c>
      <c r="BR10">
        <f t="shared" si="24"/>
        <v>0.98111790073194172</v>
      </c>
      <c r="BS10">
        <f t="shared" si="24"/>
        <v>0.98305266388176704</v>
      </c>
      <c r="BT10">
        <f t="shared" si="24"/>
        <v>0.98479729448557907</v>
      </c>
      <c r="BU10">
        <f t="shared" si="24"/>
        <v>0.98636936193547364</v>
      </c>
      <c r="BV10">
        <f t="shared" si="24"/>
        <v>0.9877849674967687</v>
      </c>
      <c r="BW10">
        <f t="shared" si="24"/>
        <v>0.98905884471102035</v>
      </c>
      <c r="BX10">
        <f t="shared" si="24"/>
        <v>0.99020445633567944</v>
      </c>
      <c r="BY10">
        <f t="shared" si="24"/>
        <v>0.9912340873270562</v>
      </c>
      <c r="BZ10">
        <f t="shared" si="24"/>
        <v>0.99215893351776019</v>
      </c>
      <c r="CA10">
        <f t="shared" ref="CA10:EL10" si="25">SUMPRODUCT(BZ6:BZ10,$G$6:$G$10)</f>
        <v>0.99298918576091888</v>
      </c>
      <c r="CB10">
        <f t="shared" si="25"/>
        <v>0.99373410941407059</v>
      </c>
      <c r="CC10">
        <f t="shared" si="25"/>
        <v>0.99440211911829102</v>
      </c>
      <c r="CD10">
        <f t="shared" si="25"/>
        <v>0.99500084889519136</v>
      </c>
      <c r="CE10">
        <f t="shared" si="25"/>
        <v>0.99553721763806913</v>
      </c>
      <c r="CF10">
        <f t="shared" si="25"/>
        <v>0.99601749011559981</v>
      </c>
      <c r="CG10">
        <f t="shared" si="25"/>
        <v>0.99644733363873605</v>
      </c>
      <c r="CH10">
        <f t="shared" si="25"/>
        <v>0.99683187056544087</v>
      </c>
      <c r="CI10">
        <f t="shared" si="25"/>
        <v>0.99717572683484668</v>
      </c>
      <c r="CJ10">
        <f t="shared" si="25"/>
        <v>0.99748307673357139</v>
      </c>
      <c r="CK10">
        <f t="shared" si="25"/>
        <v>0.99775768410324461</v>
      </c>
      <c r="CL10">
        <f t="shared" si="25"/>
        <v>0.99800294020068425</v>
      </c>
      <c r="CM10">
        <f t="shared" si="25"/>
        <v>0.99822189842137232</v>
      </c>
      <c r="CN10">
        <f t="shared" si="25"/>
        <v>0.99841730609355417</v>
      </c>
      <c r="CO10">
        <f t="shared" si="25"/>
        <v>0.99859163354499036</v>
      </c>
      <c r="CP10">
        <f t="shared" si="25"/>
        <v>0.99874710063758054</v>
      </c>
      <c r="CQ10">
        <f t="shared" si="25"/>
        <v>0.99888570095715978</v>
      </c>
      <c r="CR10">
        <f t="shared" si="25"/>
        <v>0.99900922383706436</v>
      </c>
      <c r="CS10">
        <f t="shared" si="25"/>
        <v>0.99911927438485015</v>
      </c>
      <c r="CT10">
        <f t="shared" si="25"/>
        <v>0.99921729167204509</v>
      </c>
      <c r="CU10">
        <f t="shared" si="25"/>
        <v>0.99930456523721634</v>
      </c>
      <c r="CV10">
        <f t="shared" si="25"/>
        <v>0.99938225004307057</v>
      </c>
      <c r="CW10">
        <f t="shared" si="25"/>
        <v>0.99945138001890688</v>
      </c>
      <c r="CX10">
        <f t="shared" si="25"/>
        <v>0.99951288031059082</v>
      </c>
      <c r="CY10">
        <f t="shared" si="25"/>
        <v>0.9995675783513841</v>
      </c>
      <c r="CZ10">
        <f t="shared" si="25"/>
        <v>0.99961621385849897</v>
      </c>
      <c r="DA10">
        <f t="shared" si="25"/>
        <v>0.99965944785218386</v>
      </c>
      <c r="DB10">
        <f t="shared" si="25"/>
        <v>0.99969787078650707</v>
      </c>
      <c r="DC10">
        <f t="shared" si="25"/>
        <v>0.9997320098738024</v>
      </c>
      <c r="DD10">
        <f t="shared" si="25"/>
        <v>0.99976233567797945</v>
      </c>
      <c r="DE10">
        <f t="shared" si="25"/>
        <v>0.99978926804557389</v>
      </c>
      <c r="DF10">
        <f t="shared" si="25"/>
        <v>0.99981318143751685</v>
      </c>
      <c r="DG10">
        <f t="shared" si="25"/>
        <v>0.99983440971912185</v>
      </c>
      <c r="DH10">
        <f t="shared" si="25"/>
        <v>0.99985325046070872</v>
      </c>
      <c r="DI10">
        <f t="shared" si="25"/>
        <v>0.99986996879658829</v>
      </c>
      <c r="DJ10">
        <f t="shared" si="25"/>
        <v>0.99988480088580178</v>
      </c>
      <c r="DK10">
        <f t="shared" si="25"/>
        <v>0.99989795701402417</v>
      </c>
      <c r="DL10">
        <f t="shared" si="25"/>
        <v>0.99990962437238073</v>
      </c>
      <c r="DM10">
        <f t="shared" si="25"/>
        <v>0.99991996954557161</v>
      </c>
      <c r="DN10">
        <f t="shared" si="25"/>
        <v>0.99992914073862915</v>
      </c>
      <c r="DO10">
        <f t="shared" si="25"/>
        <v>0.99993726976882846</v>
      </c>
      <c r="DP10">
        <f t="shared" si="25"/>
        <v>0.99994447384671115</v>
      </c>
      <c r="DQ10">
        <f t="shared" si="25"/>
        <v>0.99995085716785437</v>
      </c>
      <c r="DR10">
        <f t="shared" si="25"/>
        <v>0.99995651233489369</v>
      </c>
      <c r="DS10">
        <f t="shared" si="25"/>
        <v>0.99996152162738428</v>
      </c>
      <c r="DT10">
        <f t="shared" si="25"/>
        <v>0.99996595813533384</v>
      </c>
      <c r="DU10">
        <f t="shared" si="25"/>
        <v>0.9999698867706589</v>
      </c>
      <c r="DV10">
        <f t="shared" si="25"/>
        <v>0.99997336516937718</v>
      </c>
      <c r="DW10">
        <f t="shared" si="25"/>
        <v>0.99997644449605316</v>
      </c>
      <c r="DX10">
        <f t="shared" si="25"/>
        <v>0.99997917016083904</v>
      </c>
      <c r="DY10">
        <f t="shared" si="25"/>
        <v>0.99998158245839386</v>
      </c>
      <c r="DZ10">
        <f t="shared" si="25"/>
        <v>0.9999837171370084</v>
      </c>
      <c r="EA10">
        <f t="shared" si="25"/>
        <v>0.99998560590539953</v>
      </c>
      <c r="EB10">
        <f t="shared" si="25"/>
        <v>0.99998727688386491</v>
      </c>
      <c r="EC10">
        <f t="shared" si="25"/>
        <v>0.99998875500578666</v>
      </c>
      <c r="ED10">
        <f t="shared" si="25"/>
        <v>0.99999006237484656</v>
      </c>
      <c r="EE10">
        <f t="shared" si="25"/>
        <v>0.99999121858275031</v>
      </c>
      <c r="EF10">
        <f t="shared" si="25"/>
        <v>0.99999224099174999</v>
      </c>
      <c r="EG10">
        <f t="shared" si="25"/>
        <v>0.99999314498579939</v>
      </c>
      <c r="EH10">
        <f t="shared" si="25"/>
        <v>0.99999394419376841</v>
      </c>
      <c r="EI10">
        <f t="shared" si="25"/>
        <v>0.99999465068777549</v>
      </c>
      <c r="EJ10">
        <f t="shared" si="25"/>
        <v>0.99999527515937014</v>
      </c>
      <c r="EK10">
        <f t="shared" si="25"/>
        <v>0.99999582707600276</v>
      </c>
      <c r="EL10">
        <f t="shared" si="25"/>
        <v>0.99999631481995566</v>
      </c>
      <c r="EM10">
        <f t="shared" ref="EM10:GM10" si="26">SUMPRODUCT(EL6:EL10,$G$6:$G$10)</f>
        <v>0.99999674581167475</v>
      </c>
      <c r="EN10">
        <f t="shared" si="26"/>
        <v>0.99999712661922913</v>
      </c>
      <c r="EO10">
        <f t="shared" si="26"/>
        <v>0.99999746305544013</v>
      </c>
      <c r="EP10">
        <f t="shared" si="26"/>
        <v>0.99999776026404985</v>
      </c>
      <c r="EQ10">
        <f t="shared" si="26"/>
        <v>0.99999802279615235</v>
      </c>
      <c r="ER10">
        <f t="shared" si="26"/>
        <v>0.99999825467797443</v>
      </c>
      <c r="ES10">
        <f t="shared" si="26"/>
        <v>0.99999845947097343</v>
      </c>
      <c r="ET10">
        <f t="shared" si="26"/>
        <v>0.9999986403251141</v>
      </c>
      <c r="EU10">
        <f t="shared" si="26"/>
        <v>0.99999880002608998</v>
      </c>
      <c r="EV10">
        <f t="shared" si="26"/>
        <v>0.99999894103717024</v>
      </c>
      <c r="EW10">
        <f t="shared" si="26"/>
        <v>0.99999906553627793</v>
      </c>
      <c r="EX10">
        <f t="shared" si="26"/>
        <v>0.99999917544883743</v>
      </c>
      <c r="EY10">
        <f t="shared" si="26"/>
        <v>0.99999927247686948</v>
      </c>
      <c r="EZ10">
        <f t="shared" si="26"/>
        <v>0.99999935812475782</v>
      </c>
      <c r="FA10">
        <f t="shared" si="26"/>
        <v>0.9999994337220659</v>
      </c>
      <c r="FB10">
        <f t="shared" si="26"/>
        <v>0.99999950044373764</v>
      </c>
      <c r="FC10">
        <f t="shared" si="26"/>
        <v>0.99999955932797968</v>
      </c>
      <c r="FD10">
        <f t="shared" si="26"/>
        <v>0.99999961129208925</v>
      </c>
      <c r="FE10">
        <f t="shared" si="26"/>
        <v>0.99999965714646166</v>
      </c>
      <c r="FF10">
        <f t="shared" si="26"/>
        <v>0.99999969760698515</v>
      </c>
      <c r="FG10">
        <f t="shared" si="26"/>
        <v>0.99999973330600778</v>
      </c>
      <c r="FH10">
        <f t="shared" si="26"/>
        <v>0.99999976480203856</v>
      </c>
      <c r="FI10">
        <f t="shared" si="26"/>
        <v>0.99999979258832905</v>
      </c>
      <c r="FJ10">
        <f t="shared" si="26"/>
        <v>0.99999981710046304</v>
      </c>
      <c r="FK10">
        <f t="shared" si="26"/>
        <v>0.99999983872306863</v>
      </c>
      <c r="FL10">
        <f t="shared" si="26"/>
        <v>0.99999985779575273</v>
      </c>
      <c r="FM10">
        <f t="shared" si="26"/>
        <v>0.99999987461834861</v>
      </c>
      <c r="FN10">
        <f t="shared" si="26"/>
        <v>0.9999998894555544</v>
      </c>
      <c r="FO10">
        <f t="shared" si="26"/>
        <v>0.99999990254103399</v>
      </c>
      <c r="FP10">
        <f t="shared" si="26"/>
        <v>0.99999991408104083</v>
      </c>
      <c r="FQ10">
        <f t="shared" si="26"/>
        <v>0.99999992425762085</v>
      </c>
      <c r="FR10">
        <f t="shared" si="26"/>
        <v>0.99999993323144332</v>
      </c>
      <c r="FS10">
        <f t="shared" si="26"/>
        <v>0.99999994114430146</v>
      </c>
      <c r="FT10">
        <f t="shared" si="26"/>
        <v>0.99999994812132209</v>
      </c>
      <c r="FU10">
        <f t="shared" si="26"/>
        <v>0.99999995427291799</v>
      </c>
      <c r="FV10">
        <f t="shared" si="26"/>
        <v>0.99999995969651179</v>
      </c>
      <c r="FW10">
        <f t="shared" si="26"/>
        <v>0.99999996447805961</v>
      </c>
      <c r="FX10">
        <f t="shared" si="26"/>
        <v>0.99999996869339602</v>
      </c>
      <c r="FY10">
        <f t="shared" si="26"/>
        <v>0.99999997240942207</v>
      </c>
      <c r="FZ10">
        <f t="shared" si="26"/>
        <v>0.99999997568515453</v>
      </c>
      <c r="GA10">
        <f t="shared" si="26"/>
        <v>0.99999997857265222</v>
      </c>
      <c r="GB10">
        <f t="shared" si="26"/>
        <v>0.99999998111783373</v>
      </c>
      <c r="GC10">
        <f t="shared" si="26"/>
        <v>0.99999998336119977</v>
      </c>
      <c r="GD10">
        <f t="shared" si="26"/>
        <v>0.99999998533847045</v>
      </c>
      <c r="GE10">
        <f t="shared" si="26"/>
        <v>0.99999998708114812</v>
      </c>
      <c r="GF10">
        <f t="shared" si="26"/>
        <v>0.999999988617014</v>
      </c>
      <c r="GG10">
        <f t="shared" si="26"/>
        <v>0.99999998997056649</v>
      </c>
      <c r="GH10">
        <f t="shared" si="26"/>
        <v>0.99999999116340832</v>
      </c>
      <c r="GI10">
        <f t="shared" si="26"/>
        <v>0.9999999922145878</v>
      </c>
      <c r="GJ10">
        <f t="shared" si="26"/>
        <v>0.99999999314090005</v>
      </c>
      <c r="GK10">
        <f t="shared" si="26"/>
        <v>0.999999993957153</v>
      </c>
      <c r="GL10">
        <f t="shared" si="26"/>
        <v>0.99999999467640199</v>
      </c>
      <c r="GM10">
        <f t="shared" si="26"/>
        <v>0.99999999531015671</v>
      </c>
      <c r="GN10">
        <f>SUMPRODUCT(GM6:GM10,$G$6:$G$10)</f>
        <v>0.99999999586856358</v>
      </c>
      <c r="GO10">
        <f>SUMPRODUCT(GN6:GN10,$G$6:$G$10)</f>
        <v>0.99999999636056724</v>
      </c>
      <c r="GP10">
        <f t="shared" ref="GP10:JA10" si="27">SUMPRODUCT(GO6:GO10,$G$6:$G$10)</f>
        <v>0.99999999679405238</v>
      </c>
      <c r="GQ10">
        <f t="shared" si="27"/>
        <v>0.99999999717596888</v>
      </c>
      <c r="GR10">
        <f t="shared" si="27"/>
        <v>0.99999999751244284</v>
      </c>
      <c r="GS10">
        <f t="shared" si="27"/>
        <v>0.99999999780887372</v>
      </c>
      <c r="GT10">
        <f t="shared" si="27"/>
        <v>0.9999999980700206</v>
      </c>
      <c r="GU10">
        <f t="shared" si="27"/>
        <v>0.99999999830007757</v>
      </c>
      <c r="GV10">
        <f t="shared" si="27"/>
        <v>0.99999999850274124</v>
      </c>
      <c r="GW10">
        <f t="shared" si="27"/>
        <v>0.99999999868126921</v>
      </c>
      <c r="GX10">
        <f t="shared" si="27"/>
        <v>0.9999999988385323</v>
      </c>
      <c r="GY10">
        <f t="shared" si="27"/>
        <v>0.99999999897706027</v>
      </c>
      <c r="GZ10">
        <f t="shared" si="27"/>
        <v>0.99999999909908255</v>
      </c>
      <c r="HA10">
        <f t="shared" si="27"/>
        <v>0.99999999920656346</v>
      </c>
      <c r="HB10">
        <f t="shared" si="27"/>
        <v>0.99999999930123395</v>
      </c>
      <c r="HC10">
        <f t="shared" si="27"/>
        <v>0.99999999938461914</v>
      </c>
      <c r="HD10">
        <f t="shared" si="27"/>
        <v>0.99999999945806284</v>
      </c>
      <c r="HE10">
        <f t="shared" si="27"/>
        <v>0.99999999952274909</v>
      </c>
      <c r="HF10">
        <f t="shared" si="27"/>
        <v>0.99999999957972097</v>
      </c>
      <c r="HG10">
        <f t="shared" si="27"/>
        <v>0.99999999962989761</v>
      </c>
      <c r="HH10">
        <f t="shared" si="27"/>
        <v>0.9999999996740887</v>
      </c>
      <c r="HI10">
        <f t="shared" si="27"/>
        <v>0.99999999971300757</v>
      </c>
      <c r="HJ10">
        <f t="shared" si="27"/>
        <v>0.9999999997472826</v>
      </c>
      <c r="HK10">
        <f t="shared" si="27"/>
        <v>0.99999999977746745</v>
      </c>
      <c r="HL10">
        <f t="shared" si="27"/>
        <v>0.99999999980404974</v>
      </c>
      <c r="HM10">
        <f t="shared" si="27"/>
        <v>0.99999999982745902</v>
      </c>
      <c r="HN10">
        <f t="shared" si="27"/>
        <v>0.99999999984807375</v>
      </c>
      <c r="HO10">
        <f t="shared" si="27"/>
        <v>0.99999999986622723</v>
      </c>
      <c r="HP10">
        <f t="shared" si="27"/>
        <v>0.99999999988221311</v>
      </c>
      <c r="HQ10">
        <f t="shared" si="27"/>
        <v>0.99999999989628996</v>
      </c>
      <c r="HR10">
        <f t="shared" si="27"/>
        <v>0.9999999999086856</v>
      </c>
      <c r="HS10">
        <f t="shared" si="27"/>
        <v>0.99999999991960065</v>
      </c>
      <c r="HT10">
        <f t="shared" si="27"/>
        <v>0.99999999992921185</v>
      </c>
      <c r="HU10">
        <f t="shared" si="27"/>
        <v>0.99999999993767474</v>
      </c>
      <c r="HV10">
        <f t="shared" si="27"/>
        <v>0.99999999994512656</v>
      </c>
      <c r="HW10">
        <f t="shared" si="27"/>
        <v>0.99999999995168787</v>
      </c>
      <c r="HX10">
        <f t="shared" si="27"/>
        <v>0.99999999995746514</v>
      </c>
      <c r="HY10">
        <f t="shared" si="27"/>
        <v>0.99999999996255196</v>
      </c>
      <c r="HZ10">
        <f t="shared" si="27"/>
        <v>0.99999999996703071</v>
      </c>
      <c r="IA10">
        <f t="shared" si="27"/>
        <v>0.99999999997097411</v>
      </c>
      <c r="IB10">
        <f t="shared" si="27"/>
        <v>0.99999999997444611</v>
      </c>
      <c r="IC10">
        <f t="shared" si="27"/>
        <v>0.999999999977503</v>
      </c>
      <c r="ID10">
        <f t="shared" si="27"/>
        <v>0.9999999999801944</v>
      </c>
      <c r="IE10">
        <f t="shared" si="27"/>
        <v>0.99999999998256395</v>
      </c>
      <c r="IF10">
        <f t="shared" si="27"/>
        <v>0.99999999998465017</v>
      </c>
      <c r="IG10">
        <f t="shared" si="27"/>
        <v>0.99999999998648692</v>
      </c>
      <c r="IH10">
        <f t="shared" si="27"/>
        <v>0.99999999998810396</v>
      </c>
      <c r="II10">
        <f t="shared" si="27"/>
        <v>0.9999999999895276</v>
      </c>
      <c r="IJ10">
        <f t="shared" si="27"/>
        <v>0.99999999999078093</v>
      </c>
      <c r="IK10">
        <f t="shared" si="27"/>
        <v>0.99999999999188438</v>
      </c>
      <c r="IL10">
        <f t="shared" si="27"/>
        <v>0.99999999999285583</v>
      </c>
      <c r="IM10">
        <f t="shared" si="27"/>
        <v>0.99999999999371103</v>
      </c>
      <c r="IN10">
        <f t="shared" si="27"/>
        <v>0.99999999999446387</v>
      </c>
      <c r="IO10">
        <f t="shared" si="27"/>
        <v>0.99999999999512668</v>
      </c>
      <c r="IP10">
        <f t="shared" si="27"/>
        <v>0.9999999999957101</v>
      </c>
      <c r="IQ10">
        <f t="shared" si="27"/>
        <v>0.99999999999622369</v>
      </c>
      <c r="IR10">
        <f t="shared" si="27"/>
        <v>0.99999999999667588</v>
      </c>
      <c r="IS10">
        <f t="shared" si="27"/>
        <v>0.9999999999970739</v>
      </c>
      <c r="IT10">
        <f t="shared" si="27"/>
        <v>0.99999999999742428</v>
      </c>
      <c r="IU10">
        <f t="shared" si="27"/>
        <v>0.9999999999977327</v>
      </c>
      <c r="IV10">
        <f t="shared" si="27"/>
        <v>0.99999999999800426</v>
      </c>
      <c r="IW10">
        <f t="shared" si="27"/>
        <v>0.99999999999824329</v>
      </c>
      <c r="IX10">
        <f t="shared" si="27"/>
        <v>0.99999999999845368</v>
      </c>
      <c r="IY10">
        <f t="shared" si="27"/>
        <v>0.99999999999863887</v>
      </c>
      <c r="IZ10">
        <f t="shared" si="27"/>
        <v>0.99999999999880196</v>
      </c>
      <c r="JA10">
        <f t="shared" si="27"/>
        <v>0.99999999999894551</v>
      </c>
      <c r="JB10">
        <f t="shared" ref="JB10:LM10" si="28">SUMPRODUCT(JA6:JA10,$G$6:$G$10)</f>
        <v>0.99999999999907185</v>
      </c>
      <c r="JC10">
        <f t="shared" si="28"/>
        <v>0.9999999999991831</v>
      </c>
      <c r="JD10">
        <f t="shared" si="28"/>
        <v>0.99999999999928102</v>
      </c>
      <c r="JE10">
        <f t="shared" si="28"/>
        <v>0.99999999999936717</v>
      </c>
      <c r="JF10">
        <f t="shared" si="28"/>
        <v>0.999999999999443</v>
      </c>
      <c r="JG10">
        <f t="shared" si="28"/>
        <v>0.99999999999950973</v>
      </c>
      <c r="JH10">
        <f t="shared" si="28"/>
        <v>0.99999999999956846</v>
      </c>
      <c r="JI10">
        <f t="shared" si="28"/>
        <v>0.99999999999962019</v>
      </c>
      <c r="JJ10">
        <f t="shared" si="28"/>
        <v>0.99999999999966571</v>
      </c>
      <c r="JK10">
        <f t="shared" si="28"/>
        <v>0.99999999999970579</v>
      </c>
      <c r="JL10">
        <f t="shared" si="28"/>
        <v>0.9999999999997411</v>
      </c>
      <c r="JM10">
        <f t="shared" si="28"/>
        <v>0.99999999999977218</v>
      </c>
      <c r="JN10">
        <f t="shared" si="28"/>
        <v>0.99999999999979949</v>
      </c>
      <c r="JO10">
        <f t="shared" si="28"/>
        <v>0.99999999999982359</v>
      </c>
      <c r="JP10">
        <f t="shared" si="28"/>
        <v>0.99999999999984479</v>
      </c>
      <c r="JQ10">
        <f t="shared" si="28"/>
        <v>0.99999999999986344</v>
      </c>
      <c r="JR10">
        <f t="shared" si="28"/>
        <v>0.99999999999987987</v>
      </c>
      <c r="JS10">
        <f t="shared" si="28"/>
        <v>0.99999999999989431</v>
      </c>
      <c r="JT10">
        <f t="shared" si="28"/>
        <v>0.99999999999990696</v>
      </c>
      <c r="JU10">
        <f t="shared" si="28"/>
        <v>0.99999999999991818</v>
      </c>
      <c r="JV10">
        <f t="shared" si="28"/>
        <v>0.99999999999992806</v>
      </c>
      <c r="JW10">
        <f t="shared" si="28"/>
        <v>0.99999999999993672</v>
      </c>
      <c r="JX10">
        <f t="shared" si="28"/>
        <v>0.99999999999994438</v>
      </c>
      <c r="JY10">
        <f t="shared" si="28"/>
        <v>0.99999999999995104</v>
      </c>
      <c r="JZ10">
        <f t="shared" si="28"/>
        <v>0.99999999999995692</v>
      </c>
      <c r="KA10">
        <f t="shared" si="28"/>
        <v>0.99999999999996214</v>
      </c>
      <c r="KB10">
        <f t="shared" si="28"/>
        <v>0.99999999999996669</v>
      </c>
      <c r="KC10">
        <f t="shared" si="28"/>
        <v>0.99999999999997069</v>
      </c>
      <c r="KD10">
        <f t="shared" si="28"/>
        <v>0.99999999999997424</v>
      </c>
      <c r="KE10">
        <f t="shared" si="28"/>
        <v>0.99999999999997735</v>
      </c>
      <c r="KF10">
        <f t="shared" si="28"/>
        <v>0.99999999999998013</v>
      </c>
      <c r="KG10">
        <f t="shared" si="28"/>
        <v>0.99999999999998257</v>
      </c>
      <c r="KH10">
        <f t="shared" si="28"/>
        <v>0.99999999999998468</v>
      </c>
      <c r="KI10">
        <f t="shared" si="28"/>
        <v>0.99999999999998657</v>
      </c>
      <c r="KJ10">
        <f t="shared" si="28"/>
        <v>0.99999999999998823</v>
      </c>
      <c r="KK10">
        <f t="shared" si="28"/>
        <v>0.99999999999998967</v>
      </c>
      <c r="KL10">
        <f t="shared" si="28"/>
        <v>0.9999999999999909</v>
      </c>
      <c r="KM10">
        <f t="shared" si="28"/>
        <v>0.99999999999999201</v>
      </c>
      <c r="KN10">
        <f t="shared" si="28"/>
        <v>0.99999999999999301</v>
      </c>
      <c r="KO10">
        <f t="shared" si="28"/>
        <v>0.99999999999999389</v>
      </c>
      <c r="KP10">
        <f t="shared" si="28"/>
        <v>0.99999999999999467</v>
      </c>
      <c r="KQ10">
        <f t="shared" si="28"/>
        <v>0.99999999999999534</v>
      </c>
      <c r="KR10">
        <f t="shared" si="28"/>
        <v>0.99999999999999589</v>
      </c>
      <c r="KS10">
        <f t="shared" si="28"/>
        <v>0.99999999999999645</v>
      </c>
      <c r="KT10">
        <f t="shared" si="28"/>
        <v>0.99999999999999689</v>
      </c>
      <c r="KU10">
        <f t="shared" si="28"/>
        <v>0.99999999999999734</v>
      </c>
      <c r="KV10">
        <f t="shared" si="28"/>
        <v>0.99999999999999767</v>
      </c>
      <c r="KW10">
        <f t="shared" si="28"/>
        <v>0.999999999999998</v>
      </c>
      <c r="KX10">
        <f t="shared" si="28"/>
        <v>0.99999999999999822</v>
      </c>
      <c r="KY10">
        <f t="shared" si="28"/>
        <v>0.99999999999999845</v>
      </c>
      <c r="KZ10">
        <f t="shared" si="28"/>
        <v>0.99999999999999867</v>
      </c>
      <c r="LA10">
        <f t="shared" si="28"/>
        <v>0.99999999999999889</v>
      </c>
      <c r="LB10">
        <f t="shared" si="28"/>
        <v>0.999999999999999</v>
      </c>
      <c r="LC10">
        <f t="shared" si="28"/>
        <v>0.99999999999999911</v>
      </c>
      <c r="LD10">
        <f t="shared" si="28"/>
        <v>0.99999999999999922</v>
      </c>
      <c r="LE10">
        <f t="shared" si="28"/>
        <v>0.99999999999999933</v>
      </c>
      <c r="LF10">
        <f t="shared" si="28"/>
        <v>0.99999999999999944</v>
      </c>
      <c r="LG10">
        <f t="shared" si="28"/>
        <v>0.99999999999999956</v>
      </c>
      <c r="LH10">
        <f t="shared" si="28"/>
        <v>0.99999999999999967</v>
      </c>
      <c r="LI10">
        <f t="shared" si="28"/>
        <v>0.99999999999999978</v>
      </c>
      <c r="LJ10">
        <f t="shared" si="28"/>
        <v>0.99999999999999989</v>
      </c>
      <c r="LK10">
        <f t="shared" si="28"/>
        <v>0.99999999999999989</v>
      </c>
      <c r="LL10">
        <f t="shared" si="28"/>
        <v>0.99999999999999989</v>
      </c>
      <c r="LM10">
        <f t="shared" si="28"/>
        <v>0.99999999999999989</v>
      </c>
      <c r="LN10">
        <f t="shared" ref="LN10:MM10" si="29">SUMPRODUCT(LM6:LM10,$G$6:$G$10)</f>
        <v>0.99999999999999989</v>
      </c>
      <c r="LO10">
        <f t="shared" si="29"/>
        <v>0.99999999999999989</v>
      </c>
      <c r="LP10">
        <f t="shared" si="29"/>
        <v>0.99999999999999989</v>
      </c>
      <c r="LQ10">
        <f t="shared" si="29"/>
        <v>0.99999999999999989</v>
      </c>
      <c r="LR10">
        <f t="shared" si="29"/>
        <v>0.99999999999999989</v>
      </c>
      <c r="LS10">
        <f t="shared" si="29"/>
        <v>0.99999999999999989</v>
      </c>
      <c r="LT10">
        <f t="shared" si="29"/>
        <v>0.99999999999999989</v>
      </c>
      <c r="LU10">
        <f t="shared" si="29"/>
        <v>0.99999999999999989</v>
      </c>
      <c r="LV10">
        <f t="shared" si="29"/>
        <v>0.99999999999999989</v>
      </c>
      <c r="LW10">
        <f t="shared" si="29"/>
        <v>0.99999999999999989</v>
      </c>
      <c r="LX10">
        <f t="shared" si="29"/>
        <v>0.99999999999999989</v>
      </c>
      <c r="LY10">
        <f t="shared" si="29"/>
        <v>0.99999999999999989</v>
      </c>
      <c r="LZ10">
        <f t="shared" si="29"/>
        <v>0.99999999999999989</v>
      </c>
      <c r="MA10">
        <f t="shared" si="29"/>
        <v>0.99999999999999989</v>
      </c>
      <c r="MB10">
        <f t="shared" si="29"/>
        <v>0.99999999999999989</v>
      </c>
      <c r="MC10">
        <f t="shared" si="29"/>
        <v>0.99999999999999989</v>
      </c>
      <c r="MD10">
        <f t="shared" si="29"/>
        <v>0.99999999999999989</v>
      </c>
      <c r="ME10">
        <f t="shared" si="29"/>
        <v>0.99999999999999989</v>
      </c>
      <c r="MF10">
        <f t="shared" si="29"/>
        <v>0.99999999999999989</v>
      </c>
      <c r="MG10">
        <f t="shared" si="29"/>
        <v>0.99999999999999989</v>
      </c>
      <c r="MH10">
        <f t="shared" si="29"/>
        <v>0.99999999999999989</v>
      </c>
      <c r="MI10">
        <f>SUMPRODUCT(MH6:MH10,$G$6:$G$10)</f>
        <v>0.99999999999999989</v>
      </c>
      <c r="MJ10">
        <f t="shared" si="29"/>
        <v>0.99999999999999989</v>
      </c>
      <c r="MK10">
        <f t="shared" si="29"/>
        <v>0.99999999999999989</v>
      </c>
      <c r="ML10">
        <f t="shared" si="29"/>
        <v>0.99999999999999989</v>
      </c>
      <c r="MM10">
        <f t="shared" si="29"/>
        <v>0.99999999999999989</v>
      </c>
    </row>
    <row r="12" spans="1:351">
      <c r="B12" t="s">
        <v>100</v>
      </c>
    </row>
    <row r="13" spans="1:351">
      <c r="B13" s="103" t="s">
        <v>101</v>
      </c>
      <c r="C13" s="103" t="s">
        <v>102</v>
      </c>
      <c r="D13" s="104" t="s">
        <v>103</v>
      </c>
      <c r="E13" s="105"/>
      <c r="F13" s="105"/>
      <c r="G13" s="105"/>
      <c r="H13" s="105"/>
    </row>
    <row r="14" spans="1:351">
      <c r="B14" s="107"/>
      <c r="C14" s="107"/>
      <c r="D14" s="111">
        <v>1</v>
      </c>
      <c r="E14" s="109">
        <v>2</v>
      </c>
      <c r="F14" s="109">
        <v>3</v>
      </c>
      <c r="G14" s="109">
        <v>4</v>
      </c>
      <c r="H14" s="109">
        <v>5</v>
      </c>
    </row>
    <row r="15" spans="1:351">
      <c r="B15" s="108">
        <v>4</v>
      </c>
      <c r="C15" s="112" t="s">
        <v>104</v>
      </c>
      <c r="D15" s="110">
        <v>0.8</v>
      </c>
      <c r="E15" s="110">
        <v>0.2</v>
      </c>
      <c r="F15" s="110">
        <v>0</v>
      </c>
      <c r="G15" s="110">
        <v>0</v>
      </c>
      <c r="H15" s="110">
        <v>0</v>
      </c>
    </row>
    <row r="16" spans="1:351">
      <c r="B16" s="108">
        <v>5</v>
      </c>
      <c r="C16" s="112" t="s">
        <v>105</v>
      </c>
      <c r="D16" s="110">
        <v>1</v>
      </c>
      <c r="E16" s="110">
        <v>0</v>
      </c>
      <c r="F16" s="110">
        <v>0</v>
      </c>
      <c r="G16" s="110">
        <v>0</v>
      </c>
      <c r="H16" s="110">
        <v>0</v>
      </c>
    </row>
    <row r="18" spans="2:351">
      <c r="B18" t="s">
        <v>106</v>
      </c>
    </row>
    <row r="19" spans="2:351">
      <c r="B19" s="103" t="s">
        <v>102</v>
      </c>
      <c r="C19" s="103" t="s">
        <v>107</v>
      </c>
      <c r="D19" s="109" t="s">
        <v>108</v>
      </c>
    </row>
    <row r="20" spans="2:351">
      <c r="B20" s="107"/>
      <c r="C20" s="107"/>
      <c r="D20" s="108" t="s">
        <v>128</v>
      </c>
    </row>
    <row r="21" spans="2:351">
      <c r="B21" s="113" t="s">
        <v>109</v>
      </c>
      <c r="C21" s="113" t="s">
        <v>110</v>
      </c>
      <c r="D21" s="113">
        <v>0</v>
      </c>
    </row>
    <row r="22" spans="2:351">
      <c r="B22" s="113" t="s">
        <v>111</v>
      </c>
      <c r="C22" s="113" t="s">
        <v>104</v>
      </c>
      <c r="D22" s="114">
        <v>40000</v>
      </c>
    </row>
    <row r="23" spans="2:351">
      <c r="B23" s="113" t="s">
        <v>112</v>
      </c>
      <c r="C23" s="113" t="s">
        <v>113</v>
      </c>
      <c r="D23" s="114">
        <v>50000</v>
      </c>
    </row>
    <row r="24" spans="2:351" s="116" customFormat="1">
      <c r="B24" s="115"/>
      <c r="C24" s="115"/>
    </row>
    <row r="25" spans="2:351">
      <c r="B25" s="117" t="s">
        <v>111</v>
      </c>
    </row>
    <row r="26" spans="2:351">
      <c r="B26" s="103" t="s">
        <v>95</v>
      </c>
      <c r="C26" s="104" t="s">
        <v>96</v>
      </c>
      <c r="D26" s="105"/>
      <c r="E26" s="105"/>
      <c r="F26" s="105"/>
      <c r="G26" s="105"/>
      <c r="H26" s="106"/>
      <c r="L26" t="s">
        <v>114</v>
      </c>
    </row>
    <row r="27" spans="2:351">
      <c r="B27" s="107"/>
      <c r="C27" s="108">
        <v>1</v>
      </c>
      <c r="D27" s="108">
        <v>2</v>
      </c>
      <c r="E27" s="108">
        <v>3</v>
      </c>
      <c r="F27" s="108">
        <v>4</v>
      </c>
      <c r="G27" s="108">
        <v>5</v>
      </c>
      <c r="H27" s="108" t="s">
        <v>97</v>
      </c>
      <c r="K27" s="118"/>
      <c r="L27" s="118">
        <v>2013</v>
      </c>
      <c r="M27" s="135">
        <v>2014</v>
      </c>
      <c r="N27" s="135">
        <v>2015</v>
      </c>
      <c r="O27" s="118">
        <v>2016</v>
      </c>
      <c r="P27" s="118">
        <v>2017</v>
      </c>
      <c r="Q27" s="118">
        <v>2018</v>
      </c>
      <c r="R27" s="118">
        <v>2019</v>
      </c>
      <c r="S27" s="118">
        <v>2020</v>
      </c>
      <c r="T27" s="118">
        <v>9</v>
      </c>
      <c r="U27" s="118">
        <v>10</v>
      </c>
      <c r="V27" s="118">
        <v>11</v>
      </c>
      <c r="W27" s="118">
        <v>12</v>
      </c>
      <c r="X27" s="118">
        <v>13</v>
      </c>
      <c r="Y27" s="118">
        <v>14</v>
      </c>
      <c r="Z27" s="118">
        <v>15</v>
      </c>
      <c r="AA27" s="118">
        <v>16</v>
      </c>
      <c r="AB27" s="118">
        <v>17</v>
      </c>
      <c r="AC27" s="118">
        <v>18</v>
      </c>
      <c r="AD27" s="118">
        <v>19</v>
      </c>
      <c r="AE27" s="118">
        <v>20</v>
      </c>
      <c r="AF27" s="118">
        <v>21</v>
      </c>
      <c r="AG27" s="118">
        <v>22</v>
      </c>
      <c r="AH27" s="118">
        <v>23</v>
      </c>
      <c r="AI27" s="118">
        <v>24</v>
      </c>
      <c r="AJ27" s="118">
        <v>25</v>
      </c>
      <c r="AK27" s="118">
        <v>26</v>
      </c>
      <c r="AL27" s="118">
        <v>27</v>
      </c>
      <c r="AM27" s="118">
        <v>28</v>
      </c>
      <c r="AN27" s="118">
        <v>29</v>
      </c>
      <c r="AO27" s="118">
        <v>30</v>
      </c>
      <c r="AP27" s="118">
        <v>31</v>
      </c>
      <c r="AQ27" s="118">
        <v>32</v>
      </c>
      <c r="AR27" s="118">
        <v>33</v>
      </c>
      <c r="AS27" s="118">
        <v>34</v>
      </c>
      <c r="AT27" s="118">
        <v>35</v>
      </c>
      <c r="AU27" s="118">
        <v>36</v>
      </c>
      <c r="AV27" s="118">
        <v>37</v>
      </c>
      <c r="AW27" s="118">
        <v>38</v>
      </c>
      <c r="AX27" s="118">
        <v>39</v>
      </c>
      <c r="AY27" s="118">
        <v>40</v>
      </c>
      <c r="AZ27" s="118">
        <v>41</v>
      </c>
      <c r="BA27" s="118">
        <v>42</v>
      </c>
      <c r="BB27" s="118">
        <v>43</v>
      </c>
      <c r="BC27" s="118">
        <v>44</v>
      </c>
      <c r="BD27" s="118">
        <v>45</v>
      </c>
      <c r="BE27" s="118">
        <v>46</v>
      </c>
      <c r="BF27" s="118">
        <v>47</v>
      </c>
      <c r="BG27" s="118">
        <v>48</v>
      </c>
      <c r="BH27" s="118">
        <v>49</v>
      </c>
      <c r="BI27" s="118">
        <v>50</v>
      </c>
      <c r="BJ27" s="118">
        <v>51</v>
      </c>
      <c r="BK27" s="118">
        <v>52</v>
      </c>
      <c r="BL27" s="118">
        <v>53</v>
      </c>
      <c r="BM27" s="118">
        <v>54</v>
      </c>
      <c r="BN27" s="118">
        <v>55</v>
      </c>
      <c r="BO27" s="118">
        <v>56</v>
      </c>
      <c r="BP27" s="118">
        <v>57</v>
      </c>
      <c r="BQ27" s="118">
        <v>58</v>
      </c>
      <c r="BR27" s="118">
        <v>59</v>
      </c>
      <c r="BS27" s="118">
        <v>60</v>
      </c>
      <c r="BT27" s="118">
        <v>61</v>
      </c>
      <c r="BU27" s="118">
        <v>62</v>
      </c>
      <c r="BV27" s="118">
        <v>63</v>
      </c>
      <c r="BW27" s="118">
        <v>64</v>
      </c>
      <c r="BX27" s="118">
        <v>65</v>
      </c>
      <c r="BY27" s="118">
        <v>66</v>
      </c>
      <c r="BZ27" s="118">
        <v>67</v>
      </c>
      <c r="CA27" s="118">
        <v>68</v>
      </c>
      <c r="CB27" s="118">
        <v>69</v>
      </c>
      <c r="CC27" s="118">
        <v>70</v>
      </c>
      <c r="CD27" s="118">
        <v>71</v>
      </c>
      <c r="CE27" s="118">
        <v>72</v>
      </c>
      <c r="CF27" s="118">
        <v>73</v>
      </c>
      <c r="CG27" s="118">
        <v>74</v>
      </c>
      <c r="CH27" s="118">
        <v>75</v>
      </c>
      <c r="CI27" s="118">
        <v>76</v>
      </c>
      <c r="CJ27" s="118">
        <v>77</v>
      </c>
      <c r="CK27" s="118">
        <v>78</v>
      </c>
      <c r="CL27" s="118">
        <v>79</v>
      </c>
      <c r="CM27" s="118">
        <v>80</v>
      </c>
      <c r="CN27" s="118">
        <v>81</v>
      </c>
      <c r="CO27" s="118">
        <v>82</v>
      </c>
      <c r="CP27" s="118">
        <v>83</v>
      </c>
      <c r="CQ27" s="118">
        <v>84</v>
      </c>
      <c r="CR27" s="118">
        <v>85</v>
      </c>
      <c r="CS27" s="118">
        <v>86</v>
      </c>
      <c r="CT27" s="118">
        <v>87</v>
      </c>
      <c r="CU27" s="118">
        <v>88</v>
      </c>
      <c r="CV27" s="118">
        <v>89</v>
      </c>
      <c r="CW27" s="118">
        <v>90</v>
      </c>
      <c r="CX27" s="118">
        <v>91</v>
      </c>
      <c r="CY27" s="118">
        <v>92</v>
      </c>
      <c r="CZ27" s="118">
        <v>93</v>
      </c>
      <c r="DA27" s="118">
        <v>94</v>
      </c>
      <c r="DB27" s="118">
        <v>95</v>
      </c>
      <c r="DC27" s="118">
        <v>96</v>
      </c>
      <c r="DD27" s="118">
        <v>97</v>
      </c>
      <c r="DE27" s="118">
        <v>98</v>
      </c>
      <c r="DF27" s="118">
        <v>99</v>
      </c>
      <c r="DG27" s="118">
        <v>100</v>
      </c>
      <c r="DH27" s="118">
        <v>101</v>
      </c>
      <c r="DI27" s="118">
        <v>102</v>
      </c>
      <c r="DJ27" s="118">
        <v>103</v>
      </c>
      <c r="DK27" s="118">
        <v>104</v>
      </c>
      <c r="DL27" s="118">
        <v>105</v>
      </c>
      <c r="DM27" s="118">
        <v>106</v>
      </c>
      <c r="DN27" s="118">
        <v>107</v>
      </c>
      <c r="DO27" s="118">
        <v>108</v>
      </c>
      <c r="DP27" s="118">
        <v>109</v>
      </c>
      <c r="DQ27" s="118">
        <v>110</v>
      </c>
      <c r="DR27" s="118">
        <v>111</v>
      </c>
      <c r="DS27" s="118">
        <v>112</v>
      </c>
      <c r="DT27" s="118">
        <v>113</v>
      </c>
      <c r="DU27" s="118">
        <v>114</v>
      </c>
      <c r="DV27" s="118">
        <v>115</v>
      </c>
      <c r="DW27" s="118">
        <v>116</v>
      </c>
      <c r="DX27" s="118">
        <v>117</v>
      </c>
      <c r="DY27" s="118">
        <v>118</v>
      </c>
      <c r="DZ27" s="118">
        <v>119</v>
      </c>
      <c r="EA27" s="118">
        <v>120</v>
      </c>
      <c r="EB27" s="118">
        <v>121</v>
      </c>
      <c r="EC27" s="118">
        <v>122</v>
      </c>
      <c r="ED27" s="118">
        <v>123</v>
      </c>
      <c r="EE27" s="118">
        <v>124</v>
      </c>
      <c r="EF27" s="118">
        <v>125</v>
      </c>
      <c r="EG27" s="118">
        <v>126</v>
      </c>
      <c r="EH27" s="118">
        <v>127</v>
      </c>
      <c r="EI27" s="118">
        <v>128</v>
      </c>
      <c r="EJ27" s="118">
        <v>129</v>
      </c>
      <c r="EK27" s="118">
        <v>130</v>
      </c>
      <c r="EL27" s="118">
        <v>131</v>
      </c>
      <c r="EM27" s="118">
        <v>132</v>
      </c>
      <c r="EN27" s="118">
        <v>133</v>
      </c>
      <c r="EO27" s="118">
        <v>134</v>
      </c>
      <c r="EP27" s="118">
        <v>135</v>
      </c>
      <c r="EQ27" s="118">
        <v>136</v>
      </c>
      <c r="ER27" s="118">
        <v>137</v>
      </c>
      <c r="ES27" s="118">
        <v>138</v>
      </c>
      <c r="ET27" s="118">
        <v>139</v>
      </c>
      <c r="EU27" s="118">
        <v>140</v>
      </c>
      <c r="EV27" s="118">
        <v>141</v>
      </c>
      <c r="EW27" s="118">
        <v>142</v>
      </c>
      <c r="EX27" s="118">
        <v>143</v>
      </c>
      <c r="EY27" s="118">
        <v>144</v>
      </c>
      <c r="EZ27" s="118">
        <v>145</v>
      </c>
      <c r="FA27" s="118">
        <v>146</v>
      </c>
      <c r="FB27" s="118">
        <v>147</v>
      </c>
      <c r="FC27" s="118">
        <v>148</v>
      </c>
      <c r="FD27" s="118">
        <v>149</v>
      </c>
      <c r="FE27" s="118">
        <v>150</v>
      </c>
      <c r="FF27" s="118">
        <v>151</v>
      </c>
      <c r="FG27" s="118">
        <v>152</v>
      </c>
      <c r="FH27" s="118">
        <v>153</v>
      </c>
      <c r="FI27" s="118">
        <v>154</v>
      </c>
      <c r="FJ27" s="118">
        <v>155</v>
      </c>
      <c r="FK27" s="118">
        <v>156</v>
      </c>
      <c r="FL27" s="118">
        <v>157</v>
      </c>
      <c r="FM27" s="118">
        <v>158</v>
      </c>
      <c r="FN27" s="118">
        <v>159</v>
      </c>
      <c r="FO27" s="118">
        <v>160</v>
      </c>
      <c r="FP27" s="118">
        <v>161</v>
      </c>
      <c r="FQ27" s="118">
        <v>162</v>
      </c>
      <c r="FR27" s="118">
        <v>163</v>
      </c>
      <c r="FS27" s="118">
        <v>164</v>
      </c>
      <c r="FT27" s="118">
        <v>165</v>
      </c>
      <c r="FU27" s="118">
        <v>166</v>
      </c>
      <c r="FV27" s="118">
        <v>167</v>
      </c>
      <c r="FW27" s="118">
        <v>168</v>
      </c>
      <c r="FX27" s="118">
        <v>169</v>
      </c>
      <c r="FY27" s="118">
        <v>170</v>
      </c>
      <c r="FZ27" s="118">
        <v>171</v>
      </c>
      <c r="GA27" s="118">
        <v>172</v>
      </c>
      <c r="GB27" s="118">
        <v>173</v>
      </c>
      <c r="GC27" s="118">
        <v>174</v>
      </c>
      <c r="GD27" s="118">
        <v>175</v>
      </c>
      <c r="GE27" s="118">
        <v>176</v>
      </c>
      <c r="GF27" s="118">
        <v>177</v>
      </c>
      <c r="GG27" s="118">
        <v>178</v>
      </c>
      <c r="GH27" s="118">
        <v>179</v>
      </c>
      <c r="GI27" s="118">
        <v>180</v>
      </c>
      <c r="GJ27" s="118">
        <v>181</v>
      </c>
      <c r="GK27" s="118">
        <v>182</v>
      </c>
      <c r="GL27" s="118">
        <v>183</v>
      </c>
      <c r="GM27" s="118">
        <v>184</v>
      </c>
      <c r="GN27" s="118">
        <v>185</v>
      </c>
      <c r="GO27" s="118">
        <v>186</v>
      </c>
      <c r="GP27" s="118">
        <v>187</v>
      </c>
      <c r="GQ27" s="118">
        <v>188</v>
      </c>
      <c r="GR27" s="118">
        <v>189</v>
      </c>
      <c r="GS27" s="118">
        <v>190</v>
      </c>
      <c r="GT27" s="118">
        <v>191</v>
      </c>
      <c r="GU27" s="118">
        <v>192</v>
      </c>
      <c r="GV27" s="118">
        <v>193</v>
      </c>
      <c r="GW27" s="118">
        <v>194</v>
      </c>
      <c r="GX27" s="118">
        <v>195</v>
      </c>
      <c r="GY27" s="118">
        <v>196</v>
      </c>
      <c r="GZ27" s="118">
        <v>197</v>
      </c>
      <c r="HA27" s="118">
        <v>198</v>
      </c>
      <c r="HB27" s="118">
        <v>199</v>
      </c>
      <c r="HC27" s="118">
        <v>200</v>
      </c>
      <c r="HD27" s="118">
        <v>201</v>
      </c>
      <c r="HE27" s="118">
        <v>202</v>
      </c>
      <c r="HF27" s="118">
        <v>203</v>
      </c>
      <c r="HG27" s="118">
        <v>204</v>
      </c>
      <c r="HH27" s="118">
        <v>205</v>
      </c>
      <c r="HI27" s="118">
        <v>206</v>
      </c>
      <c r="HJ27" s="118">
        <v>207</v>
      </c>
      <c r="HK27" s="118">
        <v>208</v>
      </c>
      <c r="HL27" s="118">
        <v>209</v>
      </c>
      <c r="HM27" s="118">
        <v>210</v>
      </c>
      <c r="HN27" s="118">
        <v>211</v>
      </c>
      <c r="HO27" s="118">
        <v>212</v>
      </c>
      <c r="HP27" s="118">
        <v>213</v>
      </c>
      <c r="HQ27" s="118">
        <v>214</v>
      </c>
      <c r="HR27" s="118">
        <v>215</v>
      </c>
      <c r="HS27" s="118">
        <v>216</v>
      </c>
      <c r="HT27" s="118">
        <v>217</v>
      </c>
      <c r="HU27" s="118">
        <v>218</v>
      </c>
      <c r="HV27" s="118">
        <v>219</v>
      </c>
      <c r="HW27" s="118">
        <v>220</v>
      </c>
      <c r="HX27" s="118">
        <v>221</v>
      </c>
      <c r="HY27" s="118">
        <v>222</v>
      </c>
      <c r="HZ27" s="118">
        <v>223</v>
      </c>
      <c r="IA27" s="118">
        <v>224</v>
      </c>
      <c r="IB27" s="118">
        <v>225</v>
      </c>
      <c r="IC27" s="118">
        <v>226</v>
      </c>
      <c r="ID27" s="118">
        <v>227</v>
      </c>
      <c r="IE27" s="118">
        <v>228</v>
      </c>
      <c r="IF27" s="118">
        <v>229</v>
      </c>
      <c r="IG27" s="118">
        <v>230</v>
      </c>
      <c r="IH27" s="118">
        <v>231</v>
      </c>
      <c r="II27" s="118">
        <v>232</v>
      </c>
      <c r="IJ27" s="118">
        <v>233</v>
      </c>
      <c r="IK27" s="118">
        <v>234</v>
      </c>
      <c r="IL27" s="118">
        <v>235</v>
      </c>
      <c r="IM27" s="118">
        <v>236</v>
      </c>
      <c r="IN27" s="118">
        <v>237</v>
      </c>
      <c r="IO27" s="118">
        <v>238</v>
      </c>
      <c r="IP27" s="118">
        <v>239</v>
      </c>
      <c r="IQ27" s="118">
        <v>240</v>
      </c>
      <c r="IR27" s="118">
        <v>241</v>
      </c>
      <c r="IS27" s="118">
        <v>242</v>
      </c>
      <c r="IT27" s="118">
        <v>243</v>
      </c>
      <c r="IU27" s="118">
        <v>244</v>
      </c>
      <c r="IV27" s="118">
        <v>245</v>
      </c>
      <c r="IW27" s="118">
        <v>246</v>
      </c>
      <c r="IX27" s="118">
        <v>247</v>
      </c>
      <c r="IY27" s="118">
        <v>248</v>
      </c>
      <c r="IZ27" s="118">
        <v>249</v>
      </c>
      <c r="JA27" s="118">
        <v>250</v>
      </c>
      <c r="JB27" s="118">
        <v>251</v>
      </c>
      <c r="JC27" s="118">
        <v>252</v>
      </c>
      <c r="JD27" s="118">
        <v>253</v>
      </c>
      <c r="JE27" s="118">
        <v>254</v>
      </c>
      <c r="JF27" s="118">
        <v>255</v>
      </c>
      <c r="JG27" s="118">
        <v>256</v>
      </c>
      <c r="JH27" s="118">
        <v>257</v>
      </c>
      <c r="JI27" s="118">
        <v>258</v>
      </c>
      <c r="JJ27" s="118">
        <v>259</v>
      </c>
      <c r="JK27" s="118">
        <v>260</v>
      </c>
      <c r="JL27" s="118">
        <v>261</v>
      </c>
      <c r="JM27" s="118">
        <v>262</v>
      </c>
      <c r="JN27" s="118">
        <v>263</v>
      </c>
      <c r="JO27" s="118">
        <v>264</v>
      </c>
      <c r="JP27" s="118">
        <v>265</v>
      </c>
      <c r="JQ27" s="118">
        <v>266</v>
      </c>
      <c r="JR27" s="118">
        <v>267</v>
      </c>
      <c r="JS27" s="118">
        <v>268</v>
      </c>
      <c r="JT27" s="118">
        <v>269</v>
      </c>
      <c r="JU27" s="118">
        <v>270</v>
      </c>
      <c r="JV27" s="118">
        <v>271</v>
      </c>
      <c r="JW27" s="118">
        <v>272</v>
      </c>
      <c r="JX27" s="118">
        <v>273</v>
      </c>
      <c r="JY27" s="118">
        <v>274</v>
      </c>
      <c r="JZ27" s="118">
        <v>275</v>
      </c>
      <c r="KA27" s="118">
        <v>276</v>
      </c>
      <c r="KB27" s="118">
        <v>277</v>
      </c>
      <c r="KC27" s="118">
        <v>278</v>
      </c>
      <c r="KD27" s="118">
        <v>279</v>
      </c>
      <c r="KE27" s="118">
        <v>280</v>
      </c>
      <c r="KF27" s="118">
        <v>281</v>
      </c>
      <c r="KG27" s="118">
        <v>282</v>
      </c>
      <c r="KH27" s="118">
        <v>283</v>
      </c>
      <c r="KI27" s="118">
        <v>284</v>
      </c>
      <c r="KJ27" s="118">
        <v>285</v>
      </c>
      <c r="KK27" s="118">
        <v>286</v>
      </c>
      <c r="KL27" s="118">
        <v>287</v>
      </c>
      <c r="KM27" s="118">
        <v>288</v>
      </c>
      <c r="KN27" s="118">
        <v>289</v>
      </c>
      <c r="KO27" s="118">
        <v>290</v>
      </c>
      <c r="KP27" s="118">
        <v>291</v>
      </c>
      <c r="KQ27" s="118">
        <v>292</v>
      </c>
      <c r="KR27" s="118">
        <v>293</v>
      </c>
      <c r="KS27" s="118">
        <v>294</v>
      </c>
      <c r="KT27" s="118">
        <v>295</v>
      </c>
      <c r="KU27" s="118">
        <v>296</v>
      </c>
      <c r="KV27" s="118">
        <v>297</v>
      </c>
      <c r="KW27" s="118">
        <v>298</v>
      </c>
      <c r="KX27" s="118">
        <v>299</v>
      </c>
      <c r="KY27" s="118">
        <v>300</v>
      </c>
      <c r="KZ27" s="118">
        <v>301</v>
      </c>
      <c r="LA27" s="118">
        <v>302</v>
      </c>
      <c r="LB27" s="118">
        <v>303</v>
      </c>
      <c r="LC27" s="118">
        <v>304</v>
      </c>
      <c r="LD27" s="118">
        <v>305</v>
      </c>
      <c r="LE27" s="118">
        <v>306</v>
      </c>
      <c r="LF27" s="118">
        <v>307</v>
      </c>
      <c r="LG27" s="118">
        <v>308</v>
      </c>
      <c r="LH27" s="118">
        <v>309</v>
      </c>
      <c r="LI27" s="118">
        <v>310</v>
      </c>
      <c r="LJ27" s="118">
        <v>311</v>
      </c>
      <c r="LK27" s="118">
        <v>312</v>
      </c>
      <c r="LL27" s="118">
        <v>313</v>
      </c>
      <c r="LM27" s="118">
        <v>314</v>
      </c>
      <c r="LN27" s="118">
        <v>315</v>
      </c>
      <c r="LO27" s="118">
        <v>316</v>
      </c>
      <c r="LP27" s="118">
        <v>317</v>
      </c>
      <c r="LQ27" s="118">
        <v>318</v>
      </c>
      <c r="LR27" s="118">
        <v>319</v>
      </c>
      <c r="LS27" s="118">
        <v>320</v>
      </c>
      <c r="LT27" s="118">
        <v>321</v>
      </c>
      <c r="LU27" s="118">
        <v>322</v>
      </c>
      <c r="LV27" s="118">
        <v>323</v>
      </c>
      <c r="LW27" s="118">
        <v>324</v>
      </c>
      <c r="LX27" s="118">
        <v>325</v>
      </c>
      <c r="LY27" s="118">
        <v>326</v>
      </c>
      <c r="LZ27" s="118">
        <v>327</v>
      </c>
      <c r="MA27" s="118">
        <v>328</v>
      </c>
      <c r="MB27" s="118">
        <v>329</v>
      </c>
      <c r="MC27" s="118">
        <v>330</v>
      </c>
      <c r="MD27" s="118">
        <v>331</v>
      </c>
      <c r="ME27" s="118">
        <v>332</v>
      </c>
      <c r="MF27" s="118">
        <v>333</v>
      </c>
      <c r="MG27" s="118">
        <v>334</v>
      </c>
      <c r="MH27" s="118">
        <v>335</v>
      </c>
      <c r="MI27" s="118">
        <v>336</v>
      </c>
      <c r="MJ27" s="118">
        <v>337</v>
      </c>
      <c r="MK27" s="118">
        <v>338</v>
      </c>
      <c r="ML27" s="118">
        <v>339</v>
      </c>
      <c r="MM27" s="118">
        <v>340</v>
      </c>
    </row>
    <row r="28" spans="2:351">
      <c r="B28" s="109">
        <v>1</v>
      </c>
      <c r="C28" s="110">
        <v>0.88</v>
      </c>
      <c r="D28" s="110">
        <v>0.12</v>
      </c>
      <c r="E28" s="110">
        <v>0</v>
      </c>
      <c r="F28" s="110">
        <v>0</v>
      </c>
      <c r="G28" s="110">
        <v>0</v>
      </c>
      <c r="H28" s="110">
        <v>1</v>
      </c>
      <c r="K28" t="s">
        <v>5</v>
      </c>
      <c r="L28">
        <f>Sheet4!R80</f>
        <v>0.85</v>
      </c>
      <c r="M28" s="97">
        <f>SUMPRODUCT(L28:L32,$C$28:$C$32)</f>
        <v>0.748</v>
      </c>
      <c r="N28" s="97">
        <f>SUMPRODUCT(M28:M32,$C$28:$C$32)</f>
        <v>0.66424000000000005</v>
      </c>
      <c r="O28">
        <f>SUMPRODUCT(N28:N32,$C$28:$C$32)</f>
        <v>0.59131120000000004</v>
      </c>
      <c r="P28">
        <f t="shared" ref="P28:BF28" si="30">SUMPRODUCT(O28:O32,$C$28:$C$32)</f>
        <v>0.52927525600000003</v>
      </c>
      <c r="Q28">
        <f t="shared" si="30"/>
        <v>0.47759480728000003</v>
      </c>
      <c r="R28">
        <f t="shared" si="30"/>
        <v>0.43536318606640007</v>
      </c>
      <c r="S28">
        <f t="shared" si="30"/>
        <v>0.40148592173423209</v>
      </c>
      <c r="T28">
        <f t="shared" si="30"/>
        <v>0.37480742927197824</v>
      </c>
      <c r="U28">
        <f t="shared" si="30"/>
        <v>0.35419561443906988</v>
      </c>
      <c r="V28">
        <f t="shared" si="30"/>
        <v>0.3385948854827911</v>
      </c>
      <c r="W28">
        <f t="shared" si="30"/>
        <v>0.32705601659406341</v>
      </c>
      <c r="X28">
        <f t="shared" si="30"/>
        <v>0.31874953797203198</v>
      </c>
      <c r="Y28">
        <f t="shared" si="30"/>
        <v>0.31296782926669581</v>
      </c>
      <c r="Z28">
        <f t="shared" si="30"/>
        <v>0.30911985101958611</v>
      </c>
      <c r="AA28">
        <f t="shared" si="30"/>
        <v>0.30672143820450276</v>
      </c>
      <c r="AB28">
        <f t="shared" si="30"/>
        <v>0.30538327290987871</v>
      </c>
      <c r="AC28">
        <f t="shared" si="30"/>
        <v>0.30479802048395221</v>
      </c>
      <c r="AD28">
        <f t="shared" si="30"/>
        <v>0.3047276269404679</v>
      </c>
      <c r="AE28">
        <f t="shared" si="30"/>
        <v>0.30499140910529621</v>
      </c>
      <c r="AF28">
        <f t="shared" si="30"/>
        <v>0.30545529967367985</v>
      </c>
      <c r="AG28">
        <f t="shared" si="30"/>
        <v>0.30602241689421067</v>
      </c>
      <c r="AH28">
        <f t="shared" si="30"/>
        <v>0.30662499589982939</v>
      </c>
      <c r="AI28">
        <f t="shared" si="30"/>
        <v>0.30721763155389925</v>
      </c>
      <c r="AJ28">
        <f t="shared" si="30"/>
        <v>0.30777172947897224</v>
      </c>
      <c r="AK28">
        <f t="shared" si="30"/>
        <v>0.30827103340716944</v>
      </c>
      <c r="AL28">
        <f t="shared" si="30"/>
        <v>0.30870808584088971</v>
      </c>
      <c r="AM28">
        <f t="shared" si="30"/>
        <v>0.30908147961818933</v>
      </c>
      <c r="AN28">
        <f t="shared" si="30"/>
        <v>0.30939376609299851</v>
      </c>
      <c r="AO28">
        <f t="shared" si="30"/>
        <v>0.3096498981346536</v>
      </c>
      <c r="AP28">
        <f t="shared" si="30"/>
        <v>0.30985610077699938</v>
      </c>
      <c r="AQ28">
        <f t="shared" si="30"/>
        <v>0.31001907754710595</v>
      </c>
      <c r="AR28">
        <f t="shared" si="30"/>
        <v>0.31014547524697844</v>
      </c>
      <c r="AS28">
        <f t="shared" si="30"/>
        <v>0.31024154361208006</v>
      </c>
      <c r="AT28">
        <f t="shared" si="30"/>
        <v>0.31031293847898778</v>
      </c>
      <c r="AU28">
        <f t="shared" si="30"/>
        <v>0.31036462771532419</v>
      </c>
      <c r="AV28">
        <f t="shared" si="30"/>
        <v>0.31040086819090346</v>
      </c>
      <c r="AW28">
        <f t="shared" si="30"/>
        <v>0.31042522958162483</v>
      </c>
      <c r="AX28">
        <f t="shared" si="30"/>
        <v>0.31044064693165974</v>
      </c>
      <c r="AY28">
        <f t="shared" si="30"/>
        <v>0.31044948881608636</v>
      </c>
      <c r="AZ28">
        <f t="shared" si="30"/>
        <v>0.31045363181480862</v>
      </c>
      <c r="BA28">
        <f t="shared" si="30"/>
        <v>0.31045453499496228</v>
      </c>
      <c r="BB28">
        <f t="shared" si="30"/>
        <v>0.3104533103571977</v>
      </c>
      <c r="BC28">
        <f t="shared" si="30"/>
        <v>0.31045078686964656</v>
      </c>
      <c r="BD28">
        <f t="shared" si="30"/>
        <v>0.3104475669128513</v>
      </c>
      <c r="BE28">
        <f t="shared" si="30"/>
        <v>0.31044407479241592</v>
      </c>
      <c r="BF28">
        <f t="shared" si="30"/>
        <v>0.31044059752956293</v>
      </c>
      <c r="BG28">
        <f>SUMPRODUCT(BF28:BF32,$C$28:$C$32)</f>
        <v>0.31043731848347644</v>
      </c>
      <c r="BH28">
        <f>SUMPRODUCT(BG28:BG32,$C$28:$C$32)</f>
        <v>0.31043434454978702</v>
      </c>
      <c r="BI28">
        <f>SUMPRODUCT(BH28:BH32,$C$28:$C$32)</f>
        <v>0.31043172776138195</v>
      </c>
      <c r="BJ28">
        <f t="shared" ref="BJ28:CT28" si="31">SUMPRODUCT(BI28:BI32,$C$28:$C$32)</f>
        <v>0.31042948212539706</v>
      </c>
      <c r="BK28">
        <f t="shared" si="31"/>
        <v>0.31042759648992452</v>
      </c>
      <c r="BL28">
        <f t="shared" si="31"/>
        <v>0.31042604416503772</v>
      </c>
      <c r="BM28">
        <f t="shared" si="31"/>
        <v>0.31042478993918737</v>
      </c>
      <c r="BN28">
        <f t="shared" si="31"/>
        <v>0.3104237950436296</v>
      </c>
      <c r="BO28">
        <f t="shared" si="31"/>
        <v>0.31042302053084114</v>
      </c>
      <c r="BP28">
        <f t="shared" si="31"/>
        <v>0.31042242945195919</v>
      </c>
      <c r="BQ28">
        <f t="shared" si="31"/>
        <v>0.31042198814547123</v>
      </c>
      <c r="BR28">
        <f t="shared" si="31"/>
        <v>0.31042166688571582</v>
      </c>
      <c r="BS28">
        <f t="shared" si="31"/>
        <v>0.31042144008542216</v>
      </c>
      <c r="BT28">
        <f t="shared" si="31"/>
        <v>0.31042128620111031</v>
      </c>
      <c r="BU28">
        <f t="shared" si="31"/>
        <v>0.31042118745296776</v>
      </c>
      <c r="BV28">
        <f t="shared" si="31"/>
        <v>0.31042112944088524</v>
      </c>
      <c r="BW28">
        <f t="shared" si="31"/>
        <v>0.31042110071469875</v>
      </c>
      <c r="BX28">
        <f t="shared" si="31"/>
        <v>0.31042109233836834</v>
      </c>
      <c r="BY28">
        <f t="shared" si="31"/>
        <v>0.31042109747391389</v>
      </c>
      <c r="BZ28">
        <f t="shared" si="31"/>
        <v>0.31042111100060549</v>
      </c>
      <c r="CA28">
        <f t="shared" si="31"/>
        <v>0.31042112917743758</v>
      </c>
      <c r="CB28">
        <f t="shared" si="31"/>
        <v>0.31042114935169096</v>
      </c>
      <c r="CC28">
        <f t="shared" si="31"/>
        <v>0.31042116971288042</v>
      </c>
      <c r="CD28">
        <f t="shared" si="31"/>
        <v>0.31042118908917593</v>
      </c>
      <c r="CE28">
        <f t="shared" si="31"/>
        <v>0.31042120678212237</v>
      </c>
      <c r="CF28">
        <f t="shared" si="31"/>
        <v>0.31042122243490239</v>
      </c>
      <c r="CG28">
        <f t="shared" si="31"/>
        <v>0.31042123592926996</v>
      </c>
      <c r="CH28">
        <f t="shared" si="31"/>
        <v>0.31042124730647325</v>
      </c>
      <c r="CI28">
        <f t="shared" si="31"/>
        <v>0.31042125670786058</v>
      </c>
      <c r="CJ28">
        <f t="shared" si="31"/>
        <v>0.31042126433133904</v>
      </c>
      <c r="CK28">
        <f t="shared" si="31"/>
        <v>0.3104212704003676</v>
      </c>
      <c r="CL28">
        <f t="shared" si="31"/>
        <v>0.31042127514267492</v>
      </c>
      <c r="CM28">
        <f t="shared" si="31"/>
        <v>0.31042127877637238</v>
      </c>
      <c r="CN28">
        <f t="shared" si="31"/>
        <v>0.31042128150156523</v>
      </c>
      <c r="CO28">
        <f t="shared" si="31"/>
        <v>0.31042128349594711</v>
      </c>
      <c r="CP28">
        <f t="shared" si="31"/>
        <v>0.31042128491318938</v>
      </c>
      <c r="CQ28">
        <f t="shared" si="31"/>
        <v>0.31042128588321105</v>
      </c>
      <c r="CR28">
        <f t="shared" si="31"/>
        <v>0.31042128651364109</v>
      </c>
      <c r="CS28">
        <f t="shared" si="31"/>
        <v>0.3104212868919658</v>
      </c>
      <c r="CT28">
        <f t="shared" si="31"/>
        <v>0.31042128708799999</v>
      </c>
      <c r="CU28">
        <f>SUMPRODUCT(CT28:CT32,$C$28:$C$32)</f>
        <v>0.31042128715643141</v>
      </c>
      <c r="CV28">
        <f>SUMPRODUCT(CU28:CU32,$C$28:$C$32)</f>
        <v>0.31042128713927397</v>
      </c>
      <c r="CW28">
        <f>SUMPRODUCT(CV28:CV32,$C$28:$C$32)</f>
        <v>0.31042128706813005</v>
      </c>
      <c r="CX28">
        <f t="shared" ref="CX28:FI28" si="32">SUMPRODUCT(CW28:CW32,$C$28:$C$32)</f>
        <v>0.31042128696620647</v>
      </c>
      <c r="CY28">
        <f t="shared" si="32"/>
        <v>0.31042128685006387</v>
      </c>
      <c r="CZ28">
        <f t="shared" si="32"/>
        <v>0.31042128673109987</v>
      </c>
      <c r="DA28">
        <f t="shared" si="32"/>
        <v>0.31042128661678076</v>
      </c>
      <c r="DB28">
        <f t="shared" si="32"/>
        <v>0.31042128651164519</v>
      </c>
      <c r="DC28">
        <f t="shared" si="32"/>
        <v>0.31042128641810712</v>
      </c>
      <c r="DD28">
        <f t="shared" si="32"/>
        <v>0.31042128633708604</v>
      </c>
      <c r="DE28">
        <f t="shared" si="32"/>
        <v>0.31042128626849275</v>
      </c>
      <c r="DF28">
        <f t="shared" si="32"/>
        <v>0.3104212862115957</v>
      </c>
      <c r="DG28">
        <f t="shared" si="32"/>
        <v>0.31042128616529086</v>
      </c>
      <c r="DH28">
        <f t="shared" si="32"/>
        <v>0.31042128612829506</v>
      </c>
      <c r="DI28">
        <f t="shared" si="32"/>
        <v>0.31042128609927977</v>
      </c>
      <c r="DJ28">
        <f t="shared" si="32"/>
        <v>0.31042128607695957</v>
      </c>
      <c r="DK28">
        <f t="shared" si="32"/>
        <v>0.31042128606014641</v>
      </c>
      <c r="DL28">
        <f t="shared" si="32"/>
        <v>0.31042128604777902</v>
      </c>
      <c r="DM28">
        <f t="shared" si="32"/>
        <v>0.31042128603893537</v>
      </c>
      <c r="DN28">
        <f t="shared" si="32"/>
        <v>0.31042128603283264</v>
      </c>
      <c r="DO28">
        <f t="shared" si="32"/>
        <v>0.31042128602881969</v>
      </c>
      <c r="DP28">
        <f t="shared" si="32"/>
        <v>0.31042128602636537</v>
      </c>
      <c r="DQ28">
        <f t="shared" si="32"/>
        <v>0.31042128602504437</v>
      </c>
      <c r="DR28">
        <f t="shared" si="32"/>
        <v>0.31042128602452218</v>
      </c>
      <c r="DS28">
        <f t="shared" si="32"/>
        <v>0.31042128602454089</v>
      </c>
      <c r="DT28">
        <f t="shared" si="32"/>
        <v>0.31042128602490571</v>
      </c>
      <c r="DU28">
        <f t="shared" si="32"/>
        <v>0.31042128602547275</v>
      </c>
      <c r="DV28">
        <f t="shared" si="32"/>
        <v>0.31042128602613878</v>
      </c>
      <c r="DW28">
        <f t="shared" si="32"/>
        <v>0.31042128602683217</v>
      </c>
      <c r="DX28">
        <f t="shared" si="32"/>
        <v>0.31042128602750557</v>
      </c>
      <c r="DY28">
        <f t="shared" si="32"/>
        <v>0.31042128602812952</v>
      </c>
      <c r="DZ28">
        <f t="shared" si="32"/>
        <v>0.3104212860286879</v>
      </c>
      <c r="EA28">
        <f t="shared" si="32"/>
        <v>0.31042128602917396</v>
      </c>
      <c r="EB28">
        <f t="shared" si="32"/>
        <v>0.31042128602958718</v>
      </c>
      <c r="EC28">
        <f t="shared" si="32"/>
        <v>0.31042128602993124</v>
      </c>
      <c r="ED28">
        <f t="shared" si="32"/>
        <v>0.3104212860302123</v>
      </c>
      <c r="EE28">
        <f t="shared" si="32"/>
        <v>0.31042128603043767</v>
      </c>
      <c r="EF28">
        <f t="shared" si="32"/>
        <v>0.31042128603061503</v>
      </c>
      <c r="EG28">
        <f t="shared" si="32"/>
        <v>0.31042128603075203</v>
      </c>
      <c r="EH28">
        <f t="shared" si="32"/>
        <v>0.31042128603085567</v>
      </c>
      <c r="EI28">
        <f t="shared" si="32"/>
        <v>0.31042128603093228</v>
      </c>
      <c r="EJ28">
        <f t="shared" si="32"/>
        <v>0.3104212860309874</v>
      </c>
      <c r="EK28">
        <f t="shared" si="32"/>
        <v>0.3104212860310257</v>
      </c>
      <c r="EL28">
        <f t="shared" si="32"/>
        <v>0.31042128603105112</v>
      </c>
      <c r="EM28">
        <f t="shared" si="32"/>
        <v>0.31042128603106695</v>
      </c>
      <c r="EN28">
        <f t="shared" si="32"/>
        <v>0.31042128603107577</v>
      </c>
      <c r="EO28">
        <f t="shared" si="32"/>
        <v>0.3104212860310796</v>
      </c>
      <c r="EP28">
        <f t="shared" si="32"/>
        <v>0.31042128603108005</v>
      </c>
      <c r="EQ28">
        <f t="shared" si="32"/>
        <v>0.31042128603107827</v>
      </c>
      <c r="ER28">
        <f t="shared" si="32"/>
        <v>0.31042128603107516</v>
      </c>
      <c r="ES28">
        <f t="shared" si="32"/>
        <v>0.31042128603107133</v>
      </c>
      <c r="ET28">
        <f t="shared" si="32"/>
        <v>0.31042128603106733</v>
      </c>
      <c r="EU28">
        <f t="shared" si="32"/>
        <v>0.31042128603106334</v>
      </c>
      <c r="EV28">
        <f t="shared" si="32"/>
        <v>0.31042128603105967</v>
      </c>
      <c r="EW28">
        <f t="shared" si="32"/>
        <v>0.31042128603105634</v>
      </c>
      <c r="EX28">
        <f t="shared" si="32"/>
        <v>0.31042128603105346</v>
      </c>
      <c r="EY28">
        <f t="shared" si="32"/>
        <v>0.31042128603105096</v>
      </c>
      <c r="EZ28">
        <f t="shared" si="32"/>
        <v>0.3104212860310489</v>
      </c>
      <c r="FA28">
        <f t="shared" si="32"/>
        <v>0.31042128603104718</v>
      </c>
      <c r="FB28">
        <f t="shared" si="32"/>
        <v>0.3104212860310458</v>
      </c>
      <c r="FC28">
        <f t="shared" si="32"/>
        <v>0.31042128603104474</v>
      </c>
      <c r="FD28">
        <f t="shared" si="32"/>
        <v>0.31042128603104391</v>
      </c>
      <c r="FE28">
        <f t="shared" si="32"/>
        <v>0.31042128603104324</v>
      </c>
      <c r="FF28">
        <f t="shared" si="32"/>
        <v>0.31042128603104274</v>
      </c>
      <c r="FG28">
        <f t="shared" si="32"/>
        <v>0.31042128603104235</v>
      </c>
      <c r="FH28">
        <f t="shared" si="32"/>
        <v>0.31042128603104213</v>
      </c>
      <c r="FI28">
        <f t="shared" si="32"/>
        <v>0.31042128603104197</v>
      </c>
      <c r="FJ28">
        <f t="shared" ref="FJ28:HU28" si="33">SUMPRODUCT(FI28:FI32,$C$28:$C$32)</f>
        <v>0.31042128603104185</v>
      </c>
      <c r="FK28">
        <f t="shared" si="33"/>
        <v>0.3104212860310418</v>
      </c>
      <c r="FL28">
        <f t="shared" si="33"/>
        <v>0.31042128603104174</v>
      </c>
      <c r="FM28">
        <f t="shared" si="33"/>
        <v>0.3104212860310418</v>
      </c>
      <c r="FN28">
        <f t="shared" si="33"/>
        <v>0.3104212860310418</v>
      </c>
      <c r="FO28">
        <f t="shared" si="33"/>
        <v>0.3104212860310418</v>
      </c>
      <c r="FP28">
        <f t="shared" si="33"/>
        <v>0.3104212860310418</v>
      </c>
      <c r="FQ28">
        <f t="shared" si="33"/>
        <v>0.3104212860310418</v>
      </c>
      <c r="FR28">
        <f t="shared" si="33"/>
        <v>0.3104212860310418</v>
      </c>
      <c r="FS28">
        <f t="shared" si="33"/>
        <v>0.3104212860310418</v>
      </c>
      <c r="FT28">
        <f t="shared" si="33"/>
        <v>0.3104212860310418</v>
      </c>
      <c r="FU28">
        <f t="shared" si="33"/>
        <v>0.3104212860310418</v>
      </c>
      <c r="FV28">
        <f t="shared" si="33"/>
        <v>0.3104212860310418</v>
      </c>
      <c r="FW28">
        <f t="shared" si="33"/>
        <v>0.3104212860310418</v>
      </c>
      <c r="FX28">
        <f t="shared" si="33"/>
        <v>0.3104212860310418</v>
      </c>
      <c r="FY28">
        <f t="shared" si="33"/>
        <v>0.3104212860310418</v>
      </c>
      <c r="FZ28">
        <f t="shared" si="33"/>
        <v>0.3104212860310418</v>
      </c>
      <c r="GA28">
        <f t="shared" si="33"/>
        <v>0.3104212860310418</v>
      </c>
      <c r="GB28">
        <f t="shared" si="33"/>
        <v>0.3104212860310418</v>
      </c>
      <c r="GC28">
        <f t="shared" si="33"/>
        <v>0.3104212860310418</v>
      </c>
      <c r="GD28">
        <f t="shared" si="33"/>
        <v>0.3104212860310418</v>
      </c>
      <c r="GE28">
        <f t="shared" si="33"/>
        <v>0.3104212860310418</v>
      </c>
      <c r="GF28">
        <f t="shared" si="33"/>
        <v>0.3104212860310418</v>
      </c>
      <c r="GG28">
        <f t="shared" si="33"/>
        <v>0.3104212860310418</v>
      </c>
      <c r="GH28">
        <f t="shared" si="33"/>
        <v>0.3104212860310418</v>
      </c>
      <c r="GI28">
        <f t="shared" si="33"/>
        <v>0.3104212860310418</v>
      </c>
      <c r="GJ28">
        <f t="shared" si="33"/>
        <v>0.3104212860310418</v>
      </c>
      <c r="GK28">
        <f t="shared" si="33"/>
        <v>0.3104212860310418</v>
      </c>
      <c r="GL28">
        <f t="shared" si="33"/>
        <v>0.3104212860310418</v>
      </c>
      <c r="GM28">
        <f t="shared" si="33"/>
        <v>0.3104212860310418</v>
      </c>
      <c r="GN28">
        <f t="shared" si="33"/>
        <v>0.3104212860310418</v>
      </c>
      <c r="GO28">
        <f t="shared" si="33"/>
        <v>0.3104212860310418</v>
      </c>
      <c r="GP28">
        <f t="shared" si="33"/>
        <v>0.3104212860310418</v>
      </c>
      <c r="GQ28">
        <f t="shared" si="33"/>
        <v>0.3104212860310418</v>
      </c>
      <c r="GR28">
        <f t="shared" si="33"/>
        <v>0.3104212860310418</v>
      </c>
      <c r="GS28">
        <f t="shared" si="33"/>
        <v>0.3104212860310418</v>
      </c>
      <c r="GT28">
        <f t="shared" si="33"/>
        <v>0.3104212860310418</v>
      </c>
      <c r="GU28">
        <f t="shared" si="33"/>
        <v>0.3104212860310418</v>
      </c>
      <c r="GV28">
        <f t="shared" si="33"/>
        <v>0.3104212860310418</v>
      </c>
      <c r="GW28">
        <f t="shared" si="33"/>
        <v>0.3104212860310418</v>
      </c>
      <c r="GX28">
        <f t="shared" si="33"/>
        <v>0.3104212860310418</v>
      </c>
      <c r="GY28">
        <f t="shared" si="33"/>
        <v>0.3104212860310418</v>
      </c>
      <c r="GZ28">
        <f t="shared" si="33"/>
        <v>0.3104212860310418</v>
      </c>
      <c r="HA28">
        <f t="shared" si="33"/>
        <v>0.3104212860310418</v>
      </c>
      <c r="HB28">
        <f t="shared" si="33"/>
        <v>0.3104212860310418</v>
      </c>
      <c r="HC28">
        <f t="shared" si="33"/>
        <v>0.3104212860310418</v>
      </c>
      <c r="HD28">
        <f t="shared" si="33"/>
        <v>0.3104212860310418</v>
      </c>
      <c r="HE28">
        <f t="shared" si="33"/>
        <v>0.3104212860310418</v>
      </c>
      <c r="HF28">
        <f t="shared" si="33"/>
        <v>0.3104212860310418</v>
      </c>
      <c r="HG28">
        <f t="shared" si="33"/>
        <v>0.3104212860310418</v>
      </c>
      <c r="HH28">
        <f t="shared" si="33"/>
        <v>0.3104212860310418</v>
      </c>
      <c r="HI28">
        <f t="shared" si="33"/>
        <v>0.3104212860310418</v>
      </c>
      <c r="HJ28">
        <f t="shared" si="33"/>
        <v>0.3104212860310418</v>
      </c>
      <c r="HK28">
        <f t="shared" si="33"/>
        <v>0.3104212860310418</v>
      </c>
      <c r="HL28">
        <f t="shared" si="33"/>
        <v>0.3104212860310418</v>
      </c>
      <c r="HM28">
        <f t="shared" si="33"/>
        <v>0.3104212860310418</v>
      </c>
      <c r="HN28">
        <f t="shared" si="33"/>
        <v>0.3104212860310418</v>
      </c>
      <c r="HO28">
        <f t="shared" si="33"/>
        <v>0.3104212860310418</v>
      </c>
      <c r="HP28">
        <f t="shared" si="33"/>
        <v>0.3104212860310418</v>
      </c>
      <c r="HQ28">
        <f t="shared" si="33"/>
        <v>0.3104212860310418</v>
      </c>
      <c r="HR28">
        <f t="shared" si="33"/>
        <v>0.3104212860310418</v>
      </c>
      <c r="HS28">
        <f t="shared" si="33"/>
        <v>0.3104212860310418</v>
      </c>
      <c r="HT28">
        <f t="shared" si="33"/>
        <v>0.3104212860310418</v>
      </c>
      <c r="HU28">
        <f t="shared" si="33"/>
        <v>0.3104212860310418</v>
      </c>
      <c r="HV28">
        <f t="shared" ref="HV28:IM28" si="34">SUMPRODUCT(HU28:HU32,$C$28:$C$32)</f>
        <v>0.3104212860310418</v>
      </c>
      <c r="HW28">
        <f t="shared" si="34"/>
        <v>0.3104212860310418</v>
      </c>
      <c r="HX28">
        <f t="shared" si="34"/>
        <v>0.3104212860310418</v>
      </c>
      <c r="HY28">
        <f t="shared" si="34"/>
        <v>0.3104212860310418</v>
      </c>
      <c r="HZ28">
        <f t="shared" si="34"/>
        <v>0.3104212860310418</v>
      </c>
      <c r="IA28">
        <f t="shared" si="34"/>
        <v>0.3104212860310418</v>
      </c>
      <c r="IB28">
        <f t="shared" si="34"/>
        <v>0.3104212860310418</v>
      </c>
      <c r="IC28">
        <f t="shared" si="34"/>
        <v>0.3104212860310418</v>
      </c>
      <c r="ID28">
        <f t="shared" si="34"/>
        <v>0.3104212860310418</v>
      </c>
      <c r="IE28">
        <f t="shared" si="34"/>
        <v>0.3104212860310418</v>
      </c>
      <c r="IF28">
        <f t="shared" si="34"/>
        <v>0.3104212860310418</v>
      </c>
      <c r="IG28">
        <f t="shared" si="34"/>
        <v>0.3104212860310418</v>
      </c>
      <c r="IH28">
        <f t="shared" si="34"/>
        <v>0.3104212860310418</v>
      </c>
      <c r="II28">
        <f t="shared" si="34"/>
        <v>0.3104212860310418</v>
      </c>
      <c r="IJ28">
        <f t="shared" si="34"/>
        <v>0.3104212860310418</v>
      </c>
      <c r="IK28">
        <f t="shared" si="34"/>
        <v>0.3104212860310418</v>
      </c>
      <c r="IL28">
        <f t="shared" si="34"/>
        <v>0.3104212860310418</v>
      </c>
      <c r="IM28">
        <f t="shared" si="34"/>
        <v>0.3104212860310418</v>
      </c>
      <c r="IN28">
        <f>SUMPRODUCT(IM28:IM32,$C$28:$C$32)</f>
        <v>0.3104212860310418</v>
      </c>
      <c r="IO28">
        <f>SUMPRODUCT(IN28:IN32,$C$28:$C$32)</f>
        <v>0.3104212860310418</v>
      </c>
      <c r="IP28">
        <f>SUMPRODUCT(IO28:IO32,$C$28:$C$32)</f>
        <v>0.3104212860310418</v>
      </c>
      <c r="IQ28">
        <f t="shared" ref="IQ28:KG28" si="35">SUMPRODUCT(IP28:IP32,$C$28:$C$32)</f>
        <v>0.3104212860310418</v>
      </c>
      <c r="IR28">
        <f t="shared" si="35"/>
        <v>0.3104212860310418</v>
      </c>
      <c r="IS28">
        <f t="shared" si="35"/>
        <v>0.3104212860310418</v>
      </c>
      <c r="IT28">
        <f t="shared" si="35"/>
        <v>0.3104212860310418</v>
      </c>
      <c r="IU28">
        <f t="shared" si="35"/>
        <v>0.3104212860310418</v>
      </c>
      <c r="IV28">
        <f t="shared" si="35"/>
        <v>0.3104212860310418</v>
      </c>
      <c r="IW28">
        <f t="shared" si="35"/>
        <v>0.3104212860310418</v>
      </c>
      <c r="IX28">
        <f t="shared" si="35"/>
        <v>0.3104212860310418</v>
      </c>
      <c r="IY28">
        <f t="shared" si="35"/>
        <v>0.3104212860310418</v>
      </c>
      <c r="IZ28">
        <f t="shared" si="35"/>
        <v>0.3104212860310418</v>
      </c>
      <c r="JA28">
        <f t="shared" si="35"/>
        <v>0.3104212860310418</v>
      </c>
      <c r="JB28">
        <f t="shared" si="35"/>
        <v>0.3104212860310418</v>
      </c>
      <c r="JC28">
        <f t="shared" si="35"/>
        <v>0.3104212860310418</v>
      </c>
      <c r="JD28">
        <f t="shared" si="35"/>
        <v>0.3104212860310418</v>
      </c>
      <c r="JE28">
        <f t="shared" si="35"/>
        <v>0.3104212860310418</v>
      </c>
      <c r="JF28">
        <f t="shared" si="35"/>
        <v>0.3104212860310418</v>
      </c>
      <c r="JG28">
        <f t="shared" si="35"/>
        <v>0.3104212860310418</v>
      </c>
      <c r="JH28">
        <f t="shared" si="35"/>
        <v>0.3104212860310418</v>
      </c>
      <c r="JI28">
        <f t="shared" si="35"/>
        <v>0.3104212860310418</v>
      </c>
      <c r="JJ28">
        <f t="shared" si="35"/>
        <v>0.3104212860310418</v>
      </c>
      <c r="JK28">
        <f t="shared" si="35"/>
        <v>0.3104212860310418</v>
      </c>
      <c r="JL28">
        <f t="shared" si="35"/>
        <v>0.3104212860310418</v>
      </c>
      <c r="JM28">
        <f t="shared" si="35"/>
        <v>0.3104212860310418</v>
      </c>
      <c r="JN28">
        <f t="shared" si="35"/>
        <v>0.3104212860310418</v>
      </c>
      <c r="JO28">
        <f t="shared" si="35"/>
        <v>0.3104212860310418</v>
      </c>
      <c r="JP28">
        <f t="shared" si="35"/>
        <v>0.3104212860310418</v>
      </c>
      <c r="JQ28">
        <f t="shared" si="35"/>
        <v>0.3104212860310418</v>
      </c>
      <c r="JR28">
        <f t="shared" si="35"/>
        <v>0.3104212860310418</v>
      </c>
      <c r="JS28">
        <f t="shared" si="35"/>
        <v>0.3104212860310418</v>
      </c>
      <c r="JT28">
        <f t="shared" si="35"/>
        <v>0.3104212860310418</v>
      </c>
      <c r="JU28">
        <f t="shared" si="35"/>
        <v>0.3104212860310418</v>
      </c>
      <c r="JV28">
        <f t="shared" si="35"/>
        <v>0.3104212860310418</v>
      </c>
      <c r="JW28">
        <f t="shared" si="35"/>
        <v>0.3104212860310418</v>
      </c>
      <c r="JX28">
        <f t="shared" si="35"/>
        <v>0.3104212860310418</v>
      </c>
      <c r="JY28">
        <f t="shared" si="35"/>
        <v>0.3104212860310418</v>
      </c>
      <c r="JZ28">
        <f t="shared" si="35"/>
        <v>0.3104212860310418</v>
      </c>
      <c r="KA28">
        <f t="shared" si="35"/>
        <v>0.3104212860310418</v>
      </c>
      <c r="KB28">
        <f t="shared" si="35"/>
        <v>0.3104212860310418</v>
      </c>
      <c r="KC28">
        <f t="shared" si="35"/>
        <v>0.3104212860310418</v>
      </c>
      <c r="KD28">
        <f t="shared" si="35"/>
        <v>0.3104212860310418</v>
      </c>
      <c r="KE28">
        <f t="shared" si="35"/>
        <v>0.3104212860310418</v>
      </c>
      <c r="KF28">
        <f t="shared" si="35"/>
        <v>0.3104212860310418</v>
      </c>
      <c r="KG28">
        <f t="shared" si="35"/>
        <v>0.3104212860310418</v>
      </c>
      <c r="KH28">
        <f>SUMPRODUCT(KG28:KG32,$C$28:$C$32)</f>
        <v>0.3104212860310418</v>
      </c>
      <c r="KI28">
        <f>SUMPRODUCT(KH28:KH32,$C$28:$C$32)</f>
        <v>0.3104212860310418</v>
      </c>
      <c r="KJ28">
        <f>SUMPRODUCT(KI28:KI32,$C$28:$C$32)</f>
        <v>0.3104212860310418</v>
      </c>
      <c r="KK28">
        <f t="shared" ref="KK28:LU28" si="36">SUMPRODUCT(KJ28:KJ32,$C$28:$C$32)</f>
        <v>0.3104212860310418</v>
      </c>
      <c r="KL28">
        <f t="shared" si="36"/>
        <v>0.3104212860310418</v>
      </c>
      <c r="KM28">
        <f t="shared" si="36"/>
        <v>0.3104212860310418</v>
      </c>
      <c r="KN28">
        <f t="shared" si="36"/>
        <v>0.3104212860310418</v>
      </c>
      <c r="KO28">
        <f t="shared" si="36"/>
        <v>0.3104212860310418</v>
      </c>
      <c r="KP28">
        <f t="shared" si="36"/>
        <v>0.3104212860310418</v>
      </c>
      <c r="KQ28">
        <f t="shared" si="36"/>
        <v>0.3104212860310418</v>
      </c>
      <c r="KR28">
        <f t="shared" si="36"/>
        <v>0.3104212860310418</v>
      </c>
      <c r="KS28">
        <f t="shared" si="36"/>
        <v>0.3104212860310418</v>
      </c>
      <c r="KT28">
        <f t="shared" si="36"/>
        <v>0.3104212860310418</v>
      </c>
      <c r="KU28">
        <f t="shared" si="36"/>
        <v>0.3104212860310418</v>
      </c>
      <c r="KV28">
        <f t="shared" si="36"/>
        <v>0.3104212860310418</v>
      </c>
      <c r="KW28">
        <f t="shared" si="36"/>
        <v>0.3104212860310418</v>
      </c>
      <c r="KX28">
        <f t="shared" si="36"/>
        <v>0.3104212860310418</v>
      </c>
      <c r="KY28">
        <f t="shared" si="36"/>
        <v>0.3104212860310418</v>
      </c>
      <c r="KZ28">
        <f t="shared" si="36"/>
        <v>0.3104212860310418</v>
      </c>
      <c r="LA28">
        <f t="shared" si="36"/>
        <v>0.3104212860310418</v>
      </c>
      <c r="LB28">
        <f t="shared" si="36"/>
        <v>0.3104212860310418</v>
      </c>
      <c r="LC28">
        <f t="shared" si="36"/>
        <v>0.3104212860310418</v>
      </c>
      <c r="LD28">
        <f t="shared" si="36"/>
        <v>0.3104212860310418</v>
      </c>
      <c r="LE28">
        <f t="shared" si="36"/>
        <v>0.3104212860310418</v>
      </c>
      <c r="LF28">
        <f t="shared" si="36"/>
        <v>0.3104212860310418</v>
      </c>
      <c r="LG28">
        <f t="shared" si="36"/>
        <v>0.3104212860310418</v>
      </c>
      <c r="LH28">
        <f t="shared" si="36"/>
        <v>0.3104212860310418</v>
      </c>
      <c r="LI28">
        <f t="shared" si="36"/>
        <v>0.3104212860310418</v>
      </c>
      <c r="LJ28">
        <f t="shared" si="36"/>
        <v>0.3104212860310418</v>
      </c>
      <c r="LK28">
        <f t="shared" si="36"/>
        <v>0.3104212860310418</v>
      </c>
      <c r="LL28">
        <f t="shared" si="36"/>
        <v>0.3104212860310418</v>
      </c>
      <c r="LM28">
        <f t="shared" si="36"/>
        <v>0.3104212860310418</v>
      </c>
      <c r="LN28">
        <f t="shared" si="36"/>
        <v>0.3104212860310418</v>
      </c>
      <c r="LO28">
        <f t="shared" si="36"/>
        <v>0.3104212860310418</v>
      </c>
      <c r="LP28">
        <f t="shared" si="36"/>
        <v>0.3104212860310418</v>
      </c>
      <c r="LQ28">
        <f t="shared" si="36"/>
        <v>0.3104212860310418</v>
      </c>
      <c r="LR28">
        <f t="shared" si="36"/>
        <v>0.3104212860310418</v>
      </c>
      <c r="LS28">
        <f t="shared" si="36"/>
        <v>0.3104212860310418</v>
      </c>
      <c r="LT28">
        <f t="shared" si="36"/>
        <v>0.3104212860310418</v>
      </c>
      <c r="LU28">
        <f t="shared" si="36"/>
        <v>0.3104212860310418</v>
      </c>
      <c r="LV28">
        <f>SUMPRODUCT(LU28:LU32,$C$28:$C$32)</f>
        <v>0.3104212860310418</v>
      </c>
      <c r="LW28">
        <f>SUMPRODUCT(LV28:LV32,$C$28:$C$32)</f>
        <v>0.3104212860310418</v>
      </c>
      <c r="LX28">
        <f>SUMPRODUCT(LW28:LW32,$C$28:$C$32)</f>
        <v>0.3104212860310418</v>
      </c>
      <c r="LY28">
        <f t="shared" ref="LY28:MM28" si="37">SUMPRODUCT(LX28:LX32,$C$28:$C$32)</f>
        <v>0.3104212860310418</v>
      </c>
      <c r="LZ28">
        <f t="shared" si="37"/>
        <v>0.3104212860310418</v>
      </c>
      <c r="MA28">
        <f t="shared" si="37"/>
        <v>0.3104212860310418</v>
      </c>
      <c r="MB28">
        <f t="shared" si="37"/>
        <v>0.3104212860310418</v>
      </c>
      <c r="MC28">
        <f t="shared" si="37"/>
        <v>0.3104212860310418</v>
      </c>
      <c r="MD28">
        <f t="shared" si="37"/>
        <v>0.3104212860310418</v>
      </c>
      <c r="ME28">
        <f t="shared" si="37"/>
        <v>0.3104212860310418</v>
      </c>
      <c r="MF28">
        <f t="shared" si="37"/>
        <v>0.3104212860310418</v>
      </c>
      <c r="MG28">
        <f t="shared" si="37"/>
        <v>0.3104212860310418</v>
      </c>
      <c r="MH28">
        <f t="shared" si="37"/>
        <v>0.3104212860310418</v>
      </c>
      <c r="MI28">
        <f>SUMPRODUCT(MH28:MH32,$C$28:$C$32)</f>
        <v>0.3104212860310418</v>
      </c>
      <c r="MJ28">
        <f t="shared" si="37"/>
        <v>0.3104212860310418</v>
      </c>
      <c r="MK28">
        <f t="shared" si="37"/>
        <v>0.3104212860310418</v>
      </c>
      <c r="ML28">
        <f t="shared" si="37"/>
        <v>0.3104212860310418</v>
      </c>
      <c r="MM28">
        <f t="shared" si="37"/>
        <v>0.3104212860310418</v>
      </c>
    </row>
    <row r="29" spans="2:351">
      <c r="B29" s="109">
        <v>2</v>
      </c>
      <c r="C29" s="110">
        <v>0</v>
      </c>
      <c r="D29" s="110">
        <v>0.86</v>
      </c>
      <c r="E29" s="110">
        <v>0.14000000000000001</v>
      </c>
      <c r="F29" s="110">
        <v>0</v>
      </c>
      <c r="G29" s="110">
        <v>0</v>
      </c>
      <c r="H29" s="110">
        <v>1</v>
      </c>
      <c r="I29" t="s">
        <v>98</v>
      </c>
      <c r="J29" s="66" t="s">
        <v>99</v>
      </c>
      <c r="K29" t="s">
        <v>6</v>
      </c>
      <c r="L29">
        <f>Sheet4!R81</f>
        <v>0.1</v>
      </c>
      <c r="M29" s="97">
        <f>SUMPRODUCT(L28:L32,$D$28:$D$32)</f>
        <v>0.188</v>
      </c>
      <c r="N29" s="97">
        <f>SUMPRODUCT(M28:M32,$D$28:$D$32)</f>
        <v>0.25294</v>
      </c>
      <c r="O29">
        <f>SUMPRODUCT(N28:N32,$D$28:$D$32)</f>
        <v>0.29893219999999998</v>
      </c>
      <c r="P29">
        <f t="shared" ref="P29:BF29" si="38">SUMPRODUCT(O28:O32,$D$28:$D$32)</f>
        <v>0.33026938599999994</v>
      </c>
      <c r="Q29">
        <f t="shared" si="38"/>
        <v>0.35050284817999994</v>
      </c>
      <c r="R29">
        <f t="shared" si="38"/>
        <v>0.36251376522339995</v>
      </c>
      <c r="S29">
        <f t="shared" si="38"/>
        <v>0.36859699991904193</v>
      </c>
      <c r="T29">
        <f t="shared" si="38"/>
        <v>0.37054668507494742</v>
      </c>
      <c r="U29">
        <f t="shared" si="38"/>
        <v>0.36973830984702444</v>
      </c>
      <c r="V29">
        <f t="shared" si="38"/>
        <v>0.36720410639523177</v>
      </c>
      <c r="W29">
        <f t="shared" si="38"/>
        <v>0.36370004710013604</v>
      </c>
      <c r="X29">
        <f t="shared" si="38"/>
        <v>0.35976382333971862</v>
      </c>
      <c r="Y29">
        <f t="shared" si="38"/>
        <v>0.3557638915916288</v>
      </c>
      <c r="Z29">
        <f t="shared" si="38"/>
        <v>0.35194012659702767</v>
      </c>
      <c r="AA29">
        <f t="shared" si="38"/>
        <v>0.34843688332261086</v>
      </c>
      <c r="AB29">
        <f t="shared" si="38"/>
        <v>0.34532939406446472</v>
      </c>
      <c r="AC29">
        <f t="shared" si="38"/>
        <v>0.34264445672543986</v>
      </c>
      <c r="AD29">
        <f t="shared" si="38"/>
        <v>0.34037633747060003</v>
      </c>
      <c r="AE29">
        <f t="shared" si="38"/>
        <v>0.3384987398069933</v>
      </c>
      <c r="AF29">
        <f t="shared" si="38"/>
        <v>0.33697360024190459</v>
      </c>
      <c r="AG29">
        <f t="shared" si="38"/>
        <v>0.3357573704642226</v>
      </c>
      <c r="AH29">
        <f t="shared" si="38"/>
        <v>0.33480534588476768</v>
      </c>
      <c r="AI29">
        <f t="shared" si="38"/>
        <v>0.33407450575939213</v>
      </c>
      <c r="AJ29">
        <f t="shared" si="38"/>
        <v>0.3335252441674304</v>
      </c>
      <c r="AK29">
        <f t="shared" si="38"/>
        <v>0.33312229538788529</v>
      </c>
      <c r="AL29">
        <f t="shared" si="38"/>
        <v>0.33283509215308682</v>
      </c>
      <c r="AM29">
        <f t="shared" si="38"/>
        <v>0.33263774057211304</v>
      </c>
      <c r="AN29">
        <f t="shared" si="38"/>
        <v>0.33250875045344791</v>
      </c>
      <c r="AO29">
        <f t="shared" si="38"/>
        <v>0.33243062331432882</v>
      </c>
      <c r="AP29">
        <f t="shared" si="38"/>
        <v>0.33238937143110725</v>
      </c>
      <c r="AQ29">
        <f t="shared" si="38"/>
        <v>0.33237401873982875</v>
      </c>
      <c r="AR29">
        <f t="shared" si="38"/>
        <v>0.33237611717328674</v>
      </c>
      <c r="AS29">
        <f t="shared" si="38"/>
        <v>0.33238929914734877</v>
      </c>
      <c r="AT29">
        <f t="shared" si="38"/>
        <v>0.33240887752525883</v>
      </c>
      <c r="AU29">
        <f t="shared" si="38"/>
        <v>0.33243149775265485</v>
      </c>
      <c r="AV29">
        <f t="shared" si="38"/>
        <v>0.33245484234347655</v>
      </c>
      <c r="AW29">
        <f t="shared" si="38"/>
        <v>0.3324773849917057</v>
      </c>
      <c r="AX29">
        <f t="shared" si="38"/>
        <v>0.33249818986761936</v>
      </c>
      <c r="AY29">
        <f t="shared" si="38"/>
        <v>0.33251675079700832</v>
      </c>
      <c r="AZ29">
        <f t="shared" si="38"/>
        <v>0.33253286475752064</v>
      </c>
      <c r="BA29">
        <f t="shared" si="38"/>
        <v>0.33254653425872743</v>
      </c>
      <c r="BB29">
        <f t="shared" si="38"/>
        <v>0.33255789355230875</v>
      </c>
      <c r="BC29">
        <f t="shared" si="38"/>
        <v>0.33256715413667737</v>
      </c>
      <c r="BD29">
        <f t="shared" si="38"/>
        <v>0.33257456559879067</v>
      </c>
      <c r="BE29">
        <f t="shared" si="38"/>
        <v>0.33258038842177884</v>
      </c>
      <c r="BF29">
        <f t="shared" si="38"/>
        <v>0.33258487594587888</v>
      </c>
      <c r="BG29">
        <f>SUMPRODUCT(BF28:BF32,$D$28:$D$32)</f>
        <v>0.33258826318136864</v>
      </c>
      <c r="BH29">
        <f>SUMPRODUCT(BG28:BG32,$D$28:$D$32)</f>
        <v>0.33259076062507614</v>
      </c>
      <c r="BI29">
        <f>SUMPRODUCT(BH28:BH32,$D$28:$D$32)</f>
        <v>0.33259255162293228</v>
      </c>
      <c r="BJ29">
        <f t="shared" ref="BJ29:CT29" si="39">SUMPRODUCT(BI28:BI32,$D$28:$D$32)</f>
        <v>0.33259379215093282</v>
      </c>
      <c r="BK29">
        <f t="shared" si="39"/>
        <v>0.33259461215974362</v>
      </c>
      <c r="BL29">
        <f t="shared" si="39"/>
        <v>0.33259511784964652</v>
      </c>
      <c r="BM29">
        <f t="shared" si="39"/>
        <v>0.33259539441898905</v>
      </c>
      <c r="BN29">
        <f t="shared" si="39"/>
        <v>0.33259550896731926</v>
      </c>
      <c r="BO29">
        <f t="shared" si="39"/>
        <v>0.3325955133402419</v>
      </c>
      <c r="BP29">
        <f t="shared" si="39"/>
        <v>0.33259544678251374</v>
      </c>
      <c r="BQ29">
        <f t="shared" si="39"/>
        <v>0.33259533832413374</v>
      </c>
      <c r="BR29">
        <f t="shared" si="39"/>
        <v>0.33259520886563687</v>
      </c>
      <c r="BS29">
        <f t="shared" si="39"/>
        <v>0.33259507295723162</v>
      </c>
      <c r="BT29">
        <f t="shared" si="39"/>
        <v>0.33259494028495457</v>
      </c>
      <c r="BU29">
        <f t="shared" si="39"/>
        <v>0.33259481688819181</v>
      </c>
      <c r="BV29">
        <f t="shared" si="39"/>
        <v>0.33259470613876946</v>
      </c>
      <c r="BW29">
        <f t="shared" si="39"/>
        <v>0.33259460951392789</v>
      </c>
      <c r="BX29">
        <f t="shared" si="39"/>
        <v>0.33259452719510019</v>
      </c>
      <c r="BY29">
        <f t="shared" si="39"/>
        <v>0.3325944585224278</v>
      </c>
      <c r="BZ29">
        <f t="shared" si="39"/>
        <v>0.33259440233204784</v>
      </c>
      <c r="CA29">
        <f t="shared" si="39"/>
        <v>0.33259435719986002</v>
      </c>
      <c r="CB29">
        <f t="shared" si="39"/>
        <v>0.3325943216120586</v>
      </c>
      <c r="CC29">
        <f t="shared" si="39"/>
        <v>0.33259429407942137</v>
      </c>
      <c r="CD29">
        <f t="shared" si="39"/>
        <v>0.33259427320930829</v>
      </c>
      <c r="CE29">
        <f t="shared" si="39"/>
        <v>0.3325942577466181</v>
      </c>
      <c r="CF29">
        <f t="shared" si="39"/>
        <v>0.33259424659260495</v>
      </c>
      <c r="CG29">
        <f t="shared" si="39"/>
        <v>0.3325942388084675</v>
      </c>
      <c r="CH29">
        <f t="shared" si="39"/>
        <v>0.33259423360897333</v>
      </c>
      <c r="CI29">
        <f t="shared" si="39"/>
        <v>0.33259423035003483</v>
      </c>
      <c r="CJ29">
        <f t="shared" si="39"/>
        <v>0.33259422851307863</v>
      </c>
      <c r="CK29">
        <f t="shared" si="39"/>
        <v>0.33259422768820557</v>
      </c>
      <c r="CL29">
        <f t="shared" si="39"/>
        <v>0.33259422755748874</v>
      </c>
      <c r="CM29">
        <f t="shared" si="39"/>
        <v>0.3325942278792659</v>
      </c>
      <c r="CN29">
        <f t="shared" si="39"/>
        <v>0.33259422847392278</v>
      </c>
      <c r="CO29">
        <f t="shared" si="39"/>
        <v>0.33259422921140386</v>
      </c>
      <c r="CP29">
        <f t="shared" si="39"/>
        <v>0.33259423000050997</v>
      </c>
      <c r="CQ29">
        <f t="shared" si="39"/>
        <v>0.33259423077992245</v>
      </c>
      <c r="CR29">
        <f t="shared" si="39"/>
        <v>0.33259423151082246</v>
      </c>
      <c r="CS29">
        <f t="shared" si="39"/>
        <v>0.33259423217093464</v>
      </c>
      <c r="CT29">
        <f t="shared" si="39"/>
        <v>0.33259423274980721</v>
      </c>
      <c r="CU29">
        <f>SUMPRODUCT(CT28:CT32,$D$28:$D$32)</f>
        <v>0.33259423324514203</v>
      </c>
      <c r="CV29">
        <f>SUMPRODUCT(CU28:CU32,$D$28:$D$32)</f>
        <v>0.33259423365999752</v>
      </c>
      <c r="CW29">
        <f>SUMPRODUCT(CV28:CV32,$D$28:$D$32)</f>
        <v>0.33259423400070298</v>
      </c>
      <c r="CX29">
        <f t="shared" ref="CX29:FI29" si="40">SUMPRODUCT(CW28:CW32,$D$28:$D$32)</f>
        <v>0.33259423427534318</v>
      </c>
      <c r="CY29">
        <f t="shared" si="40"/>
        <v>0.33259423449269049</v>
      </c>
      <c r="CZ29">
        <f t="shared" si="40"/>
        <v>0.33259423466148236</v>
      </c>
      <c r="DA29">
        <f t="shared" si="40"/>
        <v>0.33259423478996009</v>
      </c>
      <c r="DB29">
        <f t="shared" si="40"/>
        <v>0.33259423488559892</v>
      </c>
      <c r="DC29">
        <f t="shared" si="40"/>
        <v>0.33259423495497731</v>
      </c>
      <c r="DD29">
        <f t="shared" si="40"/>
        <v>0.3325942350037413</v>
      </c>
      <c r="DE29">
        <f t="shared" si="40"/>
        <v>0.3325942350366321</v>
      </c>
      <c r="DF29">
        <f t="shared" si="40"/>
        <v>0.33259423505755326</v>
      </c>
      <c r="DG29">
        <f t="shared" si="40"/>
        <v>0.33259423506965896</v>
      </c>
      <c r="DH29">
        <f t="shared" si="40"/>
        <v>0.33259423507545144</v>
      </c>
      <c r="DI29">
        <f t="shared" si="40"/>
        <v>0.33259423507687869</v>
      </c>
      <c r="DJ29">
        <f t="shared" si="40"/>
        <v>0.33259423507542757</v>
      </c>
      <c r="DK29">
        <f t="shared" si="40"/>
        <v>0.33259423507220831</v>
      </c>
      <c r="DL29">
        <f t="shared" si="40"/>
        <v>0.33259423506802926</v>
      </c>
      <c r="DM29">
        <f t="shared" si="40"/>
        <v>0.33259423506346114</v>
      </c>
      <c r="DN29">
        <f t="shared" si="40"/>
        <v>0.33259423505889119</v>
      </c>
      <c r="DO29">
        <f t="shared" si="40"/>
        <v>0.33259423505456803</v>
      </c>
      <c r="DP29">
        <f t="shared" si="40"/>
        <v>0.33259423505063784</v>
      </c>
      <c r="DQ29">
        <f t="shared" si="40"/>
        <v>0.33259423504717306</v>
      </c>
      <c r="DR29">
        <f t="shared" si="40"/>
        <v>0.332594235044195</v>
      </c>
      <c r="DS29">
        <f t="shared" si="40"/>
        <v>0.33259423504169067</v>
      </c>
      <c r="DT29">
        <f t="shared" si="40"/>
        <v>0.33259423503962626</v>
      </c>
      <c r="DU29">
        <f t="shared" si="40"/>
        <v>0.33259423503795621</v>
      </c>
      <c r="DV29">
        <f t="shared" si="40"/>
        <v>0.33259423503662977</v>
      </c>
      <c r="DW29">
        <f t="shared" si="40"/>
        <v>0.33259423503559582</v>
      </c>
      <c r="DX29">
        <f t="shared" si="40"/>
        <v>0.33259423503480556</v>
      </c>
      <c r="DY29">
        <f t="shared" si="40"/>
        <v>0.33259423503421459</v>
      </c>
      <c r="DZ29">
        <f t="shared" si="40"/>
        <v>0.33259423503378355</v>
      </c>
      <c r="EA29">
        <f t="shared" si="40"/>
        <v>0.33259423503347851</v>
      </c>
      <c r="EB29">
        <f t="shared" si="40"/>
        <v>0.3325942350332709</v>
      </c>
      <c r="EC29">
        <f t="shared" si="40"/>
        <v>0.33259423503313706</v>
      </c>
      <c r="ED29">
        <f t="shared" si="40"/>
        <v>0.33259423503305785</v>
      </c>
      <c r="EE29">
        <f t="shared" si="40"/>
        <v>0.33259423503301788</v>
      </c>
      <c r="EF29">
        <f t="shared" si="40"/>
        <v>0.33259423503300539</v>
      </c>
      <c r="EG29">
        <f t="shared" si="40"/>
        <v>0.33259423503301117</v>
      </c>
      <c r="EH29">
        <f t="shared" si="40"/>
        <v>0.33259423503302832</v>
      </c>
      <c r="EI29">
        <f t="shared" si="40"/>
        <v>0.33259423503305185</v>
      </c>
      <c r="EJ29">
        <f t="shared" si="40"/>
        <v>0.33259423503307822</v>
      </c>
      <c r="EK29">
        <f t="shared" si="40"/>
        <v>0.33259423503310498</v>
      </c>
      <c r="EL29">
        <f t="shared" si="40"/>
        <v>0.33259423503313051</v>
      </c>
      <c r="EM29">
        <f t="shared" si="40"/>
        <v>0.33259423503315388</v>
      </c>
      <c r="EN29">
        <f t="shared" si="40"/>
        <v>0.33259423503317459</v>
      </c>
      <c r="EO29">
        <f t="shared" si="40"/>
        <v>0.33259423503319246</v>
      </c>
      <c r="EP29">
        <f t="shared" si="40"/>
        <v>0.33259423503320756</v>
      </c>
      <c r="EQ29">
        <f t="shared" si="40"/>
        <v>0.33259423503322005</v>
      </c>
      <c r="ER29">
        <f t="shared" si="40"/>
        <v>0.33259423503323016</v>
      </c>
      <c r="ES29">
        <f t="shared" si="40"/>
        <v>0.33259423503323826</v>
      </c>
      <c r="ET29">
        <f t="shared" si="40"/>
        <v>0.33259423503324453</v>
      </c>
      <c r="EU29">
        <f t="shared" si="40"/>
        <v>0.33259423503324942</v>
      </c>
      <c r="EV29">
        <f t="shared" si="40"/>
        <v>0.33259423503325303</v>
      </c>
      <c r="EW29">
        <f t="shared" si="40"/>
        <v>0.33259423503325569</v>
      </c>
      <c r="EX29">
        <f t="shared" si="40"/>
        <v>0.33259423503325758</v>
      </c>
      <c r="EY29">
        <f t="shared" si="40"/>
        <v>0.33259423503325891</v>
      </c>
      <c r="EZ29">
        <f t="shared" si="40"/>
        <v>0.33259423503325974</v>
      </c>
      <c r="FA29">
        <f t="shared" si="40"/>
        <v>0.3325942350332603</v>
      </c>
      <c r="FB29">
        <f t="shared" si="40"/>
        <v>0.33259423503326058</v>
      </c>
      <c r="FC29">
        <f t="shared" si="40"/>
        <v>0.33259423503326069</v>
      </c>
      <c r="FD29">
        <f t="shared" si="40"/>
        <v>0.33259423503326069</v>
      </c>
      <c r="FE29">
        <f t="shared" si="40"/>
        <v>0.33259423503326063</v>
      </c>
      <c r="FF29">
        <f t="shared" si="40"/>
        <v>0.33259423503326052</v>
      </c>
      <c r="FG29">
        <f t="shared" si="40"/>
        <v>0.33259423503326035</v>
      </c>
      <c r="FH29">
        <f t="shared" si="40"/>
        <v>0.33259423503326024</v>
      </c>
      <c r="FI29">
        <f t="shared" si="40"/>
        <v>0.33259423503326008</v>
      </c>
      <c r="FJ29">
        <f t="shared" ref="FJ29:HU29" si="41">SUMPRODUCT(FI28:FI32,$D$28:$D$32)</f>
        <v>0.33259423503325991</v>
      </c>
      <c r="FK29">
        <f t="shared" si="41"/>
        <v>0.3325942350332598</v>
      </c>
      <c r="FL29">
        <f t="shared" si="41"/>
        <v>0.33259423503325969</v>
      </c>
      <c r="FM29">
        <f t="shared" si="41"/>
        <v>0.33259423503325958</v>
      </c>
      <c r="FN29">
        <f t="shared" si="41"/>
        <v>0.33259423503325952</v>
      </c>
      <c r="FO29">
        <f t="shared" si="41"/>
        <v>0.33259423503325947</v>
      </c>
      <c r="FP29">
        <f t="shared" si="41"/>
        <v>0.33259423503325947</v>
      </c>
      <c r="FQ29">
        <f t="shared" si="41"/>
        <v>0.33259423503325947</v>
      </c>
      <c r="FR29">
        <f t="shared" si="41"/>
        <v>0.33259423503325947</v>
      </c>
      <c r="FS29">
        <f t="shared" si="41"/>
        <v>0.33259423503325947</v>
      </c>
      <c r="FT29">
        <f t="shared" si="41"/>
        <v>0.33259423503325947</v>
      </c>
      <c r="FU29">
        <f t="shared" si="41"/>
        <v>0.33259423503325947</v>
      </c>
      <c r="FV29">
        <f t="shared" si="41"/>
        <v>0.33259423503325947</v>
      </c>
      <c r="FW29">
        <f t="shared" si="41"/>
        <v>0.33259423503325947</v>
      </c>
      <c r="FX29">
        <f t="shared" si="41"/>
        <v>0.33259423503325947</v>
      </c>
      <c r="FY29">
        <f t="shared" si="41"/>
        <v>0.33259423503325947</v>
      </c>
      <c r="FZ29">
        <f t="shared" si="41"/>
        <v>0.33259423503325947</v>
      </c>
      <c r="GA29">
        <f t="shared" si="41"/>
        <v>0.33259423503325947</v>
      </c>
      <c r="GB29">
        <f t="shared" si="41"/>
        <v>0.33259423503325947</v>
      </c>
      <c r="GC29">
        <f t="shared" si="41"/>
        <v>0.33259423503325947</v>
      </c>
      <c r="GD29">
        <f t="shared" si="41"/>
        <v>0.33259423503325947</v>
      </c>
      <c r="GE29">
        <f t="shared" si="41"/>
        <v>0.33259423503325947</v>
      </c>
      <c r="GF29">
        <f t="shared" si="41"/>
        <v>0.33259423503325947</v>
      </c>
      <c r="GG29">
        <f t="shared" si="41"/>
        <v>0.33259423503325947</v>
      </c>
      <c r="GH29">
        <f t="shared" si="41"/>
        <v>0.33259423503325947</v>
      </c>
      <c r="GI29">
        <f t="shared" si="41"/>
        <v>0.33259423503325947</v>
      </c>
      <c r="GJ29">
        <f t="shared" si="41"/>
        <v>0.33259423503325947</v>
      </c>
      <c r="GK29">
        <f t="shared" si="41"/>
        <v>0.33259423503325947</v>
      </c>
      <c r="GL29">
        <f t="shared" si="41"/>
        <v>0.33259423503325947</v>
      </c>
      <c r="GM29">
        <f t="shared" si="41"/>
        <v>0.33259423503325947</v>
      </c>
      <c r="GN29">
        <f t="shared" si="41"/>
        <v>0.33259423503325947</v>
      </c>
      <c r="GO29">
        <f t="shared" si="41"/>
        <v>0.33259423503325947</v>
      </c>
      <c r="GP29">
        <f t="shared" si="41"/>
        <v>0.33259423503325947</v>
      </c>
      <c r="GQ29">
        <f t="shared" si="41"/>
        <v>0.33259423503325947</v>
      </c>
      <c r="GR29">
        <f t="shared" si="41"/>
        <v>0.33259423503325947</v>
      </c>
      <c r="GS29">
        <f t="shared" si="41"/>
        <v>0.33259423503325947</v>
      </c>
      <c r="GT29">
        <f t="shared" si="41"/>
        <v>0.33259423503325947</v>
      </c>
      <c r="GU29">
        <f t="shared" si="41"/>
        <v>0.33259423503325947</v>
      </c>
      <c r="GV29">
        <f t="shared" si="41"/>
        <v>0.33259423503325947</v>
      </c>
      <c r="GW29">
        <f t="shared" si="41"/>
        <v>0.33259423503325947</v>
      </c>
      <c r="GX29">
        <f t="shared" si="41"/>
        <v>0.33259423503325947</v>
      </c>
      <c r="GY29">
        <f t="shared" si="41"/>
        <v>0.33259423503325947</v>
      </c>
      <c r="GZ29">
        <f t="shared" si="41"/>
        <v>0.33259423503325947</v>
      </c>
      <c r="HA29">
        <f t="shared" si="41"/>
        <v>0.33259423503325947</v>
      </c>
      <c r="HB29">
        <f t="shared" si="41"/>
        <v>0.33259423503325947</v>
      </c>
      <c r="HC29">
        <f t="shared" si="41"/>
        <v>0.33259423503325947</v>
      </c>
      <c r="HD29">
        <f t="shared" si="41"/>
        <v>0.33259423503325947</v>
      </c>
      <c r="HE29">
        <f t="shared" si="41"/>
        <v>0.33259423503325947</v>
      </c>
      <c r="HF29">
        <f t="shared" si="41"/>
        <v>0.33259423503325947</v>
      </c>
      <c r="HG29">
        <f t="shared" si="41"/>
        <v>0.33259423503325947</v>
      </c>
      <c r="HH29">
        <f t="shared" si="41"/>
        <v>0.33259423503325947</v>
      </c>
      <c r="HI29">
        <f t="shared" si="41"/>
        <v>0.33259423503325947</v>
      </c>
      <c r="HJ29">
        <f t="shared" si="41"/>
        <v>0.33259423503325947</v>
      </c>
      <c r="HK29">
        <f t="shared" si="41"/>
        <v>0.33259423503325947</v>
      </c>
      <c r="HL29">
        <f t="shared" si="41"/>
        <v>0.33259423503325947</v>
      </c>
      <c r="HM29">
        <f t="shared" si="41"/>
        <v>0.33259423503325947</v>
      </c>
      <c r="HN29">
        <f t="shared" si="41"/>
        <v>0.33259423503325947</v>
      </c>
      <c r="HO29">
        <f t="shared" si="41"/>
        <v>0.33259423503325947</v>
      </c>
      <c r="HP29">
        <f t="shared" si="41"/>
        <v>0.33259423503325947</v>
      </c>
      <c r="HQ29">
        <f t="shared" si="41"/>
        <v>0.33259423503325947</v>
      </c>
      <c r="HR29">
        <f t="shared" si="41"/>
        <v>0.33259423503325947</v>
      </c>
      <c r="HS29">
        <f t="shared" si="41"/>
        <v>0.33259423503325947</v>
      </c>
      <c r="HT29">
        <f t="shared" si="41"/>
        <v>0.33259423503325947</v>
      </c>
      <c r="HU29">
        <f t="shared" si="41"/>
        <v>0.33259423503325947</v>
      </c>
      <c r="HV29">
        <f t="shared" ref="HV29:IM29" si="42">SUMPRODUCT(HU28:HU32,$D$28:$D$32)</f>
        <v>0.33259423503325947</v>
      </c>
      <c r="HW29">
        <f t="shared" si="42"/>
        <v>0.33259423503325947</v>
      </c>
      <c r="HX29">
        <f t="shared" si="42"/>
        <v>0.33259423503325947</v>
      </c>
      <c r="HY29">
        <f t="shared" si="42"/>
        <v>0.33259423503325947</v>
      </c>
      <c r="HZ29">
        <f t="shared" si="42"/>
        <v>0.33259423503325947</v>
      </c>
      <c r="IA29">
        <f t="shared" si="42"/>
        <v>0.33259423503325947</v>
      </c>
      <c r="IB29">
        <f t="shared" si="42"/>
        <v>0.33259423503325947</v>
      </c>
      <c r="IC29">
        <f t="shared" si="42"/>
        <v>0.33259423503325947</v>
      </c>
      <c r="ID29">
        <f t="shared" si="42"/>
        <v>0.33259423503325947</v>
      </c>
      <c r="IE29">
        <f t="shared" si="42"/>
        <v>0.33259423503325947</v>
      </c>
      <c r="IF29">
        <f t="shared" si="42"/>
        <v>0.33259423503325947</v>
      </c>
      <c r="IG29">
        <f t="shared" si="42"/>
        <v>0.33259423503325947</v>
      </c>
      <c r="IH29">
        <f t="shared" si="42"/>
        <v>0.33259423503325947</v>
      </c>
      <c r="II29">
        <f t="shared" si="42"/>
        <v>0.33259423503325947</v>
      </c>
      <c r="IJ29">
        <f t="shared" si="42"/>
        <v>0.33259423503325947</v>
      </c>
      <c r="IK29">
        <f t="shared" si="42"/>
        <v>0.33259423503325947</v>
      </c>
      <c r="IL29">
        <f t="shared" si="42"/>
        <v>0.33259423503325947</v>
      </c>
      <c r="IM29">
        <f t="shared" si="42"/>
        <v>0.33259423503325947</v>
      </c>
      <c r="IN29">
        <f>SUMPRODUCT(IM28:IM32,$D$28:$D$32)</f>
        <v>0.33259423503325947</v>
      </c>
      <c r="IO29">
        <f>SUMPRODUCT(IN28:IN32,$D$28:$D$32)</f>
        <v>0.33259423503325947</v>
      </c>
      <c r="IP29">
        <f>SUMPRODUCT(IO28:IO32,$D$28:$D$32)</f>
        <v>0.33259423503325947</v>
      </c>
      <c r="IQ29">
        <f t="shared" ref="IQ29:KG29" si="43">SUMPRODUCT(IP28:IP32,$D$28:$D$32)</f>
        <v>0.33259423503325947</v>
      </c>
      <c r="IR29">
        <f t="shared" si="43"/>
        <v>0.33259423503325947</v>
      </c>
      <c r="IS29">
        <f t="shared" si="43"/>
        <v>0.33259423503325947</v>
      </c>
      <c r="IT29">
        <f t="shared" si="43"/>
        <v>0.33259423503325947</v>
      </c>
      <c r="IU29">
        <f t="shared" si="43"/>
        <v>0.33259423503325947</v>
      </c>
      <c r="IV29">
        <f t="shared" si="43"/>
        <v>0.33259423503325947</v>
      </c>
      <c r="IW29">
        <f t="shared" si="43"/>
        <v>0.33259423503325947</v>
      </c>
      <c r="IX29">
        <f t="shared" si="43"/>
        <v>0.33259423503325947</v>
      </c>
      <c r="IY29">
        <f t="shared" si="43"/>
        <v>0.33259423503325947</v>
      </c>
      <c r="IZ29">
        <f t="shared" si="43"/>
        <v>0.33259423503325947</v>
      </c>
      <c r="JA29">
        <f t="shared" si="43"/>
        <v>0.33259423503325947</v>
      </c>
      <c r="JB29">
        <f t="shared" si="43"/>
        <v>0.33259423503325947</v>
      </c>
      <c r="JC29">
        <f t="shared" si="43"/>
        <v>0.33259423503325947</v>
      </c>
      <c r="JD29">
        <f t="shared" si="43"/>
        <v>0.33259423503325947</v>
      </c>
      <c r="JE29">
        <f t="shared" si="43"/>
        <v>0.33259423503325947</v>
      </c>
      <c r="JF29">
        <f t="shared" si="43"/>
        <v>0.33259423503325947</v>
      </c>
      <c r="JG29">
        <f t="shared" si="43"/>
        <v>0.33259423503325947</v>
      </c>
      <c r="JH29">
        <f t="shared" si="43"/>
        <v>0.33259423503325947</v>
      </c>
      <c r="JI29">
        <f t="shared" si="43"/>
        <v>0.33259423503325947</v>
      </c>
      <c r="JJ29">
        <f t="shared" si="43"/>
        <v>0.33259423503325947</v>
      </c>
      <c r="JK29">
        <f t="shared" si="43"/>
        <v>0.33259423503325947</v>
      </c>
      <c r="JL29">
        <f t="shared" si="43"/>
        <v>0.33259423503325947</v>
      </c>
      <c r="JM29">
        <f t="shared" si="43"/>
        <v>0.33259423503325947</v>
      </c>
      <c r="JN29">
        <f t="shared" si="43"/>
        <v>0.33259423503325947</v>
      </c>
      <c r="JO29">
        <f t="shared" si="43"/>
        <v>0.33259423503325947</v>
      </c>
      <c r="JP29">
        <f t="shared" si="43"/>
        <v>0.33259423503325947</v>
      </c>
      <c r="JQ29">
        <f t="shared" si="43"/>
        <v>0.33259423503325947</v>
      </c>
      <c r="JR29">
        <f t="shared" si="43"/>
        <v>0.33259423503325947</v>
      </c>
      <c r="JS29">
        <f t="shared" si="43"/>
        <v>0.33259423503325947</v>
      </c>
      <c r="JT29">
        <f t="shared" si="43"/>
        <v>0.33259423503325947</v>
      </c>
      <c r="JU29">
        <f t="shared" si="43"/>
        <v>0.33259423503325947</v>
      </c>
      <c r="JV29">
        <f t="shared" si="43"/>
        <v>0.33259423503325947</v>
      </c>
      <c r="JW29">
        <f t="shared" si="43"/>
        <v>0.33259423503325947</v>
      </c>
      <c r="JX29">
        <f t="shared" si="43"/>
        <v>0.33259423503325947</v>
      </c>
      <c r="JY29">
        <f t="shared" si="43"/>
        <v>0.33259423503325947</v>
      </c>
      <c r="JZ29">
        <f t="shared" si="43"/>
        <v>0.33259423503325947</v>
      </c>
      <c r="KA29">
        <f t="shared" si="43"/>
        <v>0.33259423503325947</v>
      </c>
      <c r="KB29">
        <f t="shared" si="43"/>
        <v>0.33259423503325947</v>
      </c>
      <c r="KC29">
        <f t="shared" si="43"/>
        <v>0.33259423503325947</v>
      </c>
      <c r="KD29">
        <f t="shared" si="43"/>
        <v>0.33259423503325947</v>
      </c>
      <c r="KE29">
        <f t="shared" si="43"/>
        <v>0.33259423503325947</v>
      </c>
      <c r="KF29">
        <f t="shared" si="43"/>
        <v>0.33259423503325947</v>
      </c>
      <c r="KG29">
        <f t="shared" si="43"/>
        <v>0.33259423503325947</v>
      </c>
      <c r="KH29">
        <f>SUMPRODUCT(KG28:KG32,$D$28:$D$32)</f>
        <v>0.33259423503325947</v>
      </c>
      <c r="KI29">
        <f>SUMPRODUCT(KH28:KH32,$D$28:$D$32)</f>
        <v>0.33259423503325947</v>
      </c>
      <c r="KJ29">
        <f>SUMPRODUCT(KI28:KI32,$D$28:$D$32)</f>
        <v>0.33259423503325947</v>
      </c>
      <c r="KK29">
        <f t="shared" ref="KK29:LU29" si="44">SUMPRODUCT(KJ28:KJ32,$D$28:$D$32)</f>
        <v>0.33259423503325947</v>
      </c>
      <c r="KL29">
        <f t="shared" si="44"/>
        <v>0.33259423503325947</v>
      </c>
      <c r="KM29">
        <f t="shared" si="44"/>
        <v>0.33259423503325947</v>
      </c>
      <c r="KN29">
        <f t="shared" si="44"/>
        <v>0.33259423503325947</v>
      </c>
      <c r="KO29">
        <f t="shared" si="44"/>
        <v>0.33259423503325947</v>
      </c>
      <c r="KP29">
        <f t="shared" si="44"/>
        <v>0.33259423503325947</v>
      </c>
      <c r="KQ29">
        <f t="shared" si="44"/>
        <v>0.33259423503325947</v>
      </c>
      <c r="KR29">
        <f t="shared" si="44"/>
        <v>0.33259423503325947</v>
      </c>
      <c r="KS29">
        <f t="shared" si="44"/>
        <v>0.33259423503325947</v>
      </c>
      <c r="KT29">
        <f t="shared" si="44"/>
        <v>0.33259423503325947</v>
      </c>
      <c r="KU29">
        <f t="shared" si="44"/>
        <v>0.33259423503325947</v>
      </c>
      <c r="KV29">
        <f t="shared" si="44"/>
        <v>0.33259423503325947</v>
      </c>
      <c r="KW29">
        <f t="shared" si="44"/>
        <v>0.33259423503325947</v>
      </c>
      <c r="KX29">
        <f t="shared" si="44"/>
        <v>0.33259423503325947</v>
      </c>
      <c r="KY29">
        <f t="shared" si="44"/>
        <v>0.33259423503325947</v>
      </c>
      <c r="KZ29">
        <f t="shared" si="44"/>
        <v>0.33259423503325947</v>
      </c>
      <c r="LA29">
        <f t="shared" si="44"/>
        <v>0.33259423503325947</v>
      </c>
      <c r="LB29">
        <f t="shared" si="44"/>
        <v>0.33259423503325947</v>
      </c>
      <c r="LC29">
        <f t="shared" si="44"/>
        <v>0.33259423503325947</v>
      </c>
      <c r="LD29">
        <f t="shared" si="44"/>
        <v>0.33259423503325947</v>
      </c>
      <c r="LE29">
        <f t="shared" si="44"/>
        <v>0.33259423503325947</v>
      </c>
      <c r="LF29">
        <f t="shared" si="44"/>
        <v>0.33259423503325947</v>
      </c>
      <c r="LG29">
        <f t="shared" si="44"/>
        <v>0.33259423503325947</v>
      </c>
      <c r="LH29">
        <f t="shared" si="44"/>
        <v>0.33259423503325947</v>
      </c>
      <c r="LI29">
        <f t="shared" si="44"/>
        <v>0.33259423503325947</v>
      </c>
      <c r="LJ29">
        <f t="shared" si="44"/>
        <v>0.33259423503325947</v>
      </c>
      <c r="LK29">
        <f t="shared" si="44"/>
        <v>0.33259423503325947</v>
      </c>
      <c r="LL29">
        <f t="shared" si="44"/>
        <v>0.33259423503325947</v>
      </c>
      <c r="LM29">
        <f t="shared" si="44"/>
        <v>0.33259423503325947</v>
      </c>
      <c r="LN29">
        <f t="shared" si="44"/>
        <v>0.33259423503325947</v>
      </c>
      <c r="LO29">
        <f t="shared" si="44"/>
        <v>0.33259423503325947</v>
      </c>
      <c r="LP29">
        <f t="shared" si="44"/>
        <v>0.33259423503325947</v>
      </c>
      <c r="LQ29">
        <f t="shared" si="44"/>
        <v>0.33259423503325947</v>
      </c>
      <c r="LR29">
        <f t="shared" si="44"/>
        <v>0.33259423503325947</v>
      </c>
      <c r="LS29">
        <f t="shared" si="44"/>
        <v>0.33259423503325947</v>
      </c>
      <c r="LT29">
        <f t="shared" si="44"/>
        <v>0.33259423503325947</v>
      </c>
      <c r="LU29">
        <f t="shared" si="44"/>
        <v>0.33259423503325947</v>
      </c>
      <c r="LV29">
        <f>SUMPRODUCT(LU28:LU32,$D$28:$D$32)</f>
        <v>0.33259423503325947</v>
      </c>
      <c r="LW29">
        <f>SUMPRODUCT(LV28:LV32,$D$28:$D$32)</f>
        <v>0.33259423503325947</v>
      </c>
      <c r="LX29">
        <f>SUMPRODUCT(LW28:LW32,$D$28:$D$32)</f>
        <v>0.33259423503325947</v>
      </c>
      <c r="LY29">
        <f t="shared" ref="LY29:MM29" si="45">SUMPRODUCT(LX28:LX32,$D$28:$D$32)</f>
        <v>0.33259423503325947</v>
      </c>
      <c r="LZ29">
        <f t="shared" si="45"/>
        <v>0.33259423503325947</v>
      </c>
      <c r="MA29">
        <f t="shared" si="45"/>
        <v>0.33259423503325947</v>
      </c>
      <c r="MB29">
        <f t="shared" si="45"/>
        <v>0.33259423503325947</v>
      </c>
      <c r="MC29">
        <f t="shared" si="45"/>
        <v>0.33259423503325947</v>
      </c>
      <c r="MD29">
        <f t="shared" si="45"/>
        <v>0.33259423503325947</v>
      </c>
      <c r="ME29">
        <f t="shared" si="45"/>
        <v>0.33259423503325947</v>
      </c>
      <c r="MF29">
        <f t="shared" si="45"/>
        <v>0.33259423503325947</v>
      </c>
      <c r="MG29">
        <f t="shared" si="45"/>
        <v>0.33259423503325947</v>
      </c>
      <c r="MH29">
        <f t="shared" si="45"/>
        <v>0.33259423503325947</v>
      </c>
      <c r="MI29">
        <f>SUMPRODUCT(MH28:MH32,$D$28:$D$32)</f>
        <v>0.33259423503325947</v>
      </c>
      <c r="MJ29">
        <f t="shared" si="45"/>
        <v>0.33259423503325947</v>
      </c>
      <c r="MK29">
        <f t="shared" si="45"/>
        <v>0.33259423503325947</v>
      </c>
      <c r="ML29">
        <f t="shared" si="45"/>
        <v>0.33259423503325947</v>
      </c>
      <c r="MM29">
        <f t="shared" si="45"/>
        <v>0.33259423503325947</v>
      </c>
    </row>
    <row r="30" spans="2:351">
      <c r="B30" s="109">
        <v>3</v>
      </c>
      <c r="C30" s="110">
        <v>0</v>
      </c>
      <c r="D30" s="110">
        <v>0</v>
      </c>
      <c r="E30" s="110">
        <v>0.85</v>
      </c>
      <c r="F30" s="110">
        <v>0.15000000000000002</v>
      </c>
      <c r="G30" s="110">
        <v>0</v>
      </c>
      <c r="H30" s="110">
        <v>1</v>
      </c>
      <c r="K30" t="s">
        <v>7</v>
      </c>
      <c r="L30">
        <f>Sheet4!R82</f>
        <v>0.05</v>
      </c>
      <c r="M30" s="97">
        <f>SUMPRODUCT(L28:L32,$E$28:$E$32)</f>
        <v>5.6500000000000009E-2</v>
      </c>
      <c r="N30" s="97">
        <f>SUMPRODUCT(M28:M32,$E$28:$E$32)</f>
        <v>7.4345000000000008E-2</v>
      </c>
      <c r="O30">
        <f>SUMPRODUCT(N28:N32,$E$28:$E$32)</f>
        <v>9.8604850000000008E-2</v>
      </c>
      <c r="P30">
        <f t="shared" ref="P30:BF30" si="46">SUMPRODUCT(O28:O32,$E$28:$E$32)</f>
        <v>0.12566463050000001</v>
      </c>
      <c r="Q30">
        <f t="shared" si="46"/>
        <v>0.15305264996500001</v>
      </c>
      <c r="R30">
        <f t="shared" si="46"/>
        <v>0.17916515121545001</v>
      </c>
      <c r="S30">
        <f t="shared" si="46"/>
        <v>0.20304230566440851</v>
      </c>
      <c r="T30">
        <f t="shared" si="46"/>
        <v>0.22418953980341311</v>
      </c>
      <c r="U30">
        <f t="shared" si="46"/>
        <v>0.2424376447433938</v>
      </c>
      <c r="V30">
        <f t="shared" si="46"/>
        <v>0.25783536141046814</v>
      </c>
      <c r="W30">
        <f t="shared" si="46"/>
        <v>0.27056863209423038</v>
      </c>
      <c r="X30">
        <f t="shared" si="46"/>
        <v>0.28090134387411486</v>
      </c>
      <c r="Y30">
        <f t="shared" si="46"/>
        <v>0.28913307756055823</v>
      </c>
      <c r="Z30">
        <f t="shared" si="46"/>
        <v>0.29557006074930253</v>
      </c>
      <c r="AA30">
        <f t="shared" si="46"/>
        <v>0.30050616936049102</v>
      </c>
      <c r="AB30">
        <f t="shared" si="46"/>
        <v>0.30421140762158283</v>
      </c>
      <c r="AC30">
        <f t="shared" si="46"/>
        <v>0.30692581164737043</v>
      </c>
      <c r="AD30">
        <f t="shared" si="46"/>
        <v>0.30885716384182643</v>
      </c>
      <c r="AE30">
        <f t="shared" si="46"/>
        <v>0.31018127651143645</v>
      </c>
      <c r="AF30">
        <f t="shared" si="46"/>
        <v>0.31104390860770004</v>
      </c>
      <c r="AG30">
        <f t="shared" si="46"/>
        <v>0.31156362635041168</v>
      </c>
      <c r="AH30">
        <f t="shared" si="46"/>
        <v>0.31183511426284105</v>
      </c>
      <c r="AI30">
        <f t="shared" si="46"/>
        <v>0.31193259554728237</v>
      </c>
      <c r="AJ30">
        <f t="shared" si="46"/>
        <v>0.31191313702150492</v>
      </c>
      <c r="AK30">
        <f t="shared" si="46"/>
        <v>0.31181970065171943</v>
      </c>
      <c r="AL30">
        <f t="shared" si="46"/>
        <v>0.31168386690826544</v>
      </c>
      <c r="AM30">
        <f t="shared" si="46"/>
        <v>0.31152819977345775</v>
      </c>
      <c r="AN30">
        <f t="shared" si="46"/>
        <v>0.31136825348753489</v>
      </c>
      <c r="AO30">
        <f t="shared" si="46"/>
        <v>0.31121424052788732</v>
      </c>
      <c r="AP30">
        <f t="shared" si="46"/>
        <v>0.31107239171271028</v>
      </c>
      <c r="AQ30">
        <f t="shared" si="46"/>
        <v>0.31094604495615874</v>
      </c>
      <c r="AR30">
        <f t="shared" si="46"/>
        <v>0.31083650083631092</v>
      </c>
      <c r="AS30">
        <f t="shared" si="46"/>
        <v>0.31074368211512443</v>
      </c>
      <c r="AT30">
        <f t="shared" si="46"/>
        <v>0.31066663167848463</v>
      </c>
      <c r="AU30">
        <f t="shared" si="46"/>
        <v>0.31060387978024817</v>
      </c>
      <c r="AV30">
        <f t="shared" si="46"/>
        <v>0.31055370749858258</v>
      </c>
      <c r="AW30">
        <f t="shared" si="46"/>
        <v>0.31051432930188189</v>
      </c>
      <c r="AX30">
        <f t="shared" si="46"/>
        <v>0.31048401380543839</v>
      </c>
      <c r="AY30">
        <f t="shared" si="46"/>
        <v>0.31046115831608934</v>
      </c>
      <c r="AZ30">
        <f t="shared" si="46"/>
        <v>0.31044432968025709</v>
      </c>
      <c r="BA30">
        <f t="shared" si="46"/>
        <v>0.31043228129427142</v>
      </c>
      <c r="BB30">
        <f t="shared" si="46"/>
        <v>0.31042395389635258</v>
      </c>
      <c r="BC30">
        <f t="shared" si="46"/>
        <v>0.3104184659092229</v>
      </c>
      <c r="BD30">
        <f t="shared" si="46"/>
        <v>0.31041509760197433</v>
      </c>
      <c r="BE30">
        <f t="shared" si="46"/>
        <v>0.31041327214550885</v>
      </c>
      <c r="BF30">
        <f t="shared" si="46"/>
        <v>0.31041253570273153</v>
      </c>
      <c r="BG30">
        <f>SUMPRODUCT(BF28:BF32,$E$28:$E$32)</f>
        <v>0.31041253797974483</v>
      </c>
      <c r="BH30">
        <f>SUMPRODUCT(BG28:BG32,$E$28:$E$32)</f>
        <v>0.31041301412817474</v>
      </c>
      <c r="BI30">
        <f>SUMPRODUCT(BH28:BH32,$E$28:$E$32)</f>
        <v>0.31041376849645919</v>
      </c>
      <c r="BJ30">
        <f t="shared" ref="BJ30:CT30" si="47">SUMPRODUCT(BI28:BI32,$E$28:$E$32)</f>
        <v>0.31041466044920085</v>
      </c>
      <c r="BK30">
        <f t="shared" si="47"/>
        <v>0.31041559228295135</v>
      </c>
      <c r="BL30">
        <f t="shared" si="47"/>
        <v>0.31041649914287273</v>
      </c>
      <c r="BM30">
        <f t="shared" si="47"/>
        <v>0.31041734077039235</v>
      </c>
      <c r="BN30">
        <f t="shared" si="47"/>
        <v>0.31041809487349192</v>
      </c>
      <c r="BO30">
        <f t="shared" si="47"/>
        <v>0.31041875189789281</v>
      </c>
      <c r="BP30">
        <f t="shared" si="47"/>
        <v>0.31041931098084274</v>
      </c>
      <c r="BQ30">
        <f t="shared" si="47"/>
        <v>0.31041977688326827</v>
      </c>
      <c r="BR30">
        <f t="shared" si="47"/>
        <v>0.31042015771615672</v>
      </c>
      <c r="BS30">
        <f t="shared" si="47"/>
        <v>0.31042046329992234</v>
      </c>
      <c r="BT30">
        <f t="shared" si="47"/>
        <v>0.31042070401894645</v>
      </c>
      <c r="BU30">
        <f t="shared" si="47"/>
        <v>0.3104208900559981</v>
      </c>
      <c r="BV30">
        <f t="shared" si="47"/>
        <v>0.31042103091194523</v>
      </c>
      <c r="BW30">
        <f t="shared" si="47"/>
        <v>0.31042113513458119</v>
      </c>
      <c r="BX30">
        <f t="shared" si="47"/>
        <v>0.31042121019634389</v>
      </c>
      <c r="BY30">
        <f t="shared" si="47"/>
        <v>0.31042126247420632</v>
      </c>
      <c r="BZ30">
        <f t="shared" si="47"/>
        <v>0.31042129729621526</v>
      </c>
      <c r="CA30">
        <f t="shared" si="47"/>
        <v>0.31042131902826964</v>
      </c>
      <c r="CB30">
        <f t="shared" si="47"/>
        <v>0.3104213311820096</v>
      </c>
      <c r="CC30">
        <f t="shared" si="47"/>
        <v>0.31042133653039639</v>
      </c>
      <c r="CD30">
        <f t="shared" si="47"/>
        <v>0.31042133722195592</v>
      </c>
      <c r="CE30">
        <f t="shared" si="47"/>
        <v>0.31042133488796569</v>
      </c>
      <c r="CF30">
        <f t="shared" si="47"/>
        <v>0.31042133073929734</v>
      </c>
      <c r="CG30">
        <f t="shared" si="47"/>
        <v>0.31042132565136743</v>
      </c>
      <c r="CH30">
        <f t="shared" si="47"/>
        <v>0.31042132023684776</v>
      </c>
      <c r="CI30">
        <f t="shared" si="47"/>
        <v>0.31042131490657687</v>
      </c>
      <c r="CJ30">
        <f t="shared" si="47"/>
        <v>0.31042130991959521</v>
      </c>
      <c r="CK30">
        <f t="shared" si="47"/>
        <v>0.31042130542348695</v>
      </c>
      <c r="CL30">
        <f t="shared" si="47"/>
        <v>0.3104213014863127</v>
      </c>
      <c r="CM30">
        <f t="shared" si="47"/>
        <v>0.31042129812141422</v>
      </c>
      <c r="CN30">
        <f t="shared" si="47"/>
        <v>0.31042129530629931</v>
      </c>
      <c r="CO30">
        <f t="shared" si="47"/>
        <v>0.31042129299670357</v>
      </c>
      <c r="CP30">
        <f t="shared" si="47"/>
        <v>0.31042129113679456</v>
      </c>
      <c r="CQ30">
        <f t="shared" si="47"/>
        <v>0.31042128966634674</v>
      </c>
      <c r="CR30">
        <f t="shared" si="47"/>
        <v>0.31042128852558387</v>
      </c>
      <c r="CS30">
        <f t="shared" si="47"/>
        <v>0.31042128765826144</v>
      </c>
      <c r="CT30">
        <f t="shared" si="47"/>
        <v>0.31042128701345306</v>
      </c>
      <c r="CU30">
        <f>SUMPRODUCT(CT28:CT32,$E$28:$E$32)</f>
        <v>0.3104212865464081</v>
      </c>
      <c r="CV30">
        <f>SUMPRODUCT(CU28:CU32,$E$28:$E$32)</f>
        <v>0.3104212862187668</v>
      </c>
      <c r="CW30">
        <f>SUMPRODUCT(CV28:CV32,$E$28:$E$32)</f>
        <v>0.31042128599835145</v>
      </c>
      <c r="CX30">
        <f t="shared" ref="CX30:FI30" si="48">SUMPRODUCT(CW28:CW32,$E$28:$E$32)</f>
        <v>0.3104212858586971</v>
      </c>
      <c r="CY30">
        <f t="shared" si="48"/>
        <v>0.31042128577844058</v>
      </c>
      <c r="CZ30">
        <f t="shared" si="48"/>
        <v>0.3104212857406512</v>
      </c>
      <c r="DA30">
        <f t="shared" si="48"/>
        <v>0.31042128573216105</v>
      </c>
      <c r="DB30">
        <f t="shared" si="48"/>
        <v>0.31042128574293126</v>
      </c>
      <c r="DC30">
        <f t="shared" si="48"/>
        <v>0.31042128576547545</v>
      </c>
      <c r="DD30">
        <f t="shared" si="48"/>
        <v>0.31042128579435097</v>
      </c>
      <c r="DE30">
        <f t="shared" si="48"/>
        <v>0.31042128582572209</v>
      </c>
      <c r="DF30">
        <f t="shared" si="48"/>
        <v>0.3104212858569923</v>
      </c>
      <c r="DG30">
        <f t="shared" si="48"/>
        <v>0.31042128588650086</v>
      </c>
      <c r="DH30">
        <f t="shared" si="48"/>
        <v>0.310421285913278</v>
      </c>
      <c r="DI30">
        <f t="shared" si="48"/>
        <v>0.31042128593684948</v>
      </c>
      <c r="DJ30">
        <f t="shared" si="48"/>
        <v>0.31042128595708507</v>
      </c>
      <c r="DK30">
        <f t="shared" si="48"/>
        <v>0.3104212859740822</v>
      </c>
      <c r="DL30">
        <f t="shared" si="48"/>
        <v>0.31042128598807905</v>
      </c>
      <c r="DM30">
        <f t="shared" si="48"/>
        <v>0.31042128599939128</v>
      </c>
      <c r="DN30">
        <f t="shared" si="48"/>
        <v>0.31042128600836716</v>
      </c>
      <c r="DO30">
        <f t="shared" si="48"/>
        <v>0.31042128601535685</v>
      </c>
      <c r="DP30">
        <f t="shared" si="48"/>
        <v>0.31042128602069285</v>
      </c>
      <c r="DQ30">
        <f t="shared" si="48"/>
        <v>0.31042128602467822</v>
      </c>
      <c r="DR30">
        <f t="shared" si="48"/>
        <v>0.31042128602758068</v>
      </c>
      <c r="DS30">
        <f t="shared" si="48"/>
        <v>0.31042128602963087</v>
      </c>
      <c r="DT30">
        <f t="shared" si="48"/>
        <v>0.31042128603102292</v>
      </c>
      <c r="DU30">
        <f t="shared" si="48"/>
        <v>0.31042128603191715</v>
      </c>
      <c r="DV30">
        <f t="shared" si="48"/>
        <v>0.31042128603244346</v>
      </c>
      <c r="DW30">
        <f t="shared" si="48"/>
        <v>0.31042128603270508</v>
      </c>
      <c r="DX30">
        <f t="shared" si="48"/>
        <v>0.31042128603278268</v>
      </c>
      <c r="DY30">
        <f t="shared" si="48"/>
        <v>0.31042128603273805</v>
      </c>
      <c r="DZ30">
        <f t="shared" si="48"/>
        <v>0.31042128603261737</v>
      </c>
      <c r="EA30">
        <f t="shared" si="48"/>
        <v>0.31042128603245445</v>
      </c>
      <c r="EB30">
        <f t="shared" si="48"/>
        <v>0.31042128603227326</v>
      </c>
      <c r="EC30">
        <f t="shared" si="48"/>
        <v>0.31042128603209018</v>
      </c>
      <c r="ED30">
        <f t="shared" si="48"/>
        <v>0.31042128603191582</v>
      </c>
      <c r="EE30">
        <f t="shared" si="48"/>
        <v>0.31042128603175656</v>
      </c>
      <c r="EF30">
        <f t="shared" si="48"/>
        <v>0.31042128603161556</v>
      </c>
      <c r="EG30">
        <f t="shared" si="48"/>
        <v>0.31042128603149394</v>
      </c>
      <c r="EH30">
        <f t="shared" si="48"/>
        <v>0.31042128603139141</v>
      </c>
      <c r="EI30">
        <f t="shared" si="48"/>
        <v>0.31042128603130664</v>
      </c>
      <c r="EJ30">
        <f t="shared" si="48"/>
        <v>0.31042128603123786</v>
      </c>
      <c r="EK30">
        <f t="shared" si="48"/>
        <v>0.31042128603118313</v>
      </c>
      <c r="EL30">
        <f t="shared" si="48"/>
        <v>0.31042128603114039</v>
      </c>
      <c r="EM30">
        <f t="shared" si="48"/>
        <v>0.31042128603110758</v>
      </c>
      <c r="EN30">
        <f t="shared" si="48"/>
        <v>0.31042128603108299</v>
      </c>
      <c r="EO30">
        <f t="shared" si="48"/>
        <v>0.310421286031065</v>
      </c>
      <c r="EP30">
        <f t="shared" si="48"/>
        <v>0.31042128603105218</v>
      </c>
      <c r="EQ30">
        <f t="shared" si="48"/>
        <v>0.31042128603104341</v>
      </c>
      <c r="ER30">
        <f t="shared" si="48"/>
        <v>0.31042128603103775</v>
      </c>
      <c r="ES30">
        <f t="shared" si="48"/>
        <v>0.3104212860310343</v>
      </c>
      <c r="ET30">
        <f t="shared" si="48"/>
        <v>0.31042128603103253</v>
      </c>
      <c r="EU30">
        <f t="shared" si="48"/>
        <v>0.31042128603103186</v>
      </c>
      <c r="EV30">
        <f t="shared" si="48"/>
        <v>0.31042128603103203</v>
      </c>
      <c r="EW30">
        <f t="shared" si="48"/>
        <v>0.31042128603103264</v>
      </c>
      <c r="EX30">
        <f t="shared" si="48"/>
        <v>0.31042128603103358</v>
      </c>
      <c r="EY30">
        <f t="shared" si="48"/>
        <v>0.31042128603103458</v>
      </c>
      <c r="EZ30">
        <f t="shared" si="48"/>
        <v>0.31042128603103564</v>
      </c>
      <c r="FA30">
        <f t="shared" si="48"/>
        <v>0.31042128603103669</v>
      </c>
      <c r="FB30">
        <f t="shared" si="48"/>
        <v>0.31042128603103764</v>
      </c>
      <c r="FC30">
        <f t="shared" si="48"/>
        <v>0.31042128603103847</v>
      </c>
      <c r="FD30">
        <f t="shared" si="48"/>
        <v>0.31042128603103919</v>
      </c>
      <c r="FE30">
        <f t="shared" si="48"/>
        <v>0.3104212860310398</v>
      </c>
      <c r="FF30">
        <f t="shared" si="48"/>
        <v>0.3104212860310403</v>
      </c>
      <c r="FG30">
        <f t="shared" si="48"/>
        <v>0.31042128603104074</v>
      </c>
      <c r="FH30">
        <f t="shared" si="48"/>
        <v>0.31042128603104108</v>
      </c>
      <c r="FI30">
        <f t="shared" si="48"/>
        <v>0.31042128603104135</v>
      </c>
      <c r="FJ30">
        <f t="shared" ref="FJ30:HU30" si="49">SUMPRODUCT(FI28:FI32,$E$28:$E$32)</f>
        <v>0.31042128603104158</v>
      </c>
      <c r="FK30">
        <f t="shared" si="49"/>
        <v>0.31042128603104169</v>
      </c>
      <c r="FL30">
        <f t="shared" si="49"/>
        <v>0.3104212860310418</v>
      </c>
      <c r="FM30">
        <f t="shared" si="49"/>
        <v>0.31042128603104191</v>
      </c>
      <c r="FN30">
        <f t="shared" si="49"/>
        <v>0.31042128603104197</v>
      </c>
      <c r="FO30">
        <f t="shared" si="49"/>
        <v>0.31042128603104197</v>
      </c>
      <c r="FP30">
        <f t="shared" si="49"/>
        <v>0.31042128603104197</v>
      </c>
      <c r="FQ30">
        <f t="shared" si="49"/>
        <v>0.31042128603104197</v>
      </c>
      <c r="FR30">
        <f t="shared" si="49"/>
        <v>0.31042128603104197</v>
      </c>
      <c r="FS30">
        <f t="shared" si="49"/>
        <v>0.31042128603104197</v>
      </c>
      <c r="FT30">
        <f t="shared" si="49"/>
        <v>0.31042128603104197</v>
      </c>
      <c r="FU30">
        <f t="shared" si="49"/>
        <v>0.31042128603104197</v>
      </c>
      <c r="FV30">
        <f t="shared" si="49"/>
        <v>0.31042128603104197</v>
      </c>
      <c r="FW30">
        <f t="shared" si="49"/>
        <v>0.31042128603104197</v>
      </c>
      <c r="FX30">
        <f t="shared" si="49"/>
        <v>0.31042128603104197</v>
      </c>
      <c r="FY30">
        <f t="shared" si="49"/>
        <v>0.31042128603104197</v>
      </c>
      <c r="FZ30">
        <f t="shared" si="49"/>
        <v>0.31042128603104197</v>
      </c>
      <c r="GA30">
        <f t="shared" si="49"/>
        <v>0.31042128603104197</v>
      </c>
      <c r="GB30">
        <f t="shared" si="49"/>
        <v>0.31042128603104197</v>
      </c>
      <c r="GC30">
        <f t="shared" si="49"/>
        <v>0.31042128603104197</v>
      </c>
      <c r="GD30">
        <f t="shared" si="49"/>
        <v>0.31042128603104197</v>
      </c>
      <c r="GE30">
        <f t="shared" si="49"/>
        <v>0.31042128603104197</v>
      </c>
      <c r="GF30">
        <f t="shared" si="49"/>
        <v>0.31042128603104197</v>
      </c>
      <c r="GG30">
        <f t="shared" si="49"/>
        <v>0.31042128603104197</v>
      </c>
      <c r="GH30">
        <f t="shared" si="49"/>
        <v>0.31042128603104197</v>
      </c>
      <c r="GI30">
        <f t="shared" si="49"/>
        <v>0.31042128603104197</v>
      </c>
      <c r="GJ30">
        <f t="shared" si="49"/>
        <v>0.31042128603104197</v>
      </c>
      <c r="GK30">
        <f t="shared" si="49"/>
        <v>0.31042128603104197</v>
      </c>
      <c r="GL30">
        <f t="shared" si="49"/>
        <v>0.31042128603104197</v>
      </c>
      <c r="GM30">
        <f t="shared" si="49"/>
        <v>0.31042128603104197</v>
      </c>
      <c r="GN30">
        <f t="shared" si="49"/>
        <v>0.31042128603104197</v>
      </c>
      <c r="GO30">
        <f t="shared" si="49"/>
        <v>0.31042128603104197</v>
      </c>
      <c r="GP30">
        <f t="shared" si="49"/>
        <v>0.31042128603104197</v>
      </c>
      <c r="GQ30">
        <f t="shared" si="49"/>
        <v>0.31042128603104197</v>
      </c>
      <c r="GR30">
        <f t="shared" si="49"/>
        <v>0.31042128603104197</v>
      </c>
      <c r="GS30">
        <f t="shared" si="49"/>
        <v>0.31042128603104197</v>
      </c>
      <c r="GT30">
        <f t="shared" si="49"/>
        <v>0.31042128603104197</v>
      </c>
      <c r="GU30">
        <f t="shared" si="49"/>
        <v>0.31042128603104197</v>
      </c>
      <c r="GV30">
        <f t="shared" si="49"/>
        <v>0.31042128603104197</v>
      </c>
      <c r="GW30">
        <f t="shared" si="49"/>
        <v>0.31042128603104197</v>
      </c>
      <c r="GX30">
        <f t="shared" si="49"/>
        <v>0.31042128603104197</v>
      </c>
      <c r="GY30">
        <f t="shared" si="49"/>
        <v>0.31042128603104197</v>
      </c>
      <c r="GZ30">
        <f t="shared" si="49"/>
        <v>0.31042128603104197</v>
      </c>
      <c r="HA30">
        <f t="shared" si="49"/>
        <v>0.31042128603104197</v>
      </c>
      <c r="HB30">
        <f t="shared" si="49"/>
        <v>0.31042128603104197</v>
      </c>
      <c r="HC30">
        <f t="shared" si="49"/>
        <v>0.31042128603104197</v>
      </c>
      <c r="HD30">
        <f t="shared" si="49"/>
        <v>0.31042128603104197</v>
      </c>
      <c r="HE30">
        <f t="shared" si="49"/>
        <v>0.31042128603104197</v>
      </c>
      <c r="HF30">
        <f t="shared" si="49"/>
        <v>0.31042128603104197</v>
      </c>
      <c r="HG30">
        <f t="shared" si="49"/>
        <v>0.31042128603104197</v>
      </c>
      <c r="HH30">
        <f t="shared" si="49"/>
        <v>0.31042128603104197</v>
      </c>
      <c r="HI30">
        <f t="shared" si="49"/>
        <v>0.31042128603104197</v>
      </c>
      <c r="HJ30">
        <f t="shared" si="49"/>
        <v>0.31042128603104197</v>
      </c>
      <c r="HK30">
        <f t="shared" si="49"/>
        <v>0.31042128603104197</v>
      </c>
      <c r="HL30">
        <f t="shared" si="49"/>
        <v>0.31042128603104197</v>
      </c>
      <c r="HM30">
        <f t="shared" si="49"/>
        <v>0.31042128603104197</v>
      </c>
      <c r="HN30">
        <f t="shared" si="49"/>
        <v>0.31042128603104197</v>
      </c>
      <c r="HO30">
        <f t="shared" si="49"/>
        <v>0.31042128603104197</v>
      </c>
      <c r="HP30">
        <f t="shared" si="49"/>
        <v>0.31042128603104197</v>
      </c>
      <c r="HQ30">
        <f t="shared" si="49"/>
        <v>0.31042128603104197</v>
      </c>
      <c r="HR30">
        <f t="shared" si="49"/>
        <v>0.31042128603104197</v>
      </c>
      <c r="HS30">
        <f t="shared" si="49"/>
        <v>0.31042128603104197</v>
      </c>
      <c r="HT30">
        <f t="shared" si="49"/>
        <v>0.31042128603104197</v>
      </c>
      <c r="HU30">
        <f t="shared" si="49"/>
        <v>0.31042128603104197</v>
      </c>
      <c r="HV30">
        <f t="shared" ref="HV30:IM30" si="50">SUMPRODUCT(HU28:HU32,$E$28:$E$32)</f>
        <v>0.31042128603104197</v>
      </c>
      <c r="HW30">
        <f t="shared" si="50"/>
        <v>0.31042128603104197</v>
      </c>
      <c r="HX30">
        <f t="shared" si="50"/>
        <v>0.31042128603104197</v>
      </c>
      <c r="HY30">
        <f t="shared" si="50"/>
        <v>0.31042128603104197</v>
      </c>
      <c r="HZ30">
        <f t="shared" si="50"/>
        <v>0.31042128603104197</v>
      </c>
      <c r="IA30">
        <f t="shared" si="50"/>
        <v>0.31042128603104197</v>
      </c>
      <c r="IB30">
        <f t="shared" si="50"/>
        <v>0.31042128603104197</v>
      </c>
      <c r="IC30">
        <f t="shared" si="50"/>
        <v>0.31042128603104197</v>
      </c>
      <c r="ID30">
        <f t="shared" si="50"/>
        <v>0.31042128603104197</v>
      </c>
      <c r="IE30">
        <f t="shared" si="50"/>
        <v>0.31042128603104197</v>
      </c>
      <c r="IF30">
        <f t="shared" si="50"/>
        <v>0.31042128603104197</v>
      </c>
      <c r="IG30">
        <f t="shared" si="50"/>
        <v>0.31042128603104197</v>
      </c>
      <c r="IH30">
        <f t="shared" si="50"/>
        <v>0.31042128603104197</v>
      </c>
      <c r="II30">
        <f t="shared" si="50"/>
        <v>0.31042128603104197</v>
      </c>
      <c r="IJ30">
        <f t="shared" si="50"/>
        <v>0.31042128603104197</v>
      </c>
      <c r="IK30">
        <f t="shared" si="50"/>
        <v>0.31042128603104197</v>
      </c>
      <c r="IL30">
        <f t="shared" si="50"/>
        <v>0.31042128603104197</v>
      </c>
      <c r="IM30">
        <f t="shared" si="50"/>
        <v>0.31042128603104197</v>
      </c>
      <c r="IN30">
        <f>SUMPRODUCT(IM28:IM32,$E$28:$E$32)</f>
        <v>0.31042128603104197</v>
      </c>
      <c r="IO30">
        <f>SUMPRODUCT(IN28:IN32,$E$28:$E$32)</f>
        <v>0.31042128603104197</v>
      </c>
      <c r="IP30">
        <f>SUMPRODUCT(IO28:IO32,$E$28:$E$32)</f>
        <v>0.31042128603104197</v>
      </c>
      <c r="IQ30">
        <f t="shared" ref="IQ30:KG30" si="51">SUMPRODUCT(IP28:IP32,$E$28:$E$32)</f>
        <v>0.31042128603104197</v>
      </c>
      <c r="IR30">
        <f t="shared" si="51"/>
        <v>0.31042128603104197</v>
      </c>
      <c r="IS30">
        <f t="shared" si="51"/>
        <v>0.31042128603104197</v>
      </c>
      <c r="IT30">
        <f t="shared" si="51"/>
        <v>0.31042128603104197</v>
      </c>
      <c r="IU30">
        <f t="shared" si="51"/>
        <v>0.31042128603104197</v>
      </c>
      <c r="IV30">
        <f t="shared" si="51"/>
        <v>0.31042128603104197</v>
      </c>
      <c r="IW30">
        <f t="shared" si="51"/>
        <v>0.31042128603104197</v>
      </c>
      <c r="IX30">
        <f t="shared" si="51"/>
        <v>0.31042128603104197</v>
      </c>
      <c r="IY30">
        <f t="shared" si="51"/>
        <v>0.31042128603104197</v>
      </c>
      <c r="IZ30">
        <f t="shared" si="51"/>
        <v>0.31042128603104197</v>
      </c>
      <c r="JA30">
        <f t="shared" si="51"/>
        <v>0.31042128603104197</v>
      </c>
      <c r="JB30">
        <f t="shared" si="51"/>
        <v>0.31042128603104197</v>
      </c>
      <c r="JC30">
        <f t="shared" si="51"/>
        <v>0.31042128603104197</v>
      </c>
      <c r="JD30">
        <f t="shared" si="51"/>
        <v>0.31042128603104197</v>
      </c>
      <c r="JE30">
        <f t="shared" si="51"/>
        <v>0.31042128603104197</v>
      </c>
      <c r="JF30">
        <f t="shared" si="51"/>
        <v>0.31042128603104197</v>
      </c>
      <c r="JG30">
        <f t="shared" si="51"/>
        <v>0.31042128603104197</v>
      </c>
      <c r="JH30">
        <f t="shared" si="51"/>
        <v>0.31042128603104197</v>
      </c>
      <c r="JI30">
        <f t="shared" si="51"/>
        <v>0.31042128603104197</v>
      </c>
      <c r="JJ30">
        <f t="shared" si="51"/>
        <v>0.31042128603104197</v>
      </c>
      <c r="JK30">
        <f t="shared" si="51"/>
        <v>0.31042128603104197</v>
      </c>
      <c r="JL30">
        <f t="shared" si="51"/>
        <v>0.31042128603104197</v>
      </c>
      <c r="JM30">
        <f t="shared" si="51"/>
        <v>0.31042128603104197</v>
      </c>
      <c r="JN30">
        <f t="shared" si="51"/>
        <v>0.31042128603104197</v>
      </c>
      <c r="JO30">
        <f t="shared" si="51"/>
        <v>0.31042128603104197</v>
      </c>
      <c r="JP30">
        <f t="shared" si="51"/>
        <v>0.31042128603104197</v>
      </c>
      <c r="JQ30">
        <f t="shared" si="51"/>
        <v>0.31042128603104197</v>
      </c>
      <c r="JR30">
        <f t="shared" si="51"/>
        <v>0.31042128603104197</v>
      </c>
      <c r="JS30">
        <f t="shared" si="51"/>
        <v>0.31042128603104197</v>
      </c>
      <c r="JT30">
        <f t="shared" si="51"/>
        <v>0.31042128603104197</v>
      </c>
      <c r="JU30">
        <f t="shared" si="51"/>
        <v>0.31042128603104197</v>
      </c>
      <c r="JV30">
        <f t="shared" si="51"/>
        <v>0.31042128603104197</v>
      </c>
      <c r="JW30">
        <f t="shared" si="51"/>
        <v>0.31042128603104197</v>
      </c>
      <c r="JX30">
        <f t="shared" si="51"/>
        <v>0.31042128603104197</v>
      </c>
      <c r="JY30">
        <f t="shared" si="51"/>
        <v>0.31042128603104197</v>
      </c>
      <c r="JZ30">
        <f t="shared" si="51"/>
        <v>0.31042128603104197</v>
      </c>
      <c r="KA30">
        <f t="shared" si="51"/>
        <v>0.31042128603104197</v>
      </c>
      <c r="KB30">
        <f t="shared" si="51"/>
        <v>0.31042128603104197</v>
      </c>
      <c r="KC30">
        <f t="shared" si="51"/>
        <v>0.31042128603104197</v>
      </c>
      <c r="KD30">
        <f t="shared" si="51"/>
        <v>0.31042128603104197</v>
      </c>
      <c r="KE30">
        <f t="shared" si="51"/>
        <v>0.31042128603104197</v>
      </c>
      <c r="KF30">
        <f t="shared" si="51"/>
        <v>0.31042128603104197</v>
      </c>
      <c r="KG30">
        <f t="shared" si="51"/>
        <v>0.31042128603104197</v>
      </c>
      <c r="KH30">
        <f>SUMPRODUCT(KG28:KG32,$E$28:$E$32)</f>
        <v>0.31042128603104197</v>
      </c>
      <c r="KI30">
        <f>SUMPRODUCT(KH28:KH32,$E$28:$E$32)</f>
        <v>0.31042128603104197</v>
      </c>
      <c r="KJ30">
        <f>SUMPRODUCT(KI28:KI32,$E$28:$E$32)</f>
        <v>0.31042128603104197</v>
      </c>
      <c r="KK30">
        <f t="shared" ref="KK30:LU30" si="52">SUMPRODUCT(KJ28:KJ32,$E$28:$E$32)</f>
        <v>0.31042128603104197</v>
      </c>
      <c r="KL30">
        <f t="shared" si="52"/>
        <v>0.31042128603104197</v>
      </c>
      <c r="KM30">
        <f t="shared" si="52"/>
        <v>0.31042128603104197</v>
      </c>
      <c r="KN30">
        <f t="shared" si="52"/>
        <v>0.31042128603104197</v>
      </c>
      <c r="KO30">
        <f t="shared" si="52"/>
        <v>0.31042128603104197</v>
      </c>
      <c r="KP30">
        <f t="shared" si="52"/>
        <v>0.31042128603104197</v>
      </c>
      <c r="KQ30">
        <f t="shared" si="52"/>
        <v>0.31042128603104197</v>
      </c>
      <c r="KR30">
        <f t="shared" si="52"/>
        <v>0.31042128603104197</v>
      </c>
      <c r="KS30">
        <f t="shared" si="52"/>
        <v>0.31042128603104197</v>
      </c>
      <c r="KT30">
        <f t="shared" si="52"/>
        <v>0.31042128603104197</v>
      </c>
      <c r="KU30">
        <f t="shared" si="52"/>
        <v>0.31042128603104197</v>
      </c>
      <c r="KV30">
        <f t="shared" si="52"/>
        <v>0.31042128603104197</v>
      </c>
      <c r="KW30">
        <f t="shared" si="52"/>
        <v>0.31042128603104197</v>
      </c>
      <c r="KX30">
        <f t="shared" si="52"/>
        <v>0.31042128603104197</v>
      </c>
      <c r="KY30">
        <f t="shared" si="52"/>
        <v>0.31042128603104197</v>
      </c>
      <c r="KZ30">
        <f t="shared" si="52"/>
        <v>0.31042128603104197</v>
      </c>
      <c r="LA30">
        <f t="shared" si="52"/>
        <v>0.31042128603104197</v>
      </c>
      <c r="LB30">
        <f t="shared" si="52"/>
        <v>0.31042128603104197</v>
      </c>
      <c r="LC30">
        <f t="shared" si="52"/>
        <v>0.31042128603104197</v>
      </c>
      <c r="LD30">
        <f t="shared" si="52"/>
        <v>0.31042128603104197</v>
      </c>
      <c r="LE30">
        <f t="shared" si="52"/>
        <v>0.31042128603104197</v>
      </c>
      <c r="LF30">
        <f t="shared" si="52"/>
        <v>0.31042128603104197</v>
      </c>
      <c r="LG30">
        <f t="shared" si="52"/>
        <v>0.31042128603104197</v>
      </c>
      <c r="LH30">
        <f t="shared" si="52"/>
        <v>0.31042128603104197</v>
      </c>
      <c r="LI30">
        <f t="shared" si="52"/>
        <v>0.31042128603104197</v>
      </c>
      <c r="LJ30">
        <f t="shared" si="52"/>
        <v>0.31042128603104197</v>
      </c>
      <c r="LK30">
        <f t="shared" si="52"/>
        <v>0.31042128603104197</v>
      </c>
      <c r="LL30">
        <f t="shared" si="52"/>
        <v>0.31042128603104197</v>
      </c>
      <c r="LM30">
        <f t="shared" si="52"/>
        <v>0.31042128603104197</v>
      </c>
      <c r="LN30">
        <f t="shared" si="52"/>
        <v>0.31042128603104197</v>
      </c>
      <c r="LO30">
        <f t="shared" si="52"/>
        <v>0.31042128603104197</v>
      </c>
      <c r="LP30">
        <f t="shared" si="52"/>
        <v>0.31042128603104197</v>
      </c>
      <c r="LQ30">
        <f t="shared" si="52"/>
        <v>0.31042128603104197</v>
      </c>
      <c r="LR30">
        <f t="shared" si="52"/>
        <v>0.31042128603104197</v>
      </c>
      <c r="LS30">
        <f t="shared" si="52"/>
        <v>0.31042128603104197</v>
      </c>
      <c r="LT30">
        <f t="shared" si="52"/>
        <v>0.31042128603104197</v>
      </c>
      <c r="LU30">
        <f t="shared" si="52"/>
        <v>0.31042128603104197</v>
      </c>
      <c r="LV30">
        <f>SUMPRODUCT(LU28:LU32,$E$28:$E$32)</f>
        <v>0.31042128603104197</v>
      </c>
      <c r="LW30">
        <f>SUMPRODUCT(LV28:LV32,$E$28:$E$32)</f>
        <v>0.31042128603104197</v>
      </c>
      <c r="LX30">
        <f>SUMPRODUCT(LW28:LW32,$E$28:$E$32)</f>
        <v>0.31042128603104197</v>
      </c>
      <c r="LY30">
        <f t="shared" ref="LY30:MM30" si="53">SUMPRODUCT(LX28:LX32,$E$28:$E$32)</f>
        <v>0.31042128603104197</v>
      </c>
      <c r="LZ30">
        <f t="shared" si="53"/>
        <v>0.31042128603104197</v>
      </c>
      <c r="MA30">
        <f t="shared" si="53"/>
        <v>0.31042128603104197</v>
      </c>
      <c r="MB30">
        <f t="shared" si="53"/>
        <v>0.31042128603104197</v>
      </c>
      <c r="MC30">
        <f t="shared" si="53"/>
        <v>0.31042128603104197</v>
      </c>
      <c r="MD30">
        <f t="shared" si="53"/>
        <v>0.31042128603104197</v>
      </c>
      <c r="ME30">
        <f t="shared" si="53"/>
        <v>0.31042128603104197</v>
      </c>
      <c r="MF30">
        <f t="shared" si="53"/>
        <v>0.31042128603104197</v>
      </c>
      <c r="MG30">
        <f t="shared" si="53"/>
        <v>0.31042128603104197</v>
      </c>
      <c r="MH30">
        <f t="shared" si="53"/>
        <v>0.31042128603104197</v>
      </c>
      <c r="MI30">
        <f>SUMPRODUCT(MH28:MH32,$E$28:$E$32)</f>
        <v>0.31042128603104197</v>
      </c>
      <c r="MJ30">
        <f t="shared" si="53"/>
        <v>0.31042128603104197</v>
      </c>
      <c r="MK30">
        <f t="shared" si="53"/>
        <v>0.31042128603104197</v>
      </c>
      <c r="ML30">
        <f t="shared" si="53"/>
        <v>0.31042128603104197</v>
      </c>
      <c r="MM30">
        <f t="shared" si="53"/>
        <v>0.31042128603104197</v>
      </c>
    </row>
    <row r="31" spans="2:351">
      <c r="B31" s="109">
        <v>4</v>
      </c>
      <c r="C31" s="110">
        <v>0.8</v>
      </c>
      <c r="D31" s="110">
        <v>0.2</v>
      </c>
      <c r="E31" s="110">
        <v>0</v>
      </c>
      <c r="F31" s="110">
        <v>0</v>
      </c>
      <c r="G31" s="110">
        <v>0</v>
      </c>
      <c r="H31" s="110">
        <v>1</v>
      </c>
      <c r="K31" t="s">
        <v>8</v>
      </c>
      <c r="L31">
        <f>Sheet4!R83</f>
        <v>0</v>
      </c>
      <c r="M31" s="97">
        <f>SUMPRODUCT(L28:L32,$F$28:$F$32)</f>
        <v>7.5000000000000015E-3</v>
      </c>
      <c r="N31" s="97">
        <f>SUMPRODUCT(M28:M32,$F$28:$F$32)</f>
        <v>8.4750000000000034E-3</v>
      </c>
      <c r="O31">
        <f>SUMPRODUCT(N28:N32,$F$28:$F$32)</f>
        <v>1.1151750000000004E-2</v>
      </c>
      <c r="P31">
        <f t="shared" ref="P31:BF31" si="54">SUMPRODUCT(O28:O32,$F$28:$F$32)</f>
        <v>1.4790727500000003E-2</v>
      </c>
      <c r="Q31">
        <f t="shared" si="54"/>
        <v>1.8849694575000006E-2</v>
      </c>
      <c r="R31">
        <f t="shared" si="54"/>
        <v>2.2957897494750006E-2</v>
      </c>
      <c r="S31">
        <f t="shared" si="54"/>
        <v>2.6874772682317506E-2</v>
      </c>
      <c r="T31">
        <f t="shared" si="54"/>
        <v>3.0456345849661282E-2</v>
      </c>
      <c r="U31">
        <f t="shared" si="54"/>
        <v>3.362843097051197E-2</v>
      </c>
      <c r="V31">
        <f t="shared" si="54"/>
        <v>3.6365646711509075E-2</v>
      </c>
      <c r="W31">
        <f t="shared" si="54"/>
        <v>3.8675304211570227E-2</v>
      </c>
      <c r="X31">
        <f t="shared" si="54"/>
        <v>4.0585294814134559E-2</v>
      </c>
      <c r="Y31">
        <f t="shared" si="54"/>
        <v>4.2135201581117235E-2</v>
      </c>
      <c r="Z31">
        <f t="shared" si="54"/>
        <v>4.3369961634083742E-2</v>
      </c>
      <c r="AA31">
        <f t="shared" si="54"/>
        <v>4.4335509112395387E-2</v>
      </c>
      <c r="AB31">
        <f t="shared" si="54"/>
        <v>4.5075925404073659E-2</v>
      </c>
      <c r="AC31">
        <f t="shared" si="54"/>
        <v>4.5631711143237434E-2</v>
      </c>
      <c r="AD31">
        <f t="shared" si="54"/>
        <v>4.6038871747105574E-2</v>
      </c>
      <c r="AE31">
        <f t="shared" si="54"/>
        <v>4.632857457627397E-2</v>
      </c>
      <c r="AF31">
        <f t="shared" si="54"/>
        <v>4.6527191476715475E-2</v>
      </c>
      <c r="AG31">
        <f t="shared" si="54"/>
        <v>4.665658629115501E-2</v>
      </c>
      <c r="AH31">
        <f t="shared" si="54"/>
        <v>4.6734543952561762E-2</v>
      </c>
      <c r="AI31">
        <f t="shared" si="54"/>
        <v>4.6775267139426167E-2</v>
      </c>
      <c r="AJ31">
        <f t="shared" si="54"/>
        <v>4.6789889332092362E-2</v>
      </c>
      <c r="AK31">
        <f t="shared" si="54"/>
        <v>4.6786970553225747E-2</v>
      </c>
      <c r="AL31">
        <f t="shared" si="54"/>
        <v>4.6772955097757925E-2</v>
      </c>
      <c r="AM31">
        <f t="shared" si="54"/>
        <v>4.6752580036239826E-2</v>
      </c>
      <c r="AN31">
        <f t="shared" si="54"/>
        <v>4.6729229966018672E-2</v>
      </c>
      <c r="AO31">
        <f t="shared" si="54"/>
        <v>4.6705238023130237E-2</v>
      </c>
      <c r="AP31">
        <f t="shared" si="54"/>
        <v>4.6682136079183104E-2</v>
      </c>
      <c r="AQ31">
        <f t="shared" si="54"/>
        <v>4.6660858756906551E-2</v>
      </c>
      <c r="AR31">
        <f t="shared" si="54"/>
        <v>4.6641906743423819E-2</v>
      </c>
      <c r="AS31">
        <f t="shared" si="54"/>
        <v>4.6625475125446646E-2</v>
      </c>
      <c r="AT31">
        <f t="shared" si="54"/>
        <v>4.661155231726867E-2</v>
      </c>
      <c r="AU31">
        <f t="shared" si="54"/>
        <v>4.6599994751772698E-2</v>
      </c>
      <c r="AV31">
        <f t="shared" si="54"/>
        <v>4.6590581967037234E-2</v>
      </c>
      <c r="AW31">
        <f t="shared" si="54"/>
        <v>4.6583056124787393E-2</v>
      </c>
      <c r="AX31">
        <f t="shared" si="54"/>
        <v>4.6577149395282291E-2</v>
      </c>
      <c r="AY31">
        <f t="shared" si="54"/>
        <v>4.6572602070815768E-2</v>
      </c>
      <c r="AZ31">
        <f t="shared" si="54"/>
        <v>4.6569173747413407E-2</v>
      </c>
      <c r="BA31">
        <f t="shared" si="54"/>
        <v>4.6566649452038568E-2</v>
      </c>
      <c r="BB31">
        <f t="shared" si="54"/>
        <v>4.656484219414072E-2</v>
      </c>
      <c r="BC31">
        <f t="shared" si="54"/>
        <v>4.6563593084452896E-2</v>
      </c>
      <c r="BD31">
        <f t="shared" si="54"/>
        <v>4.6562769886383443E-2</v>
      </c>
      <c r="BE31">
        <f t="shared" si="54"/>
        <v>4.6562264640296155E-2</v>
      </c>
      <c r="BF31">
        <f t="shared" si="54"/>
        <v>4.6561990821826334E-2</v>
      </c>
      <c r="BG31">
        <f>SUMPRODUCT(BF28:BF32,$F$28:$F$32)</f>
        <v>4.6561880355409736E-2</v>
      </c>
      <c r="BH31">
        <f>SUMPRODUCT(BG28:BG32,$F$28:$F$32)</f>
        <v>4.6561880696961731E-2</v>
      </c>
      <c r="BI31">
        <f>SUMPRODUCT(BH28:BH32,$F$28:$F$32)</f>
        <v>4.6561952119226216E-2</v>
      </c>
      <c r="BJ31">
        <f t="shared" ref="BJ31:CT31" si="55">SUMPRODUCT(BI28:BI32,$F$28:$F$32)</f>
        <v>4.6562065274468885E-2</v>
      </c>
      <c r="BK31">
        <f t="shared" si="55"/>
        <v>4.6562199067380135E-2</v>
      </c>
      <c r="BL31">
        <f t="shared" si="55"/>
        <v>4.6562338842442708E-2</v>
      </c>
      <c r="BM31">
        <f t="shared" si="55"/>
        <v>4.6562474871430913E-2</v>
      </c>
      <c r="BN31">
        <f t="shared" si="55"/>
        <v>4.6562601115558856E-2</v>
      </c>
      <c r="BO31">
        <f t="shared" si="55"/>
        <v>4.6562714231023795E-2</v>
      </c>
      <c r="BP31">
        <f t="shared" si="55"/>
        <v>4.6562812784683931E-2</v>
      </c>
      <c r="BQ31">
        <f t="shared" si="55"/>
        <v>4.6562896647126421E-2</v>
      </c>
      <c r="BR31">
        <f t="shared" si="55"/>
        <v>4.6562966532490251E-2</v>
      </c>
      <c r="BS31">
        <f t="shared" si="55"/>
        <v>4.6563023657423513E-2</v>
      </c>
      <c r="BT31">
        <f t="shared" si="55"/>
        <v>4.6563069494988361E-2</v>
      </c>
      <c r="BU31">
        <f t="shared" si="55"/>
        <v>4.6563105602841971E-2</v>
      </c>
      <c r="BV31">
        <f t="shared" si="55"/>
        <v>4.6563133508399725E-2</v>
      </c>
      <c r="BW31">
        <f t="shared" si="55"/>
        <v>4.6563154636791788E-2</v>
      </c>
      <c r="BX31">
        <f t="shared" si="55"/>
        <v>4.6563170270187186E-2</v>
      </c>
      <c r="BY31">
        <f t="shared" si="55"/>
        <v>4.6563181529451589E-2</v>
      </c>
      <c r="BZ31">
        <f t="shared" si="55"/>
        <v>4.6563189371130957E-2</v>
      </c>
      <c r="CA31">
        <f t="shared" si="55"/>
        <v>4.6563194594432297E-2</v>
      </c>
      <c r="CB31">
        <f t="shared" si="55"/>
        <v>4.656319785424045E-2</v>
      </c>
      <c r="CC31">
        <f t="shared" si="55"/>
        <v>4.6563199677301444E-2</v>
      </c>
      <c r="CD31">
        <f t="shared" si="55"/>
        <v>4.6563200479559468E-2</v>
      </c>
      <c r="CE31">
        <f t="shared" si="55"/>
        <v>4.6563200583293392E-2</v>
      </c>
      <c r="CF31">
        <f t="shared" si="55"/>
        <v>4.6563200233194858E-2</v>
      </c>
      <c r="CG31">
        <f t="shared" si="55"/>
        <v>4.6563199610894605E-2</v>
      </c>
      <c r="CH31">
        <f t="shared" si="55"/>
        <v>4.6563198847705121E-2</v>
      </c>
      <c r="CI31">
        <f t="shared" si="55"/>
        <v>4.6563198035527172E-2</v>
      </c>
      <c r="CJ31">
        <f t="shared" si="55"/>
        <v>4.6563197235986536E-2</v>
      </c>
      <c r="CK31">
        <f t="shared" si="55"/>
        <v>4.6563196487939287E-2</v>
      </c>
      <c r="CL31">
        <f t="shared" si="55"/>
        <v>4.6563195813523049E-2</v>
      </c>
      <c r="CM31">
        <f t="shared" si="55"/>
        <v>4.6563195222946913E-2</v>
      </c>
      <c r="CN31">
        <f t="shared" si="55"/>
        <v>4.6563194718212138E-2</v>
      </c>
      <c r="CO31">
        <f t="shared" si="55"/>
        <v>4.6563194295944903E-2</v>
      </c>
      <c r="CP31">
        <f t="shared" si="55"/>
        <v>4.6563193949505539E-2</v>
      </c>
      <c r="CQ31">
        <f t="shared" si="55"/>
        <v>4.6563193670519192E-2</v>
      </c>
      <c r="CR31">
        <f t="shared" si="55"/>
        <v>4.6563193449952016E-2</v>
      </c>
      <c r="CS31">
        <f t="shared" si="55"/>
        <v>4.6563193278837588E-2</v>
      </c>
      <c r="CT31">
        <f t="shared" si="55"/>
        <v>4.6563193148739225E-2</v>
      </c>
      <c r="CU31">
        <f>SUMPRODUCT(CT28:CT32,$F$28:$F$32)</f>
        <v>4.6563193052017969E-2</v>
      </c>
      <c r="CV31">
        <f>SUMPRODUCT(CU28:CU32,$F$28:$F$32)</f>
        <v>4.6563192981961224E-2</v>
      </c>
      <c r="CW31">
        <f>SUMPRODUCT(CV28:CV32,$F$28:$F$32)</f>
        <v>4.656319293281503E-2</v>
      </c>
      <c r="CX31">
        <f t="shared" ref="CX31:FI31" si="56">SUMPRODUCT(CW28:CW32,$F$28:$F$32)</f>
        <v>4.6563192899752727E-2</v>
      </c>
      <c r="CY31">
        <f t="shared" si="56"/>
        <v>4.6563192878804574E-2</v>
      </c>
      <c r="CZ31">
        <f t="shared" si="56"/>
        <v>4.6563192866766093E-2</v>
      </c>
      <c r="DA31">
        <f t="shared" si="56"/>
        <v>4.6563192861097689E-2</v>
      </c>
      <c r="DB31">
        <f t="shared" si="56"/>
        <v>4.6563192859824167E-2</v>
      </c>
      <c r="DC31">
        <f t="shared" si="56"/>
        <v>4.6563192861439694E-2</v>
      </c>
      <c r="DD31">
        <f t="shared" si="56"/>
        <v>4.6563192864821322E-2</v>
      </c>
      <c r="DE31">
        <f t="shared" si="56"/>
        <v>4.6563192869152649E-2</v>
      </c>
      <c r="DF31">
        <f t="shared" si="56"/>
        <v>4.6563192873858322E-2</v>
      </c>
      <c r="DG31">
        <f t="shared" si="56"/>
        <v>4.6563192878548855E-2</v>
      </c>
      <c r="DH31">
        <f t="shared" si="56"/>
        <v>4.6563192882975134E-2</v>
      </c>
      <c r="DI31">
        <f t="shared" si="56"/>
        <v>4.6563192886991706E-2</v>
      </c>
      <c r="DJ31">
        <f t="shared" si="56"/>
        <v>4.6563192890527426E-2</v>
      </c>
      <c r="DK31">
        <f t="shared" si="56"/>
        <v>4.6563192893562769E-2</v>
      </c>
      <c r="DL31">
        <f t="shared" si="56"/>
        <v>4.6563192896112333E-2</v>
      </c>
      <c r="DM31">
        <f t="shared" si="56"/>
        <v>4.6563192898211862E-2</v>
      </c>
      <c r="DN31">
        <f t="shared" si="56"/>
        <v>4.6563192899908699E-2</v>
      </c>
      <c r="DO31">
        <f t="shared" si="56"/>
        <v>4.6563192901255081E-2</v>
      </c>
      <c r="DP31">
        <f t="shared" si="56"/>
        <v>4.6563192902303534E-2</v>
      </c>
      <c r="DQ31">
        <f t="shared" si="56"/>
        <v>4.6563192903103935E-2</v>
      </c>
      <c r="DR31">
        <f t="shared" si="56"/>
        <v>4.6563192903701742E-2</v>
      </c>
      <c r="DS31">
        <f t="shared" si="56"/>
        <v>4.6563192904137109E-2</v>
      </c>
      <c r="DT31">
        <f t="shared" si="56"/>
        <v>4.656319290444464E-2</v>
      </c>
      <c r="DU31">
        <f t="shared" si="56"/>
        <v>4.6563192904653446E-2</v>
      </c>
      <c r="DV31">
        <f t="shared" si="56"/>
        <v>4.6563192904787581E-2</v>
      </c>
      <c r="DW31">
        <f t="shared" si="56"/>
        <v>4.6563192904866525E-2</v>
      </c>
      <c r="DX31">
        <f t="shared" si="56"/>
        <v>4.6563192904905772E-2</v>
      </c>
      <c r="DY31">
        <f t="shared" si="56"/>
        <v>4.6563192904917408E-2</v>
      </c>
      <c r="DZ31">
        <f t="shared" si="56"/>
        <v>4.6563192904910712E-2</v>
      </c>
      <c r="EA31">
        <f t="shared" si="56"/>
        <v>4.6563192904892615E-2</v>
      </c>
      <c r="EB31">
        <f t="shared" si="56"/>
        <v>4.6563192904868177E-2</v>
      </c>
      <c r="EC31">
        <f t="shared" si="56"/>
        <v>4.6563192904840997E-2</v>
      </c>
      <c r="ED31">
        <f t="shared" si="56"/>
        <v>4.6563192904813533E-2</v>
      </c>
      <c r="EE31">
        <f t="shared" si="56"/>
        <v>4.656319290478738E-2</v>
      </c>
      <c r="EF31">
        <f t="shared" si="56"/>
        <v>4.656319290476349E-2</v>
      </c>
      <c r="EG31">
        <f t="shared" si="56"/>
        <v>4.656319290474234E-2</v>
      </c>
      <c r="EH31">
        <f t="shared" si="56"/>
        <v>4.6563192904724097E-2</v>
      </c>
      <c r="EI31">
        <f t="shared" si="56"/>
        <v>4.6563192904708721E-2</v>
      </c>
      <c r="EJ31">
        <f t="shared" si="56"/>
        <v>4.6563192904696002E-2</v>
      </c>
      <c r="EK31">
        <f t="shared" si="56"/>
        <v>4.6563192904685684E-2</v>
      </c>
      <c r="EL31">
        <f t="shared" si="56"/>
        <v>4.6563192904677475E-2</v>
      </c>
      <c r="EM31">
        <f t="shared" si="56"/>
        <v>4.6563192904671064E-2</v>
      </c>
      <c r="EN31">
        <f t="shared" si="56"/>
        <v>4.6563192904666144E-2</v>
      </c>
      <c r="EO31">
        <f t="shared" si="56"/>
        <v>4.6563192904662452E-2</v>
      </c>
      <c r="EP31">
        <f t="shared" si="56"/>
        <v>4.656319290465976E-2</v>
      </c>
      <c r="EQ31">
        <f t="shared" si="56"/>
        <v>4.6563192904657831E-2</v>
      </c>
      <c r="ER31">
        <f t="shared" si="56"/>
        <v>4.656319290465652E-2</v>
      </c>
      <c r="ES31">
        <f t="shared" si="56"/>
        <v>4.6563192904655666E-2</v>
      </c>
      <c r="ET31">
        <f t="shared" si="56"/>
        <v>4.6563192904655153E-2</v>
      </c>
      <c r="EU31">
        <f t="shared" si="56"/>
        <v>4.6563192904654889E-2</v>
      </c>
      <c r="EV31">
        <f t="shared" si="56"/>
        <v>4.6563192904654785E-2</v>
      </c>
      <c r="EW31">
        <f t="shared" si="56"/>
        <v>4.6563192904654813E-2</v>
      </c>
      <c r="EX31">
        <f t="shared" si="56"/>
        <v>4.6563192904654903E-2</v>
      </c>
      <c r="EY31">
        <f t="shared" si="56"/>
        <v>4.6563192904655042E-2</v>
      </c>
      <c r="EZ31">
        <f t="shared" si="56"/>
        <v>4.6563192904655194E-2</v>
      </c>
      <c r="FA31">
        <f t="shared" si="56"/>
        <v>4.6563192904655354E-2</v>
      </c>
      <c r="FB31">
        <f t="shared" si="56"/>
        <v>4.6563192904655513E-2</v>
      </c>
      <c r="FC31">
        <f t="shared" si="56"/>
        <v>4.6563192904655652E-2</v>
      </c>
      <c r="FD31">
        <f t="shared" si="56"/>
        <v>4.6563192904655777E-2</v>
      </c>
      <c r="FE31">
        <f t="shared" si="56"/>
        <v>4.6563192904655888E-2</v>
      </c>
      <c r="FF31">
        <f t="shared" si="56"/>
        <v>4.6563192904655978E-2</v>
      </c>
      <c r="FG31">
        <f t="shared" si="56"/>
        <v>4.6563192904656055E-2</v>
      </c>
      <c r="FH31">
        <f t="shared" si="56"/>
        <v>4.6563192904656117E-2</v>
      </c>
      <c r="FI31">
        <f t="shared" si="56"/>
        <v>4.6563192904656166E-2</v>
      </c>
      <c r="FJ31">
        <f t="shared" ref="FJ31:HU31" si="57">SUMPRODUCT(FI28:FI32,$F$28:$F$32)</f>
        <v>4.6563192904656207E-2</v>
      </c>
      <c r="FK31">
        <f t="shared" si="57"/>
        <v>4.6563192904656242E-2</v>
      </c>
      <c r="FL31">
        <f t="shared" si="57"/>
        <v>4.6563192904656263E-2</v>
      </c>
      <c r="FM31">
        <f t="shared" si="57"/>
        <v>4.6563192904656277E-2</v>
      </c>
      <c r="FN31">
        <f t="shared" si="57"/>
        <v>4.6563192904656291E-2</v>
      </c>
      <c r="FO31">
        <f t="shared" si="57"/>
        <v>4.6563192904656305E-2</v>
      </c>
      <c r="FP31">
        <f t="shared" si="57"/>
        <v>4.6563192904656305E-2</v>
      </c>
      <c r="FQ31">
        <f t="shared" si="57"/>
        <v>4.6563192904656305E-2</v>
      </c>
      <c r="FR31">
        <f t="shared" si="57"/>
        <v>4.6563192904656305E-2</v>
      </c>
      <c r="FS31">
        <f t="shared" si="57"/>
        <v>4.6563192904656305E-2</v>
      </c>
      <c r="FT31">
        <f t="shared" si="57"/>
        <v>4.6563192904656305E-2</v>
      </c>
      <c r="FU31">
        <f t="shared" si="57"/>
        <v>4.6563192904656305E-2</v>
      </c>
      <c r="FV31">
        <f t="shared" si="57"/>
        <v>4.6563192904656305E-2</v>
      </c>
      <c r="FW31">
        <f t="shared" si="57"/>
        <v>4.6563192904656305E-2</v>
      </c>
      <c r="FX31">
        <f t="shared" si="57"/>
        <v>4.6563192904656305E-2</v>
      </c>
      <c r="FY31">
        <f t="shared" si="57"/>
        <v>4.6563192904656305E-2</v>
      </c>
      <c r="FZ31">
        <f t="shared" si="57"/>
        <v>4.6563192904656305E-2</v>
      </c>
      <c r="GA31">
        <f t="shared" si="57"/>
        <v>4.6563192904656305E-2</v>
      </c>
      <c r="GB31">
        <f t="shared" si="57"/>
        <v>4.6563192904656305E-2</v>
      </c>
      <c r="GC31">
        <f t="shared" si="57"/>
        <v>4.6563192904656305E-2</v>
      </c>
      <c r="GD31">
        <f t="shared" si="57"/>
        <v>4.6563192904656305E-2</v>
      </c>
      <c r="GE31">
        <f t="shared" si="57"/>
        <v>4.6563192904656305E-2</v>
      </c>
      <c r="GF31">
        <f t="shared" si="57"/>
        <v>4.6563192904656305E-2</v>
      </c>
      <c r="GG31">
        <f t="shared" si="57"/>
        <v>4.6563192904656305E-2</v>
      </c>
      <c r="GH31">
        <f t="shared" si="57"/>
        <v>4.6563192904656305E-2</v>
      </c>
      <c r="GI31">
        <f t="shared" si="57"/>
        <v>4.6563192904656305E-2</v>
      </c>
      <c r="GJ31">
        <f t="shared" si="57"/>
        <v>4.6563192904656305E-2</v>
      </c>
      <c r="GK31">
        <f t="shared" si="57"/>
        <v>4.6563192904656305E-2</v>
      </c>
      <c r="GL31">
        <f t="shared" si="57"/>
        <v>4.6563192904656305E-2</v>
      </c>
      <c r="GM31">
        <f t="shared" si="57"/>
        <v>4.6563192904656305E-2</v>
      </c>
      <c r="GN31">
        <f t="shared" si="57"/>
        <v>4.6563192904656305E-2</v>
      </c>
      <c r="GO31">
        <f t="shared" si="57"/>
        <v>4.6563192904656305E-2</v>
      </c>
      <c r="GP31">
        <f t="shared" si="57"/>
        <v>4.6563192904656305E-2</v>
      </c>
      <c r="GQ31">
        <f t="shared" si="57"/>
        <v>4.6563192904656305E-2</v>
      </c>
      <c r="GR31">
        <f t="shared" si="57"/>
        <v>4.6563192904656305E-2</v>
      </c>
      <c r="GS31">
        <f t="shared" si="57"/>
        <v>4.6563192904656305E-2</v>
      </c>
      <c r="GT31">
        <f t="shared" si="57"/>
        <v>4.6563192904656305E-2</v>
      </c>
      <c r="GU31">
        <f t="shared" si="57"/>
        <v>4.6563192904656305E-2</v>
      </c>
      <c r="GV31">
        <f t="shared" si="57"/>
        <v>4.6563192904656305E-2</v>
      </c>
      <c r="GW31">
        <f t="shared" si="57"/>
        <v>4.6563192904656305E-2</v>
      </c>
      <c r="GX31">
        <f t="shared" si="57"/>
        <v>4.6563192904656305E-2</v>
      </c>
      <c r="GY31">
        <f t="shared" si="57"/>
        <v>4.6563192904656305E-2</v>
      </c>
      <c r="GZ31">
        <f t="shared" si="57"/>
        <v>4.6563192904656305E-2</v>
      </c>
      <c r="HA31">
        <f t="shared" si="57"/>
        <v>4.6563192904656305E-2</v>
      </c>
      <c r="HB31">
        <f t="shared" si="57"/>
        <v>4.6563192904656305E-2</v>
      </c>
      <c r="HC31">
        <f t="shared" si="57"/>
        <v>4.6563192904656305E-2</v>
      </c>
      <c r="HD31">
        <f t="shared" si="57"/>
        <v>4.6563192904656305E-2</v>
      </c>
      <c r="HE31">
        <f t="shared" si="57"/>
        <v>4.6563192904656305E-2</v>
      </c>
      <c r="HF31">
        <f t="shared" si="57"/>
        <v>4.6563192904656305E-2</v>
      </c>
      <c r="HG31">
        <f t="shared" si="57"/>
        <v>4.6563192904656305E-2</v>
      </c>
      <c r="HH31">
        <f t="shared" si="57"/>
        <v>4.6563192904656305E-2</v>
      </c>
      <c r="HI31">
        <f t="shared" si="57"/>
        <v>4.6563192904656305E-2</v>
      </c>
      <c r="HJ31">
        <f t="shared" si="57"/>
        <v>4.6563192904656305E-2</v>
      </c>
      <c r="HK31">
        <f t="shared" si="57"/>
        <v>4.6563192904656305E-2</v>
      </c>
      <c r="HL31">
        <f t="shared" si="57"/>
        <v>4.6563192904656305E-2</v>
      </c>
      <c r="HM31">
        <f t="shared" si="57"/>
        <v>4.6563192904656305E-2</v>
      </c>
      <c r="HN31">
        <f t="shared" si="57"/>
        <v>4.6563192904656305E-2</v>
      </c>
      <c r="HO31">
        <f t="shared" si="57"/>
        <v>4.6563192904656305E-2</v>
      </c>
      <c r="HP31">
        <f t="shared" si="57"/>
        <v>4.6563192904656305E-2</v>
      </c>
      <c r="HQ31">
        <f t="shared" si="57"/>
        <v>4.6563192904656305E-2</v>
      </c>
      <c r="HR31">
        <f t="shared" si="57"/>
        <v>4.6563192904656305E-2</v>
      </c>
      <c r="HS31">
        <f t="shared" si="57"/>
        <v>4.6563192904656305E-2</v>
      </c>
      <c r="HT31">
        <f t="shared" si="57"/>
        <v>4.6563192904656305E-2</v>
      </c>
      <c r="HU31">
        <f t="shared" si="57"/>
        <v>4.6563192904656305E-2</v>
      </c>
      <c r="HV31">
        <f t="shared" ref="HV31:IM31" si="58">SUMPRODUCT(HU28:HU32,$F$28:$F$32)</f>
        <v>4.6563192904656305E-2</v>
      </c>
      <c r="HW31">
        <f t="shared" si="58"/>
        <v>4.6563192904656305E-2</v>
      </c>
      <c r="HX31">
        <f t="shared" si="58"/>
        <v>4.6563192904656305E-2</v>
      </c>
      <c r="HY31">
        <f t="shared" si="58"/>
        <v>4.6563192904656305E-2</v>
      </c>
      <c r="HZ31">
        <f t="shared" si="58"/>
        <v>4.6563192904656305E-2</v>
      </c>
      <c r="IA31">
        <f t="shared" si="58"/>
        <v>4.6563192904656305E-2</v>
      </c>
      <c r="IB31">
        <f t="shared" si="58"/>
        <v>4.6563192904656305E-2</v>
      </c>
      <c r="IC31">
        <f t="shared" si="58"/>
        <v>4.6563192904656305E-2</v>
      </c>
      <c r="ID31">
        <f t="shared" si="58"/>
        <v>4.6563192904656305E-2</v>
      </c>
      <c r="IE31">
        <f t="shared" si="58"/>
        <v>4.6563192904656305E-2</v>
      </c>
      <c r="IF31">
        <f t="shared" si="58"/>
        <v>4.6563192904656305E-2</v>
      </c>
      <c r="IG31">
        <f t="shared" si="58"/>
        <v>4.6563192904656305E-2</v>
      </c>
      <c r="IH31">
        <f t="shared" si="58"/>
        <v>4.6563192904656305E-2</v>
      </c>
      <c r="II31">
        <f t="shared" si="58"/>
        <v>4.6563192904656305E-2</v>
      </c>
      <c r="IJ31">
        <f t="shared" si="58"/>
        <v>4.6563192904656305E-2</v>
      </c>
      <c r="IK31">
        <f t="shared" si="58"/>
        <v>4.6563192904656305E-2</v>
      </c>
      <c r="IL31">
        <f t="shared" si="58"/>
        <v>4.6563192904656305E-2</v>
      </c>
      <c r="IM31">
        <f t="shared" si="58"/>
        <v>4.6563192904656305E-2</v>
      </c>
      <c r="IN31">
        <f>SUMPRODUCT(IM28:IM32,$F$28:$F$32)</f>
        <v>4.6563192904656305E-2</v>
      </c>
      <c r="IO31">
        <f>SUMPRODUCT(IN28:IN32,$F$28:$F$32)</f>
        <v>4.6563192904656305E-2</v>
      </c>
      <c r="IP31">
        <f>SUMPRODUCT(IO28:IO32,$F$28:$F$32)</f>
        <v>4.6563192904656305E-2</v>
      </c>
      <c r="IQ31">
        <f t="shared" ref="IQ31:KG31" si="59">SUMPRODUCT(IP28:IP32,$F$28:$F$32)</f>
        <v>4.6563192904656305E-2</v>
      </c>
      <c r="IR31">
        <f t="shared" si="59"/>
        <v>4.6563192904656305E-2</v>
      </c>
      <c r="IS31">
        <f t="shared" si="59"/>
        <v>4.6563192904656305E-2</v>
      </c>
      <c r="IT31">
        <f t="shared" si="59"/>
        <v>4.6563192904656305E-2</v>
      </c>
      <c r="IU31">
        <f t="shared" si="59"/>
        <v>4.6563192904656305E-2</v>
      </c>
      <c r="IV31">
        <f t="shared" si="59"/>
        <v>4.6563192904656305E-2</v>
      </c>
      <c r="IW31">
        <f t="shared" si="59"/>
        <v>4.6563192904656305E-2</v>
      </c>
      <c r="IX31">
        <f t="shared" si="59"/>
        <v>4.6563192904656305E-2</v>
      </c>
      <c r="IY31">
        <f t="shared" si="59"/>
        <v>4.6563192904656305E-2</v>
      </c>
      <c r="IZ31">
        <f t="shared" si="59"/>
        <v>4.6563192904656305E-2</v>
      </c>
      <c r="JA31">
        <f t="shared" si="59"/>
        <v>4.6563192904656305E-2</v>
      </c>
      <c r="JB31">
        <f t="shared" si="59"/>
        <v>4.6563192904656305E-2</v>
      </c>
      <c r="JC31">
        <f t="shared" si="59"/>
        <v>4.6563192904656305E-2</v>
      </c>
      <c r="JD31">
        <f t="shared" si="59"/>
        <v>4.6563192904656305E-2</v>
      </c>
      <c r="JE31">
        <f t="shared" si="59"/>
        <v>4.6563192904656305E-2</v>
      </c>
      <c r="JF31">
        <f t="shared" si="59"/>
        <v>4.6563192904656305E-2</v>
      </c>
      <c r="JG31">
        <f t="shared" si="59"/>
        <v>4.6563192904656305E-2</v>
      </c>
      <c r="JH31">
        <f t="shared" si="59"/>
        <v>4.6563192904656305E-2</v>
      </c>
      <c r="JI31">
        <f t="shared" si="59"/>
        <v>4.6563192904656305E-2</v>
      </c>
      <c r="JJ31">
        <f t="shared" si="59"/>
        <v>4.6563192904656305E-2</v>
      </c>
      <c r="JK31">
        <f t="shared" si="59"/>
        <v>4.6563192904656305E-2</v>
      </c>
      <c r="JL31">
        <f t="shared" si="59"/>
        <v>4.6563192904656305E-2</v>
      </c>
      <c r="JM31">
        <f t="shared" si="59"/>
        <v>4.6563192904656305E-2</v>
      </c>
      <c r="JN31">
        <f t="shared" si="59"/>
        <v>4.6563192904656305E-2</v>
      </c>
      <c r="JO31">
        <f t="shared" si="59"/>
        <v>4.6563192904656305E-2</v>
      </c>
      <c r="JP31">
        <f t="shared" si="59"/>
        <v>4.6563192904656305E-2</v>
      </c>
      <c r="JQ31">
        <f t="shared" si="59"/>
        <v>4.6563192904656305E-2</v>
      </c>
      <c r="JR31">
        <f t="shared" si="59"/>
        <v>4.6563192904656305E-2</v>
      </c>
      <c r="JS31">
        <f t="shared" si="59"/>
        <v>4.6563192904656305E-2</v>
      </c>
      <c r="JT31">
        <f t="shared" si="59"/>
        <v>4.6563192904656305E-2</v>
      </c>
      <c r="JU31">
        <f t="shared" si="59"/>
        <v>4.6563192904656305E-2</v>
      </c>
      <c r="JV31">
        <f t="shared" si="59"/>
        <v>4.6563192904656305E-2</v>
      </c>
      <c r="JW31">
        <f t="shared" si="59"/>
        <v>4.6563192904656305E-2</v>
      </c>
      <c r="JX31">
        <f t="shared" si="59"/>
        <v>4.6563192904656305E-2</v>
      </c>
      <c r="JY31">
        <f t="shared" si="59"/>
        <v>4.6563192904656305E-2</v>
      </c>
      <c r="JZ31">
        <f t="shared" si="59"/>
        <v>4.6563192904656305E-2</v>
      </c>
      <c r="KA31">
        <f t="shared" si="59"/>
        <v>4.6563192904656305E-2</v>
      </c>
      <c r="KB31">
        <f t="shared" si="59"/>
        <v>4.6563192904656305E-2</v>
      </c>
      <c r="KC31">
        <f t="shared" si="59"/>
        <v>4.6563192904656305E-2</v>
      </c>
      <c r="KD31">
        <f t="shared" si="59"/>
        <v>4.6563192904656305E-2</v>
      </c>
      <c r="KE31">
        <f t="shared" si="59"/>
        <v>4.6563192904656305E-2</v>
      </c>
      <c r="KF31">
        <f t="shared" si="59"/>
        <v>4.6563192904656305E-2</v>
      </c>
      <c r="KG31">
        <f t="shared" si="59"/>
        <v>4.6563192904656305E-2</v>
      </c>
      <c r="KH31">
        <f>SUMPRODUCT(KG28:KG32,$F$28:$F$32)</f>
        <v>4.6563192904656305E-2</v>
      </c>
      <c r="KI31">
        <f>SUMPRODUCT(KH28:KH32,$F$28:$F$32)</f>
        <v>4.6563192904656305E-2</v>
      </c>
      <c r="KJ31">
        <f>SUMPRODUCT(KI28:KI32,$F$28:$F$32)</f>
        <v>4.6563192904656305E-2</v>
      </c>
      <c r="KK31">
        <f t="shared" ref="KK31:LU31" si="60">SUMPRODUCT(KJ28:KJ32,$F$28:$F$32)</f>
        <v>4.6563192904656305E-2</v>
      </c>
      <c r="KL31">
        <f t="shared" si="60"/>
        <v>4.6563192904656305E-2</v>
      </c>
      <c r="KM31">
        <f t="shared" si="60"/>
        <v>4.6563192904656305E-2</v>
      </c>
      <c r="KN31">
        <f t="shared" si="60"/>
        <v>4.6563192904656305E-2</v>
      </c>
      <c r="KO31">
        <f t="shared" si="60"/>
        <v>4.6563192904656305E-2</v>
      </c>
      <c r="KP31">
        <f t="shared" si="60"/>
        <v>4.6563192904656305E-2</v>
      </c>
      <c r="KQ31">
        <f t="shared" si="60"/>
        <v>4.6563192904656305E-2</v>
      </c>
      <c r="KR31">
        <f t="shared" si="60"/>
        <v>4.6563192904656305E-2</v>
      </c>
      <c r="KS31">
        <f t="shared" si="60"/>
        <v>4.6563192904656305E-2</v>
      </c>
      <c r="KT31">
        <f t="shared" si="60"/>
        <v>4.6563192904656305E-2</v>
      </c>
      <c r="KU31">
        <f t="shared" si="60"/>
        <v>4.6563192904656305E-2</v>
      </c>
      <c r="KV31">
        <f t="shared" si="60"/>
        <v>4.6563192904656305E-2</v>
      </c>
      <c r="KW31">
        <f t="shared" si="60"/>
        <v>4.6563192904656305E-2</v>
      </c>
      <c r="KX31">
        <f t="shared" si="60"/>
        <v>4.6563192904656305E-2</v>
      </c>
      <c r="KY31">
        <f t="shared" si="60"/>
        <v>4.6563192904656305E-2</v>
      </c>
      <c r="KZ31">
        <f t="shared" si="60"/>
        <v>4.6563192904656305E-2</v>
      </c>
      <c r="LA31">
        <f t="shared" si="60"/>
        <v>4.6563192904656305E-2</v>
      </c>
      <c r="LB31">
        <f t="shared" si="60"/>
        <v>4.6563192904656305E-2</v>
      </c>
      <c r="LC31">
        <f t="shared" si="60"/>
        <v>4.6563192904656305E-2</v>
      </c>
      <c r="LD31">
        <f t="shared" si="60"/>
        <v>4.6563192904656305E-2</v>
      </c>
      <c r="LE31">
        <f t="shared" si="60"/>
        <v>4.6563192904656305E-2</v>
      </c>
      <c r="LF31">
        <f t="shared" si="60"/>
        <v>4.6563192904656305E-2</v>
      </c>
      <c r="LG31">
        <f t="shared" si="60"/>
        <v>4.6563192904656305E-2</v>
      </c>
      <c r="LH31">
        <f t="shared" si="60"/>
        <v>4.6563192904656305E-2</v>
      </c>
      <c r="LI31">
        <f t="shared" si="60"/>
        <v>4.6563192904656305E-2</v>
      </c>
      <c r="LJ31">
        <f t="shared" si="60"/>
        <v>4.6563192904656305E-2</v>
      </c>
      <c r="LK31">
        <f t="shared" si="60"/>
        <v>4.6563192904656305E-2</v>
      </c>
      <c r="LL31">
        <f t="shared" si="60"/>
        <v>4.6563192904656305E-2</v>
      </c>
      <c r="LM31">
        <f t="shared" si="60"/>
        <v>4.6563192904656305E-2</v>
      </c>
      <c r="LN31">
        <f t="shared" si="60"/>
        <v>4.6563192904656305E-2</v>
      </c>
      <c r="LO31">
        <f t="shared" si="60"/>
        <v>4.6563192904656305E-2</v>
      </c>
      <c r="LP31">
        <f t="shared" si="60"/>
        <v>4.6563192904656305E-2</v>
      </c>
      <c r="LQ31">
        <f t="shared" si="60"/>
        <v>4.6563192904656305E-2</v>
      </c>
      <c r="LR31">
        <f t="shared" si="60"/>
        <v>4.6563192904656305E-2</v>
      </c>
      <c r="LS31">
        <f t="shared" si="60"/>
        <v>4.6563192904656305E-2</v>
      </c>
      <c r="LT31">
        <f t="shared" si="60"/>
        <v>4.6563192904656305E-2</v>
      </c>
      <c r="LU31">
        <f t="shared" si="60"/>
        <v>4.6563192904656305E-2</v>
      </c>
      <c r="LV31">
        <f>SUMPRODUCT(LU28:LU32,$F$28:$F$32)</f>
        <v>4.6563192904656305E-2</v>
      </c>
      <c r="LW31">
        <f>SUMPRODUCT(LV28:LV32,$F$28:$F$32)</f>
        <v>4.6563192904656305E-2</v>
      </c>
      <c r="LX31">
        <f>SUMPRODUCT(LW28:LW32,$F$28:$F$32)</f>
        <v>4.6563192904656305E-2</v>
      </c>
      <c r="LY31">
        <f t="shared" ref="LY31:MM31" si="61">SUMPRODUCT(LX28:LX32,$F$28:$F$32)</f>
        <v>4.6563192904656305E-2</v>
      </c>
      <c r="LZ31">
        <f t="shared" si="61"/>
        <v>4.6563192904656305E-2</v>
      </c>
      <c r="MA31">
        <f t="shared" si="61"/>
        <v>4.6563192904656305E-2</v>
      </c>
      <c r="MB31">
        <f t="shared" si="61"/>
        <v>4.6563192904656305E-2</v>
      </c>
      <c r="MC31">
        <f t="shared" si="61"/>
        <v>4.6563192904656305E-2</v>
      </c>
      <c r="MD31">
        <f t="shared" si="61"/>
        <v>4.6563192904656305E-2</v>
      </c>
      <c r="ME31">
        <f t="shared" si="61"/>
        <v>4.6563192904656305E-2</v>
      </c>
      <c r="MF31">
        <f t="shared" si="61"/>
        <v>4.6563192904656305E-2</v>
      </c>
      <c r="MG31">
        <f t="shared" si="61"/>
        <v>4.6563192904656305E-2</v>
      </c>
      <c r="MH31">
        <f t="shared" si="61"/>
        <v>4.6563192904656305E-2</v>
      </c>
      <c r="MI31">
        <f>SUMPRODUCT(MH28:MH32,$F$28:$F$32)</f>
        <v>4.6563192904656305E-2</v>
      </c>
      <c r="MJ31">
        <f t="shared" si="61"/>
        <v>4.6563192904656305E-2</v>
      </c>
      <c r="MK31">
        <f t="shared" si="61"/>
        <v>4.6563192904656305E-2</v>
      </c>
      <c r="ML31">
        <f t="shared" si="61"/>
        <v>4.6563192904656305E-2</v>
      </c>
      <c r="MM31">
        <f t="shared" si="61"/>
        <v>4.6563192904656305E-2</v>
      </c>
    </row>
    <row r="32" spans="2:351">
      <c r="B32" s="109">
        <v>5</v>
      </c>
      <c r="C32" s="110">
        <v>0</v>
      </c>
      <c r="D32" s="110">
        <v>0</v>
      </c>
      <c r="E32" s="110">
        <v>0</v>
      </c>
      <c r="F32" s="110">
        <v>0</v>
      </c>
      <c r="G32" s="110">
        <v>1</v>
      </c>
      <c r="H32" s="110">
        <v>1</v>
      </c>
      <c r="K32" s="118" t="s">
        <v>9</v>
      </c>
      <c r="L32">
        <f>Sheet4!R84</f>
        <v>0</v>
      </c>
      <c r="M32" s="135">
        <f>SUMPRODUCT(L28:L32,$G$28:$G$32)</f>
        <v>0</v>
      </c>
      <c r="N32" s="135">
        <f>SUMPRODUCT(M28:M32,$G$28:$G$32)</f>
        <v>0</v>
      </c>
      <c r="O32" s="118">
        <f>SUMPRODUCT(N28:N32,$G$28:$G$32)</f>
        <v>0</v>
      </c>
      <c r="P32" s="118">
        <f t="shared" ref="P32:BF32" si="62">SUMPRODUCT(O28:O32,$G$28:$G$32)</f>
        <v>0</v>
      </c>
      <c r="Q32" s="118">
        <f t="shared" si="62"/>
        <v>0</v>
      </c>
      <c r="R32" s="118">
        <f t="shared" si="62"/>
        <v>0</v>
      </c>
      <c r="S32" s="118">
        <f t="shared" si="62"/>
        <v>0</v>
      </c>
      <c r="T32" s="118">
        <f t="shared" si="62"/>
        <v>0</v>
      </c>
      <c r="U32" s="118">
        <f t="shared" si="62"/>
        <v>0</v>
      </c>
      <c r="V32" s="118">
        <f t="shared" si="62"/>
        <v>0</v>
      </c>
      <c r="W32" s="118">
        <f t="shared" si="62"/>
        <v>0</v>
      </c>
      <c r="X32" s="118">
        <f t="shared" si="62"/>
        <v>0</v>
      </c>
      <c r="Y32" s="118">
        <f t="shared" si="62"/>
        <v>0</v>
      </c>
      <c r="Z32" s="118">
        <f t="shared" si="62"/>
        <v>0</v>
      </c>
      <c r="AA32" s="118">
        <f t="shared" si="62"/>
        <v>0</v>
      </c>
      <c r="AB32" s="118">
        <f t="shared" si="62"/>
        <v>0</v>
      </c>
      <c r="AC32" s="118">
        <f t="shared" si="62"/>
        <v>0</v>
      </c>
      <c r="AD32" s="118">
        <f t="shared" si="62"/>
        <v>0</v>
      </c>
      <c r="AE32" s="118">
        <f t="shared" si="62"/>
        <v>0</v>
      </c>
      <c r="AF32" s="118">
        <f t="shared" si="62"/>
        <v>0</v>
      </c>
      <c r="AG32" s="118">
        <f t="shared" si="62"/>
        <v>0</v>
      </c>
      <c r="AH32" s="118">
        <f t="shared" si="62"/>
        <v>0</v>
      </c>
      <c r="AI32" s="118">
        <f t="shared" si="62"/>
        <v>0</v>
      </c>
      <c r="AJ32" s="118">
        <f t="shared" si="62"/>
        <v>0</v>
      </c>
      <c r="AK32" s="118">
        <f t="shared" si="62"/>
        <v>0</v>
      </c>
      <c r="AL32" s="118">
        <f t="shared" si="62"/>
        <v>0</v>
      </c>
      <c r="AM32" s="118">
        <f t="shared" si="62"/>
        <v>0</v>
      </c>
      <c r="AN32" s="118">
        <f t="shared" si="62"/>
        <v>0</v>
      </c>
      <c r="AO32" s="118">
        <f t="shared" si="62"/>
        <v>0</v>
      </c>
      <c r="AP32" s="118">
        <f t="shared" si="62"/>
        <v>0</v>
      </c>
      <c r="AQ32" s="118">
        <f t="shared" si="62"/>
        <v>0</v>
      </c>
      <c r="AR32" s="118">
        <f t="shared" si="62"/>
        <v>0</v>
      </c>
      <c r="AS32" s="118">
        <f t="shared" si="62"/>
        <v>0</v>
      </c>
      <c r="AT32" s="118">
        <f t="shared" si="62"/>
        <v>0</v>
      </c>
      <c r="AU32" s="118">
        <f t="shared" si="62"/>
        <v>0</v>
      </c>
      <c r="AV32" s="118">
        <f t="shared" si="62"/>
        <v>0</v>
      </c>
      <c r="AW32" s="118">
        <f t="shared" si="62"/>
        <v>0</v>
      </c>
      <c r="AX32" s="118">
        <f t="shared" si="62"/>
        <v>0</v>
      </c>
      <c r="AY32" s="118">
        <f t="shared" si="62"/>
        <v>0</v>
      </c>
      <c r="AZ32" s="118">
        <f t="shared" si="62"/>
        <v>0</v>
      </c>
      <c r="BA32" s="118">
        <f t="shared" si="62"/>
        <v>0</v>
      </c>
      <c r="BB32" s="118">
        <f t="shared" si="62"/>
        <v>0</v>
      </c>
      <c r="BC32" s="118">
        <f t="shared" si="62"/>
        <v>0</v>
      </c>
      <c r="BD32" s="118">
        <f t="shared" si="62"/>
        <v>0</v>
      </c>
      <c r="BE32" s="118">
        <f t="shared" si="62"/>
        <v>0</v>
      </c>
      <c r="BF32" s="118">
        <f t="shared" si="62"/>
        <v>0</v>
      </c>
      <c r="BG32" s="118">
        <f>SUMPRODUCT(BF28:BF32,$G$28:$G$32)</f>
        <v>0</v>
      </c>
      <c r="BH32" s="118">
        <f>SUMPRODUCT(BG28:BG32,$G$28:$G$32)</f>
        <v>0</v>
      </c>
      <c r="BI32" s="118">
        <f>SUMPRODUCT(BH28:BH32,$G$28:$G$32)</f>
        <v>0</v>
      </c>
      <c r="BJ32" s="118">
        <f t="shared" ref="BJ32:CT32" si="63">SUMPRODUCT(BI28:BI32,$G$28:$G$32)</f>
        <v>0</v>
      </c>
      <c r="BK32" s="118">
        <f t="shared" si="63"/>
        <v>0</v>
      </c>
      <c r="BL32" s="118">
        <f t="shared" si="63"/>
        <v>0</v>
      </c>
      <c r="BM32" s="118">
        <f t="shared" si="63"/>
        <v>0</v>
      </c>
      <c r="BN32" s="118">
        <f t="shared" si="63"/>
        <v>0</v>
      </c>
      <c r="BO32" s="118">
        <f t="shared" si="63"/>
        <v>0</v>
      </c>
      <c r="BP32" s="118">
        <f t="shared" si="63"/>
        <v>0</v>
      </c>
      <c r="BQ32" s="118">
        <f t="shared" si="63"/>
        <v>0</v>
      </c>
      <c r="BR32" s="118">
        <f t="shared" si="63"/>
        <v>0</v>
      </c>
      <c r="BS32" s="118">
        <f t="shared" si="63"/>
        <v>0</v>
      </c>
      <c r="BT32" s="118">
        <f t="shared" si="63"/>
        <v>0</v>
      </c>
      <c r="BU32" s="118">
        <f t="shared" si="63"/>
        <v>0</v>
      </c>
      <c r="BV32" s="118">
        <f t="shared" si="63"/>
        <v>0</v>
      </c>
      <c r="BW32" s="118">
        <f t="shared" si="63"/>
        <v>0</v>
      </c>
      <c r="BX32" s="118">
        <f t="shared" si="63"/>
        <v>0</v>
      </c>
      <c r="BY32" s="118">
        <f t="shared" si="63"/>
        <v>0</v>
      </c>
      <c r="BZ32" s="118">
        <f t="shared" si="63"/>
        <v>0</v>
      </c>
      <c r="CA32" s="118">
        <f t="shared" si="63"/>
        <v>0</v>
      </c>
      <c r="CB32" s="118">
        <f t="shared" si="63"/>
        <v>0</v>
      </c>
      <c r="CC32" s="118">
        <f t="shared" si="63"/>
        <v>0</v>
      </c>
      <c r="CD32" s="118">
        <f t="shared" si="63"/>
        <v>0</v>
      </c>
      <c r="CE32" s="118">
        <f t="shared" si="63"/>
        <v>0</v>
      </c>
      <c r="CF32" s="118">
        <f t="shared" si="63"/>
        <v>0</v>
      </c>
      <c r="CG32" s="118">
        <f t="shared" si="63"/>
        <v>0</v>
      </c>
      <c r="CH32" s="118">
        <f t="shared" si="63"/>
        <v>0</v>
      </c>
      <c r="CI32" s="118">
        <f t="shared" si="63"/>
        <v>0</v>
      </c>
      <c r="CJ32" s="118">
        <f t="shared" si="63"/>
        <v>0</v>
      </c>
      <c r="CK32" s="118">
        <f t="shared" si="63"/>
        <v>0</v>
      </c>
      <c r="CL32" s="118">
        <f t="shared" si="63"/>
        <v>0</v>
      </c>
      <c r="CM32" s="118">
        <f t="shared" si="63"/>
        <v>0</v>
      </c>
      <c r="CN32" s="118">
        <f t="shared" si="63"/>
        <v>0</v>
      </c>
      <c r="CO32" s="118">
        <f t="shared" si="63"/>
        <v>0</v>
      </c>
      <c r="CP32" s="118">
        <f t="shared" si="63"/>
        <v>0</v>
      </c>
      <c r="CQ32" s="118">
        <f t="shared" si="63"/>
        <v>0</v>
      </c>
      <c r="CR32" s="118">
        <f t="shared" si="63"/>
        <v>0</v>
      </c>
      <c r="CS32" s="118">
        <f t="shared" si="63"/>
        <v>0</v>
      </c>
      <c r="CT32" s="118">
        <f t="shared" si="63"/>
        <v>0</v>
      </c>
      <c r="CU32" s="118">
        <f>SUMPRODUCT(CT28:CT32,$G$28:$G$32)</f>
        <v>0</v>
      </c>
      <c r="CV32" s="118">
        <f>SUMPRODUCT(CU28:CU32,$G$28:$G$32)</f>
        <v>0</v>
      </c>
      <c r="CW32" s="118">
        <f>SUMPRODUCT(CV28:CV32,$G$28:$G$32)</f>
        <v>0</v>
      </c>
      <c r="CX32" s="118">
        <f t="shared" ref="CX32:FI32" si="64">SUMPRODUCT(CW28:CW32,$G$28:$G$32)</f>
        <v>0</v>
      </c>
      <c r="CY32" s="118">
        <f t="shared" si="64"/>
        <v>0</v>
      </c>
      <c r="CZ32" s="118">
        <f t="shared" si="64"/>
        <v>0</v>
      </c>
      <c r="DA32" s="118">
        <f t="shared" si="64"/>
        <v>0</v>
      </c>
      <c r="DB32" s="118">
        <f t="shared" si="64"/>
        <v>0</v>
      </c>
      <c r="DC32" s="118">
        <f t="shared" si="64"/>
        <v>0</v>
      </c>
      <c r="DD32" s="118">
        <f t="shared" si="64"/>
        <v>0</v>
      </c>
      <c r="DE32" s="118">
        <f t="shared" si="64"/>
        <v>0</v>
      </c>
      <c r="DF32" s="118">
        <f t="shared" si="64"/>
        <v>0</v>
      </c>
      <c r="DG32" s="118">
        <f t="shared" si="64"/>
        <v>0</v>
      </c>
      <c r="DH32" s="118">
        <f t="shared" si="64"/>
        <v>0</v>
      </c>
      <c r="DI32" s="118">
        <f t="shared" si="64"/>
        <v>0</v>
      </c>
      <c r="DJ32" s="118">
        <f t="shared" si="64"/>
        <v>0</v>
      </c>
      <c r="DK32" s="118">
        <f t="shared" si="64"/>
        <v>0</v>
      </c>
      <c r="DL32" s="118">
        <f t="shared" si="64"/>
        <v>0</v>
      </c>
      <c r="DM32" s="118">
        <f t="shared" si="64"/>
        <v>0</v>
      </c>
      <c r="DN32" s="118">
        <f t="shared" si="64"/>
        <v>0</v>
      </c>
      <c r="DO32" s="118">
        <f t="shared" si="64"/>
        <v>0</v>
      </c>
      <c r="DP32" s="118">
        <f t="shared" si="64"/>
        <v>0</v>
      </c>
      <c r="DQ32" s="118">
        <f t="shared" si="64"/>
        <v>0</v>
      </c>
      <c r="DR32" s="118">
        <f t="shared" si="64"/>
        <v>0</v>
      </c>
      <c r="DS32" s="118">
        <f t="shared" si="64"/>
        <v>0</v>
      </c>
      <c r="DT32" s="118">
        <f t="shared" si="64"/>
        <v>0</v>
      </c>
      <c r="DU32" s="118">
        <f t="shared" si="64"/>
        <v>0</v>
      </c>
      <c r="DV32" s="118">
        <f t="shared" si="64"/>
        <v>0</v>
      </c>
      <c r="DW32" s="118">
        <f t="shared" si="64"/>
        <v>0</v>
      </c>
      <c r="DX32" s="118">
        <f t="shared" si="64"/>
        <v>0</v>
      </c>
      <c r="DY32" s="118">
        <f t="shared" si="64"/>
        <v>0</v>
      </c>
      <c r="DZ32" s="118">
        <f t="shared" si="64"/>
        <v>0</v>
      </c>
      <c r="EA32" s="118">
        <f t="shared" si="64"/>
        <v>0</v>
      </c>
      <c r="EB32" s="118">
        <f t="shared" si="64"/>
        <v>0</v>
      </c>
      <c r="EC32" s="118">
        <f t="shared" si="64"/>
        <v>0</v>
      </c>
      <c r="ED32" s="118">
        <f t="shared" si="64"/>
        <v>0</v>
      </c>
      <c r="EE32" s="118">
        <f t="shared" si="64"/>
        <v>0</v>
      </c>
      <c r="EF32" s="118">
        <f t="shared" si="64"/>
        <v>0</v>
      </c>
      <c r="EG32" s="118">
        <f t="shared" si="64"/>
        <v>0</v>
      </c>
      <c r="EH32" s="118">
        <f t="shared" si="64"/>
        <v>0</v>
      </c>
      <c r="EI32" s="118">
        <f t="shared" si="64"/>
        <v>0</v>
      </c>
      <c r="EJ32" s="118">
        <f t="shared" si="64"/>
        <v>0</v>
      </c>
      <c r="EK32" s="118">
        <f t="shared" si="64"/>
        <v>0</v>
      </c>
      <c r="EL32" s="118">
        <f t="shared" si="64"/>
        <v>0</v>
      </c>
      <c r="EM32" s="118">
        <f t="shared" si="64"/>
        <v>0</v>
      </c>
      <c r="EN32" s="118">
        <f t="shared" si="64"/>
        <v>0</v>
      </c>
      <c r="EO32" s="118">
        <f t="shared" si="64"/>
        <v>0</v>
      </c>
      <c r="EP32" s="118">
        <f t="shared" si="64"/>
        <v>0</v>
      </c>
      <c r="EQ32" s="118">
        <f t="shared" si="64"/>
        <v>0</v>
      </c>
      <c r="ER32" s="118">
        <f t="shared" si="64"/>
        <v>0</v>
      </c>
      <c r="ES32" s="118">
        <f t="shared" si="64"/>
        <v>0</v>
      </c>
      <c r="ET32" s="118">
        <f t="shared" si="64"/>
        <v>0</v>
      </c>
      <c r="EU32" s="118">
        <f t="shared" si="64"/>
        <v>0</v>
      </c>
      <c r="EV32" s="118">
        <f t="shared" si="64"/>
        <v>0</v>
      </c>
      <c r="EW32" s="118">
        <f t="shared" si="64"/>
        <v>0</v>
      </c>
      <c r="EX32" s="118">
        <f t="shared" si="64"/>
        <v>0</v>
      </c>
      <c r="EY32" s="118">
        <f t="shared" si="64"/>
        <v>0</v>
      </c>
      <c r="EZ32" s="118">
        <f t="shared" si="64"/>
        <v>0</v>
      </c>
      <c r="FA32" s="118">
        <f t="shared" si="64"/>
        <v>0</v>
      </c>
      <c r="FB32" s="118">
        <f t="shared" si="64"/>
        <v>0</v>
      </c>
      <c r="FC32" s="118">
        <f t="shared" si="64"/>
        <v>0</v>
      </c>
      <c r="FD32" s="118">
        <f t="shared" si="64"/>
        <v>0</v>
      </c>
      <c r="FE32" s="118">
        <f t="shared" si="64"/>
        <v>0</v>
      </c>
      <c r="FF32" s="118">
        <f t="shared" si="64"/>
        <v>0</v>
      </c>
      <c r="FG32" s="118">
        <f t="shared" si="64"/>
        <v>0</v>
      </c>
      <c r="FH32" s="118">
        <f t="shared" si="64"/>
        <v>0</v>
      </c>
      <c r="FI32" s="118">
        <f t="shared" si="64"/>
        <v>0</v>
      </c>
      <c r="FJ32" s="118">
        <f t="shared" ref="FJ32:HU32" si="65">SUMPRODUCT(FI28:FI32,$G$28:$G$32)</f>
        <v>0</v>
      </c>
      <c r="FK32" s="118">
        <f t="shared" si="65"/>
        <v>0</v>
      </c>
      <c r="FL32" s="118">
        <f t="shared" si="65"/>
        <v>0</v>
      </c>
      <c r="FM32" s="118">
        <f t="shared" si="65"/>
        <v>0</v>
      </c>
      <c r="FN32" s="118">
        <f t="shared" si="65"/>
        <v>0</v>
      </c>
      <c r="FO32" s="118">
        <f t="shared" si="65"/>
        <v>0</v>
      </c>
      <c r="FP32" s="118">
        <f t="shared" si="65"/>
        <v>0</v>
      </c>
      <c r="FQ32" s="118">
        <f t="shared" si="65"/>
        <v>0</v>
      </c>
      <c r="FR32" s="118">
        <f t="shared" si="65"/>
        <v>0</v>
      </c>
      <c r="FS32" s="118">
        <f t="shared" si="65"/>
        <v>0</v>
      </c>
      <c r="FT32" s="118">
        <f t="shared" si="65"/>
        <v>0</v>
      </c>
      <c r="FU32" s="118">
        <f t="shared" si="65"/>
        <v>0</v>
      </c>
      <c r="FV32" s="118">
        <f t="shared" si="65"/>
        <v>0</v>
      </c>
      <c r="FW32" s="118">
        <f t="shared" si="65"/>
        <v>0</v>
      </c>
      <c r="FX32" s="118">
        <f t="shared" si="65"/>
        <v>0</v>
      </c>
      <c r="FY32" s="118">
        <f t="shared" si="65"/>
        <v>0</v>
      </c>
      <c r="FZ32" s="118">
        <f t="shared" si="65"/>
        <v>0</v>
      </c>
      <c r="GA32" s="118">
        <f t="shared" si="65"/>
        <v>0</v>
      </c>
      <c r="GB32" s="118">
        <f t="shared" si="65"/>
        <v>0</v>
      </c>
      <c r="GC32" s="118">
        <f t="shared" si="65"/>
        <v>0</v>
      </c>
      <c r="GD32" s="118">
        <f t="shared" si="65"/>
        <v>0</v>
      </c>
      <c r="GE32" s="118">
        <f t="shared" si="65"/>
        <v>0</v>
      </c>
      <c r="GF32" s="118">
        <f t="shared" si="65"/>
        <v>0</v>
      </c>
      <c r="GG32" s="118">
        <f t="shared" si="65"/>
        <v>0</v>
      </c>
      <c r="GH32" s="118">
        <f t="shared" si="65"/>
        <v>0</v>
      </c>
      <c r="GI32" s="118">
        <f t="shared" si="65"/>
        <v>0</v>
      </c>
      <c r="GJ32" s="118">
        <f t="shared" si="65"/>
        <v>0</v>
      </c>
      <c r="GK32" s="118">
        <f t="shared" si="65"/>
        <v>0</v>
      </c>
      <c r="GL32" s="118">
        <f t="shared" si="65"/>
        <v>0</v>
      </c>
      <c r="GM32" s="118">
        <f t="shared" si="65"/>
        <v>0</v>
      </c>
      <c r="GN32" s="118">
        <f t="shared" si="65"/>
        <v>0</v>
      </c>
      <c r="GO32" s="118">
        <f t="shared" si="65"/>
        <v>0</v>
      </c>
      <c r="GP32" s="118">
        <f t="shared" si="65"/>
        <v>0</v>
      </c>
      <c r="GQ32" s="118">
        <f t="shared" si="65"/>
        <v>0</v>
      </c>
      <c r="GR32" s="118">
        <f t="shared" si="65"/>
        <v>0</v>
      </c>
      <c r="GS32" s="118">
        <f t="shared" si="65"/>
        <v>0</v>
      </c>
      <c r="GT32" s="118">
        <f t="shared" si="65"/>
        <v>0</v>
      </c>
      <c r="GU32" s="118">
        <f t="shared" si="65"/>
        <v>0</v>
      </c>
      <c r="GV32" s="118">
        <f t="shared" si="65"/>
        <v>0</v>
      </c>
      <c r="GW32" s="118">
        <f t="shared" si="65"/>
        <v>0</v>
      </c>
      <c r="GX32" s="118">
        <f t="shared" si="65"/>
        <v>0</v>
      </c>
      <c r="GY32" s="118">
        <f t="shared" si="65"/>
        <v>0</v>
      </c>
      <c r="GZ32" s="118">
        <f t="shared" si="65"/>
        <v>0</v>
      </c>
      <c r="HA32" s="118">
        <f t="shared" si="65"/>
        <v>0</v>
      </c>
      <c r="HB32" s="118">
        <f t="shared" si="65"/>
        <v>0</v>
      </c>
      <c r="HC32" s="118">
        <f t="shared" si="65"/>
        <v>0</v>
      </c>
      <c r="HD32" s="118">
        <f t="shared" si="65"/>
        <v>0</v>
      </c>
      <c r="HE32" s="118">
        <f t="shared" si="65"/>
        <v>0</v>
      </c>
      <c r="HF32" s="118">
        <f t="shared" si="65"/>
        <v>0</v>
      </c>
      <c r="HG32" s="118">
        <f t="shared" si="65"/>
        <v>0</v>
      </c>
      <c r="HH32" s="118">
        <f t="shared" si="65"/>
        <v>0</v>
      </c>
      <c r="HI32" s="118">
        <f t="shared" si="65"/>
        <v>0</v>
      </c>
      <c r="HJ32" s="118">
        <f t="shared" si="65"/>
        <v>0</v>
      </c>
      <c r="HK32" s="118">
        <f t="shared" si="65"/>
        <v>0</v>
      </c>
      <c r="HL32" s="118">
        <f t="shared" si="65"/>
        <v>0</v>
      </c>
      <c r="HM32" s="118">
        <f t="shared" si="65"/>
        <v>0</v>
      </c>
      <c r="HN32" s="118">
        <f t="shared" si="65"/>
        <v>0</v>
      </c>
      <c r="HO32" s="118">
        <f t="shared" si="65"/>
        <v>0</v>
      </c>
      <c r="HP32" s="118">
        <f t="shared" si="65"/>
        <v>0</v>
      </c>
      <c r="HQ32" s="118">
        <f t="shared" si="65"/>
        <v>0</v>
      </c>
      <c r="HR32" s="118">
        <f t="shared" si="65"/>
        <v>0</v>
      </c>
      <c r="HS32" s="118">
        <f t="shared" si="65"/>
        <v>0</v>
      </c>
      <c r="HT32" s="118">
        <f t="shared" si="65"/>
        <v>0</v>
      </c>
      <c r="HU32" s="118">
        <f t="shared" si="65"/>
        <v>0</v>
      </c>
      <c r="HV32" s="118">
        <f t="shared" ref="HV32:IM32" si="66">SUMPRODUCT(HU28:HU32,$G$28:$G$32)</f>
        <v>0</v>
      </c>
      <c r="HW32" s="118">
        <f t="shared" si="66"/>
        <v>0</v>
      </c>
      <c r="HX32" s="118">
        <f t="shared" si="66"/>
        <v>0</v>
      </c>
      <c r="HY32" s="118">
        <f t="shared" si="66"/>
        <v>0</v>
      </c>
      <c r="HZ32" s="118">
        <f t="shared" si="66"/>
        <v>0</v>
      </c>
      <c r="IA32" s="118">
        <f t="shared" si="66"/>
        <v>0</v>
      </c>
      <c r="IB32" s="118">
        <f t="shared" si="66"/>
        <v>0</v>
      </c>
      <c r="IC32" s="118">
        <f t="shared" si="66"/>
        <v>0</v>
      </c>
      <c r="ID32" s="118">
        <f t="shared" si="66"/>
        <v>0</v>
      </c>
      <c r="IE32" s="118">
        <f t="shared" si="66"/>
        <v>0</v>
      </c>
      <c r="IF32" s="118">
        <f t="shared" si="66"/>
        <v>0</v>
      </c>
      <c r="IG32" s="118">
        <f t="shared" si="66"/>
        <v>0</v>
      </c>
      <c r="IH32" s="118">
        <f t="shared" si="66"/>
        <v>0</v>
      </c>
      <c r="II32" s="118">
        <f t="shared" si="66"/>
        <v>0</v>
      </c>
      <c r="IJ32" s="118">
        <f t="shared" si="66"/>
        <v>0</v>
      </c>
      <c r="IK32" s="118">
        <f t="shared" si="66"/>
        <v>0</v>
      </c>
      <c r="IL32" s="118">
        <f t="shared" si="66"/>
        <v>0</v>
      </c>
      <c r="IM32" s="118">
        <f t="shared" si="66"/>
        <v>0</v>
      </c>
      <c r="IN32" s="118">
        <f>SUMPRODUCT(IM28:IM32,$G$28:$G$32)</f>
        <v>0</v>
      </c>
      <c r="IO32" s="118">
        <f>SUMPRODUCT(IN28:IN32,$G$28:$G$32)</f>
        <v>0</v>
      </c>
      <c r="IP32" s="118">
        <f>SUMPRODUCT(IO28:IO32,$G$28:$G$32)</f>
        <v>0</v>
      </c>
      <c r="IQ32" s="118">
        <f t="shared" ref="IQ32:KG32" si="67">SUMPRODUCT(IP28:IP32,$G$28:$G$32)</f>
        <v>0</v>
      </c>
      <c r="IR32" s="118">
        <f t="shared" si="67"/>
        <v>0</v>
      </c>
      <c r="IS32" s="118">
        <f t="shared" si="67"/>
        <v>0</v>
      </c>
      <c r="IT32" s="118">
        <f t="shared" si="67"/>
        <v>0</v>
      </c>
      <c r="IU32" s="118">
        <f t="shared" si="67"/>
        <v>0</v>
      </c>
      <c r="IV32" s="118">
        <f t="shared" si="67"/>
        <v>0</v>
      </c>
      <c r="IW32" s="118">
        <f t="shared" si="67"/>
        <v>0</v>
      </c>
      <c r="IX32" s="118">
        <f t="shared" si="67"/>
        <v>0</v>
      </c>
      <c r="IY32" s="118">
        <f t="shared" si="67"/>
        <v>0</v>
      </c>
      <c r="IZ32" s="118">
        <f t="shared" si="67"/>
        <v>0</v>
      </c>
      <c r="JA32" s="118">
        <f t="shared" si="67"/>
        <v>0</v>
      </c>
      <c r="JB32" s="118">
        <f t="shared" si="67"/>
        <v>0</v>
      </c>
      <c r="JC32" s="118">
        <f t="shared" si="67"/>
        <v>0</v>
      </c>
      <c r="JD32" s="118">
        <f t="shared" si="67"/>
        <v>0</v>
      </c>
      <c r="JE32" s="118">
        <f t="shared" si="67"/>
        <v>0</v>
      </c>
      <c r="JF32" s="118">
        <f t="shared" si="67"/>
        <v>0</v>
      </c>
      <c r="JG32" s="118">
        <f t="shared" si="67"/>
        <v>0</v>
      </c>
      <c r="JH32" s="118">
        <f t="shared" si="67"/>
        <v>0</v>
      </c>
      <c r="JI32" s="118">
        <f t="shared" si="67"/>
        <v>0</v>
      </c>
      <c r="JJ32" s="118">
        <f t="shared" si="67"/>
        <v>0</v>
      </c>
      <c r="JK32" s="118">
        <f t="shared" si="67"/>
        <v>0</v>
      </c>
      <c r="JL32" s="118">
        <f t="shared" si="67"/>
        <v>0</v>
      </c>
      <c r="JM32" s="118">
        <f t="shared" si="67"/>
        <v>0</v>
      </c>
      <c r="JN32" s="118">
        <f t="shared" si="67"/>
        <v>0</v>
      </c>
      <c r="JO32" s="118">
        <f t="shared" si="67"/>
        <v>0</v>
      </c>
      <c r="JP32" s="118">
        <f t="shared" si="67"/>
        <v>0</v>
      </c>
      <c r="JQ32" s="118">
        <f t="shared" si="67"/>
        <v>0</v>
      </c>
      <c r="JR32" s="118">
        <f t="shared" si="67"/>
        <v>0</v>
      </c>
      <c r="JS32" s="118">
        <f t="shared" si="67"/>
        <v>0</v>
      </c>
      <c r="JT32" s="118">
        <f t="shared" si="67"/>
        <v>0</v>
      </c>
      <c r="JU32" s="118">
        <f t="shared" si="67"/>
        <v>0</v>
      </c>
      <c r="JV32" s="118">
        <f t="shared" si="67"/>
        <v>0</v>
      </c>
      <c r="JW32" s="118">
        <f t="shared" si="67"/>
        <v>0</v>
      </c>
      <c r="JX32" s="118">
        <f t="shared" si="67"/>
        <v>0</v>
      </c>
      <c r="JY32" s="118">
        <f t="shared" si="67"/>
        <v>0</v>
      </c>
      <c r="JZ32" s="118">
        <f t="shared" si="67"/>
        <v>0</v>
      </c>
      <c r="KA32" s="118">
        <f t="shared" si="67"/>
        <v>0</v>
      </c>
      <c r="KB32" s="118">
        <f t="shared" si="67"/>
        <v>0</v>
      </c>
      <c r="KC32" s="118">
        <f t="shared" si="67"/>
        <v>0</v>
      </c>
      <c r="KD32" s="118">
        <f t="shared" si="67"/>
        <v>0</v>
      </c>
      <c r="KE32" s="118">
        <f t="shared" si="67"/>
        <v>0</v>
      </c>
      <c r="KF32" s="118">
        <f t="shared" si="67"/>
        <v>0</v>
      </c>
      <c r="KG32" s="118">
        <f t="shared" si="67"/>
        <v>0</v>
      </c>
      <c r="KH32" s="118">
        <f>SUMPRODUCT(KG28:KG32,$G$28:$G$32)</f>
        <v>0</v>
      </c>
      <c r="KI32" s="118">
        <f>SUMPRODUCT(KH28:KH32,$G$28:$G$32)</f>
        <v>0</v>
      </c>
      <c r="KJ32" s="118">
        <f>SUMPRODUCT(KI28:KI32,$G$28:$G$32)</f>
        <v>0</v>
      </c>
      <c r="KK32" s="118">
        <f t="shared" ref="KK32:LU32" si="68">SUMPRODUCT(KJ28:KJ32,$G$28:$G$32)</f>
        <v>0</v>
      </c>
      <c r="KL32" s="118">
        <f t="shared" si="68"/>
        <v>0</v>
      </c>
      <c r="KM32" s="118">
        <f t="shared" si="68"/>
        <v>0</v>
      </c>
      <c r="KN32" s="118">
        <f t="shared" si="68"/>
        <v>0</v>
      </c>
      <c r="KO32" s="118">
        <f t="shared" si="68"/>
        <v>0</v>
      </c>
      <c r="KP32" s="118">
        <f t="shared" si="68"/>
        <v>0</v>
      </c>
      <c r="KQ32" s="118">
        <f t="shared" si="68"/>
        <v>0</v>
      </c>
      <c r="KR32" s="118">
        <f t="shared" si="68"/>
        <v>0</v>
      </c>
      <c r="KS32" s="118">
        <f t="shared" si="68"/>
        <v>0</v>
      </c>
      <c r="KT32" s="118">
        <f t="shared" si="68"/>
        <v>0</v>
      </c>
      <c r="KU32" s="118">
        <f t="shared" si="68"/>
        <v>0</v>
      </c>
      <c r="KV32" s="118">
        <f t="shared" si="68"/>
        <v>0</v>
      </c>
      <c r="KW32" s="118">
        <f t="shared" si="68"/>
        <v>0</v>
      </c>
      <c r="KX32" s="118">
        <f t="shared" si="68"/>
        <v>0</v>
      </c>
      <c r="KY32" s="118">
        <f t="shared" si="68"/>
        <v>0</v>
      </c>
      <c r="KZ32" s="118">
        <f t="shared" si="68"/>
        <v>0</v>
      </c>
      <c r="LA32" s="118">
        <f t="shared" si="68"/>
        <v>0</v>
      </c>
      <c r="LB32" s="118">
        <f t="shared" si="68"/>
        <v>0</v>
      </c>
      <c r="LC32" s="118">
        <f t="shared" si="68"/>
        <v>0</v>
      </c>
      <c r="LD32" s="118">
        <f t="shared" si="68"/>
        <v>0</v>
      </c>
      <c r="LE32" s="118">
        <f t="shared" si="68"/>
        <v>0</v>
      </c>
      <c r="LF32" s="118">
        <f t="shared" si="68"/>
        <v>0</v>
      </c>
      <c r="LG32" s="118">
        <f t="shared" si="68"/>
        <v>0</v>
      </c>
      <c r="LH32" s="118">
        <f t="shared" si="68"/>
        <v>0</v>
      </c>
      <c r="LI32" s="118">
        <f t="shared" si="68"/>
        <v>0</v>
      </c>
      <c r="LJ32" s="118">
        <f t="shared" si="68"/>
        <v>0</v>
      </c>
      <c r="LK32" s="118">
        <f t="shared" si="68"/>
        <v>0</v>
      </c>
      <c r="LL32" s="118">
        <f t="shared" si="68"/>
        <v>0</v>
      </c>
      <c r="LM32" s="118">
        <f t="shared" si="68"/>
        <v>0</v>
      </c>
      <c r="LN32" s="118">
        <f t="shared" si="68"/>
        <v>0</v>
      </c>
      <c r="LO32" s="118">
        <f t="shared" si="68"/>
        <v>0</v>
      </c>
      <c r="LP32" s="118">
        <f t="shared" si="68"/>
        <v>0</v>
      </c>
      <c r="LQ32" s="118">
        <f t="shared" si="68"/>
        <v>0</v>
      </c>
      <c r="LR32" s="118">
        <f t="shared" si="68"/>
        <v>0</v>
      </c>
      <c r="LS32" s="118">
        <f t="shared" si="68"/>
        <v>0</v>
      </c>
      <c r="LT32" s="118">
        <f t="shared" si="68"/>
        <v>0</v>
      </c>
      <c r="LU32" s="118">
        <f t="shared" si="68"/>
        <v>0</v>
      </c>
      <c r="LV32" s="118">
        <f>SUMPRODUCT(LU28:LU32,$G$28:$G$32)</f>
        <v>0</v>
      </c>
      <c r="LW32" s="118">
        <f>SUMPRODUCT(LV28:LV32,$G$28:$G$32)</f>
        <v>0</v>
      </c>
      <c r="LX32" s="118">
        <f>SUMPRODUCT(LW28:LW32,$G$28:$G$32)</f>
        <v>0</v>
      </c>
      <c r="LY32" s="118">
        <f t="shared" ref="LY32:MM32" si="69">SUMPRODUCT(LX28:LX32,$G$28:$G$32)</f>
        <v>0</v>
      </c>
      <c r="LZ32" s="118">
        <f t="shared" si="69"/>
        <v>0</v>
      </c>
      <c r="MA32" s="118">
        <f t="shared" si="69"/>
        <v>0</v>
      </c>
      <c r="MB32" s="118">
        <f t="shared" si="69"/>
        <v>0</v>
      </c>
      <c r="MC32" s="118">
        <f t="shared" si="69"/>
        <v>0</v>
      </c>
      <c r="MD32" s="118">
        <f t="shared" si="69"/>
        <v>0</v>
      </c>
      <c r="ME32" s="118">
        <f t="shared" si="69"/>
        <v>0</v>
      </c>
      <c r="MF32" s="118">
        <f t="shared" si="69"/>
        <v>0</v>
      </c>
      <c r="MG32" s="118">
        <f t="shared" si="69"/>
        <v>0</v>
      </c>
      <c r="MH32" s="118">
        <f t="shared" si="69"/>
        <v>0</v>
      </c>
      <c r="MI32" s="118">
        <f>SUMPRODUCT(MH28:MH32,$G$28:$G$32)</f>
        <v>0</v>
      </c>
      <c r="MJ32" s="118">
        <f t="shared" si="69"/>
        <v>0</v>
      </c>
      <c r="MK32" s="118">
        <f t="shared" si="69"/>
        <v>0</v>
      </c>
      <c r="ML32" s="118">
        <f t="shared" si="69"/>
        <v>0</v>
      </c>
      <c r="MM32" s="118">
        <f t="shared" si="69"/>
        <v>0</v>
      </c>
    </row>
    <row r="33" spans="1:351">
      <c r="B33" s="119"/>
      <c r="C33" s="120"/>
      <c r="D33" s="120"/>
      <c r="E33" s="120"/>
      <c r="F33" s="120"/>
      <c r="G33" s="120"/>
      <c r="H33" s="120"/>
      <c r="J33" s="119"/>
      <c r="K33" s="120" t="s">
        <v>115</v>
      </c>
      <c r="L33" s="120">
        <f>SUM(L28:L32)</f>
        <v>1</v>
      </c>
      <c r="M33" s="136">
        <f>SUM(M28:M32)</f>
        <v>0.99999999999999989</v>
      </c>
      <c r="N33" s="136">
        <f t="shared" ref="N33:BY33" si="70">SUM(N28:N32)</f>
        <v>1</v>
      </c>
      <c r="O33" s="120">
        <f t="shared" si="70"/>
        <v>1</v>
      </c>
      <c r="P33" s="120">
        <f t="shared" si="70"/>
        <v>0.99999999999999989</v>
      </c>
      <c r="Q33" s="120">
        <f t="shared" si="70"/>
        <v>0.99999999999999989</v>
      </c>
      <c r="R33" s="120">
        <f t="shared" si="70"/>
        <v>1</v>
      </c>
      <c r="S33" s="120">
        <f t="shared" si="70"/>
        <v>1</v>
      </c>
      <c r="T33" s="120">
        <f t="shared" si="70"/>
        <v>1</v>
      </c>
      <c r="U33" s="120">
        <f t="shared" si="70"/>
        <v>1</v>
      </c>
      <c r="V33" s="120">
        <f t="shared" si="70"/>
        <v>1</v>
      </c>
      <c r="W33" s="120">
        <f t="shared" si="70"/>
        <v>1</v>
      </c>
      <c r="X33" s="120">
        <f t="shared" si="70"/>
        <v>1</v>
      </c>
      <c r="Y33" s="120">
        <f t="shared" si="70"/>
        <v>1</v>
      </c>
      <c r="Z33" s="120">
        <f t="shared" si="70"/>
        <v>1</v>
      </c>
      <c r="AA33" s="120">
        <f t="shared" si="70"/>
        <v>1</v>
      </c>
      <c r="AB33" s="120">
        <f t="shared" si="70"/>
        <v>1</v>
      </c>
      <c r="AC33" s="120">
        <f t="shared" si="70"/>
        <v>0.99999999999999989</v>
      </c>
      <c r="AD33" s="120">
        <f t="shared" si="70"/>
        <v>0.99999999999999989</v>
      </c>
      <c r="AE33" s="120">
        <f t="shared" si="70"/>
        <v>0.99999999999999989</v>
      </c>
      <c r="AF33" s="120">
        <f t="shared" si="70"/>
        <v>1</v>
      </c>
      <c r="AG33" s="120">
        <f t="shared" si="70"/>
        <v>0.99999999999999989</v>
      </c>
      <c r="AH33" s="120">
        <f t="shared" si="70"/>
        <v>0.99999999999999978</v>
      </c>
      <c r="AI33" s="120">
        <f t="shared" si="70"/>
        <v>0.99999999999999989</v>
      </c>
      <c r="AJ33" s="120">
        <f t="shared" si="70"/>
        <v>1</v>
      </c>
      <c r="AK33" s="120">
        <f t="shared" si="70"/>
        <v>1</v>
      </c>
      <c r="AL33" s="120">
        <f t="shared" si="70"/>
        <v>0.99999999999999989</v>
      </c>
      <c r="AM33" s="120">
        <f t="shared" si="70"/>
        <v>1</v>
      </c>
      <c r="AN33" s="120">
        <f t="shared" si="70"/>
        <v>1</v>
      </c>
      <c r="AO33" s="120">
        <f t="shared" si="70"/>
        <v>0.99999999999999989</v>
      </c>
      <c r="AP33" s="120">
        <f t="shared" si="70"/>
        <v>1</v>
      </c>
      <c r="AQ33" s="120">
        <f t="shared" si="70"/>
        <v>0.99999999999999989</v>
      </c>
      <c r="AR33" s="120">
        <f t="shared" si="70"/>
        <v>1</v>
      </c>
      <c r="AS33" s="120">
        <f t="shared" si="70"/>
        <v>1</v>
      </c>
      <c r="AT33" s="120">
        <f t="shared" si="70"/>
        <v>0.99999999999999989</v>
      </c>
      <c r="AU33" s="120">
        <f t="shared" si="70"/>
        <v>0.99999999999999989</v>
      </c>
      <c r="AV33" s="120">
        <f t="shared" si="70"/>
        <v>0.99999999999999978</v>
      </c>
      <c r="AW33" s="120">
        <f t="shared" si="70"/>
        <v>0.99999999999999989</v>
      </c>
      <c r="AX33" s="120">
        <f t="shared" si="70"/>
        <v>0.99999999999999978</v>
      </c>
      <c r="AY33" s="120">
        <f t="shared" si="70"/>
        <v>0.99999999999999978</v>
      </c>
      <c r="AZ33" s="120">
        <f t="shared" si="70"/>
        <v>0.99999999999999978</v>
      </c>
      <c r="BA33" s="120">
        <f t="shared" si="70"/>
        <v>0.99999999999999967</v>
      </c>
      <c r="BB33" s="120">
        <f t="shared" si="70"/>
        <v>0.99999999999999967</v>
      </c>
      <c r="BC33" s="120">
        <f t="shared" si="70"/>
        <v>0.99999999999999967</v>
      </c>
      <c r="BD33" s="120">
        <f t="shared" si="70"/>
        <v>0.99999999999999967</v>
      </c>
      <c r="BE33" s="120">
        <f t="shared" si="70"/>
        <v>0.99999999999999978</v>
      </c>
      <c r="BF33" s="120">
        <f t="shared" si="70"/>
        <v>0.99999999999999967</v>
      </c>
      <c r="BG33" s="120">
        <f t="shared" si="70"/>
        <v>0.99999999999999978</v>
      </c>
      <c r="BH33" s="120">
        <f t="shared" si="70"/>
        <v>0.99999999999999967</v>
      </c>
      <c r="BI33" s="120">
        <f t="shared" si="70"/>
        <v>0.99999999999999956</v>
      </c>
      <c r="BJ33" s="120">
        <f t="shared" si="70"/>
        <v>0.99999999999999967</v>
      </c>
      <c r="BK33" s="120">
        <f t="shared" si="70"/>
        <v>0.99999999999999967</v>
      </c>
      <c r="BL33" s="120">
        <f t="shared" si="70"/>
        <v>0.99999999999999956</v>
      </c>
      <c r="BM33" s="120">
        <f t="shared" si="70"/>
        <v>0.99999999999999967</v>
      </c>
      <c r="BN33" s="120">
        <f t="shared" si="70"/>
        <v>0.99999999999999967</v>
      </c>
      <c r="BO33" s="120">
        <f t="shared" si="70"/>
        <v>0.99999999999999956</v>
      </c>
      <c r="BP33" s="120">
        <f t="shared" si="70"/>
        <v>0.99999999999999956</v>
      </c>
      <c r="BQ33" s="120">
        <f t="shared" si="70"/>
        <v>0.99999999999999967</v>
      </c>
      <c r="BR33" s="120">
        <f t="shared" si="70"/>
        <v>0.99999999999999967</v>
      </c>
      <c r="BS33" s="120">
        <f t="shared" si="70"/>
        <v>0.99999999999999956</v>
      </c>
      <c r="BT33" s="120">
        <f t="shared" si="70"/>
        <v>0.99999999999999956</v>
      </c>
      <c r="BU33" s="120">
        <f t="shared" si="70"/>
        <v>0.99999999999999956</v>
      </c>
      <c r="BV33" s="120">
        <f t="shared" si="70"/>
        <v>0.99999999999999967</v>
      </c>
      <c r="BW33" s="120">
        <f t="shared" si="70"/>
        <v>0.99999999999999967</v>
      </c>
      <c r="BX33" s="120">
        <f t="shared" si="70"/>
        <v>0.99999999999999956</v>
      </c>
      <c r="BY33" s="120">
        <f t="shared" si="70"/>
        <v>0.99999999999999967</v>
      </c>
      <c r="BZ33" s="120">
        <f t="shared" ref="BZ33:EK33" si="71">SUM(BZ28:BZ32)</f>
        <v>0.99999999999999956</v>
      </c>
      <c r="CA33" s="120">
        <f t="shared" si="71"/>
        <v>0.99999999999999956</v>
      </c>
      <c r="CB33" s="120">
        <f t="shared" si="71"/>
        <v>0.99999999999999956</v>
      </c>
      <c r="CC33" s="120">
        <f t="shared" si="71"/>
        <v>0.99999999999999967</v>
      </c>
      <c r="CD33" s="120">
        <f t="shared" si="71"/>
        <v>0.99999999999999967</v>
      </c>
      <c r="CE33" s="120">
        <f t="shared" si="71"/>
        <v>0.99999999999999956</v>
      </c>
      <c r="CF33" s="120">
        <f t="shared" si="71"/>
        <v>0.99999999999999956</v>
      </c>
      <c r="CG33" s="120">
        <f t="shared" si="71"/>
        <v>0.99999999999999956</v>
      </c>
      <c r="CH33" s="120">
        <f t="shared" si="71"/>
        <v>0.99999999999999944</v>
      </c>
      <c r="CI33" s="120">
        <f t="shared" si="71"/>
        <v>0.99999999999999956</v>
      </c>
      <c r="CJ33" s="120">
        <f t="shared" si="71"/>
        <v>0.99999999999999933</v>
      </c>
      <c r="CK33" s="120">
        <f t="shared" si="71"/>
        <v>0.99999999999999944</v>
      </c>
      <c r="CL33" s="120">
        <f t="shared" si="71"/>
        <v>0.99999999999999933</v>
      </c>
      <c r="CM33" s="120">
        <f t="shared" si="71"/>
        <v>0.99999999999999944</v>
      </c>
      <c r="CN33" s="120">
        <f t="shared" si="71"/>
        <v>0.99999999999999933</v>
      </c>
      <c r="CO33" s="120">
        <f t="shared" si="71"/>
        <v>0.99999999999999944</v>
      </c>
      <c r="CP33" s="120">
        <f t="shared" si="71"/>
        <v>0.99999999999999944</v>
      </c>
      <c r="CQ33" s="120">
        <f t="shared" si="71"/>
        <v>0.99999999999999944</v>
      </c>
      <c r="CR33" s="120">
        <f t="shared" si="71"/>
        <v>0.99999999999999933</v>
      </c>
      <c r="CS33" s="120">
        <f t="shared" si="71"/>
        <v>0.99999999999999944</v>
      </c>
      <c r="CT33" s="120">
        <f t="shared" si="71"/>
        <v>0.99999999999999944</v>
      </c>
      <c r="CU33" s="120">
        <f t="shared" si="71"/>
        <v>0.99999999999999956</v>
      </c>
      <c r="CV33" s="120">
        <f t="shared" si="71"/>
        <v>0.99999999999999956</v>
      </c>
      <c r="CW33" s="120">
        <f t="shared" si="71"/>
        <v>0.99999999999999967</v>
      </c>
      <c r="CX33" s="120">
        <f t="shared" si="71"/>
        <v>0.99999999999999944</v>
      </c>
      <c r="CY33" s="120">
        <f t="shared" si="71"/>
        <v>0.99999999999999956</v>
      </c>
      <c r="CZ33" s="120">
        <f t="shared" si="71"/>
        <v>0.99999999999999956</v>
      </c>
      <c r="DA33" s="120">
        <f t="shared" si="71"/>
        <v>0.99999999999999956</v>
      </c>
      <c r="DB33" s="120">
        <f t="shared" si="71"/>
        <v>0.99999999999999956</v>
      </c>
      <c r="DC33" s="120">
        <f t="shared" si="71"/>
        <v>0.99999999999999956</v>
      </c>
      <c r="DD33" s="120">
        <f t="shared" si="71"/>
        <v>0.99999999999999956</v>
      </c>
      <c r="DE33" s="120">
        <f t="shared" si="71"/>
        <v>0.99999999999999967</v>
      </c>
      <c r="DF33" s="120">
        <f t="shared" si="71"/>
        <v>0.99999999999999956</v>
      </c>
      <c r="DG33" s="120">
        <f t="shared" si="71"/>
        <v>0.99999999999999944</v>
      </c>
      <c r="DH33" s="120">
        <f t="shared" si="71"/>
        <v>0.99999999999999967</v>
      </c>
      <c r="DI33" s="120">
        <f t="shared" si="71"/>
        <v>0.99999999999999967</v>
      </c>
      <c r="DJ33" s="120">
        <f t="shared" si="71"/>
        <v>0.99999999999999967</v>
      </c>
      <c r="DK33" s="120">
        <f t="shared" si="71"/>
        <v>0.99999999999999978</v>
      </c>
      <c r="DL33" s="120">
        <f t="shared" si="71"/>
        <v>0.99999999999999967</v>
      </c>
      <c r="DM33" s="120">
        <f t="shared" si="71"/>
        <v>0.99999999999999967</v>
      </c>
      <c r="DN33" s="120">
        <f t="shared" si="71"/>
        <v>0.99999999999999978</v>
      </c>
      <c r="DO33" s="120">
        <f t="shared" si="71"/>
        <v>0.99999999999999956</v>
      </c>
      <c r="DP33" s="120">
        <f t="shared" si="71"/>
        <v>0.99999999999999956</v>
      </c>
      <c r="DQ33" s="120">
        <f t="shared" si="71"/>
        <v>0.99999999999999967</v>
      </c>
      <c r="DR33" s="120">
        <f t="shared" si="71"/>
        <v>0.99999999999999956</v>
      </c>
      <c r="DS33" s="120">
        <f t="shared" si="71"/>
        <v>0.99999999999999967</v>
      </c>
      <c r="DT33" s="120">
        <f t="shared" si="71"/>
        <v>0.99999999999999956</v>
      </c>
      <c r="DU33" s="120">
        <f t="shared" si="71"/>
        <v>0.99999999999999956</v>
      </c>
      <c r="DV33" s="120">
        <f t="shared" si="71"/>
        <v>0.99999999999999967</v>
      </c>
      <c r="DW33" s="120">
        <f t="shared" si="71"/>
        <v>0.99999999999999967</v>
      </c>
      <c r="DX33" s="120">
        <f t="shared" si="71"/>
        <v>0.99999999999999956</v>
      </c>
      <c r="DY33" s="120">
        <f t="shared" si="71"/>
        <v>0.99999999999999944</v>
      </c>
      <c r="DZ33" s="120">
        <f t="shared" si="71"/>
        <v>0.99999999999999967</v>
      </c>
      <c r="EA33" s="120">
        <f t="shared" si="71"/>
        <v>0.99999999999999956</v>
      </c>
      <c r="EB33" s="120">
        <f t="shared" si="71"/>
        <v>0.99999999999999956</v>
      </c>
      <c r="EC33" s="120">
        <f t="shared" si="71"/>
        <v>0.99999999999999956</v>
      </c>
      <c r="ED33" s="120">
        <f t="shared" si="71"/>
        <v>0.99999999999999956</v>
      </c>
      <c r="EE33" s="120">
        <f t="shared" si="71"/>
        <v>0.99999999999999956</v>
      </c>
      <c r="EF33" s="120">
        <f t="shared" si="71"/>
        <v>0.99999999999999944</v>
      </c>
      <c r="EG33" s="120">
        <f t="shared" si="71"/>
        <v>0.99999999999999933</v>
      </c>
      <c r="EH33" s="120">
        <f t="shared" si="71"/>
        <v>0.99999999999999944</v>
      </c>
      <c r="EI33" s="120">
        <f t="shared" si="71"/>
        <v>0.99999999999999944</v>
      </c>
      <c r="EJ33" s="120">
        <f t="shared" si="71"/>
        <v>0.99999999999999944</v>
      </c>
      <c r="EK33" s="120">
        <f t="shared" si="71"/>
        <v>0.99999999999999944</v>
      </c>
      <c r="EL33" s="120">
        <f t="shared" ref="EL33:GW33" si="72">SUM(EL28:EL32)</f>
        <v>0.99999999999999956</v>
      </c>
      <c r="EM33" s="120">
        <f t="shared" si="72"/>
        <v>0.99999999999999933</v>
      </c>
      <c r="EN33" s="120">
        <f t="shared" si="72"/>
        <v>0.99999999999999944</v>
      </c>
      <c r="EO33" s="120">
        <f t="shared" si="72"/>
        <v>0.99999999999999956</v>
      </c>
      <c r="EP33" s="120">
        <f t="shared" si="72"/>
        <v>0.99999999999999956</v>
      </c>
      <c r="EQ33" s="120">
        <f t="shared" si="72"/>
        <v>0.99999999999999944</v>
      </c>
      <c r="ER33" s="120">
        <f t="shared" si="72"/>
        <v>0.99999999999999967</v>
      </c>
      <c r="ES33" s="120">
        <f t="shared" si="72"/>
        <v>0.99999999999999956</v>
      </c>
      <c r="ET33" s="120">
        <f t="shared" si="72"/>
        <v>0.99999999999999944</v>
      </c>
      <c r="EU33" s="120">
        <f t="shared" si="72"/>
        <v>0.99999999999999944</v>
      </c>
      <c r="EV33" s="120">
        <f t="shared" si="72"/>
        <v>0.99999999999999956</v>
      </c>
      <c r="EW33" s="120">
        <f t="shared" si="72"/>
        <v>0.99999999999999956</v>
      </c>
      <c r="EX33" s="120">
        <f t="shared" si="72"/>
        <v>0.99999999999999956</v>
      </c>
      <c r="EY33" s="120">
        <f t="shared" si="72"/>
        <v>0.99999999999999944</v>
      </c>
      <c r="EZ33" s="120">
        <f t="shared" si="72"/>
        <v>0.99999999999999944</v>
      </c>
      <c r="FA33" s="120">
        <f t="shared" si="72"/>
        <v>0.99999999999999956</v>
      </c>
      <c r="FB33" s="120">
        <f t="shared" si="72"/>
        <v>0.99999999999999956</v>
      </c>
      <c r="FC33" s="120">
        <f t="shared" si="72"/>
        <v>0.99999999999999944</v>
      </c>
      <c r="FD33" s="120">
        <f t="shared" si="72"/>
        <v>0.99999999999999967</v>
      </c>
      <c r="FE33" s="120">
        <f t="shared" si="72"/>
        <v>0.99999999999999956</v>
      </c>
      <c r="FF33" s="120">
        <f t="shared" si="72"/>
        <v>0.99999999999999956</v>
      </c>
      <c r="FG33" s="120">
        <f t="shared" si="72"/>
        <v>0.99999999999999944</v>
      </c>
      <c r="FH33" s="120">
        <f t="shared" si="72"/>
        <v>0.99999999999999956</v>
      </c>
      <c r="FI33" s="120">
        <f t="shared" si="72"/>
        <v>0.99999999999999956</v>
      </c>
      <c r="FJ33" s="120">
        <f t="shared" si="72"/>
        <v>0.99999999999999956</v>
      </c>
      <c r="FK33" s="120">
        <f t="shared" si="72"/>
        <v>0.99999999999999956</v>
      </c>
      <c r="FL33" s="120">
        <f t="shared" si="72"/>
        <v>0.99999999999999944</v>
      </c>
      <c r="FM33" s="120">
        <f t="shared" si="72"/>
        <v>0.99999999999999956</v>
      </c>
      <c r="FN33" s="120">
        <f t="shared" si="72"/>
        <v>0.99999999999999967</v>
      </c>
      <c r="FO33" s="120">
        <f t="shared" si="72"/>
        <v>0.99999999999999944</v>
      </c>
      <c r="FP33" s="120">
        <f t="shared" si="72"/>
        <v>0.99999999999999944</v>
      </c>
      <c r="FQ33" s="120">
        <f t="shared" si="72"/>
        <v>0.99999999999999944</v>
      </c>
      <c r="FR33" s="120">
        <f t="shared" si="72"/>
        <v>0.99999999999999944</v>
      </c>
      <c r="FS33" s="120">
        <f t="shared" si="72"/>
        <v>0.99999999999999944</v>
      </c>
      <c r="FT33" s="120">
        <f t="shared" si="72"/>
        <v>0.99999999999999944</v>
      </c>
      <c r="FU33" s="120">
        <f t="shared" si="72"/>
        <v>0.99999999999999944</v>
      </c>
      <c r="FV33" s="120">
        <f t="shared" si="72"/>
        <v>0.99999999999999944</v>
      </c>
      <c r="FW33" s="120">
        <f t="shared" si="72"/>
        <v>0.99999999999999944</v>
      </c>
      <c r="FX33" s="120">
        <f t="shared" si="72"/>
        <v>0.99999999999999944</v>
      </c>
      <c r="FY33" s="120">
        <f t="shared" si="72"/>
        <v>0.99999999999999944</v>
      </c>
      <c r="FZ33" s="120">
        <f t="shared" si="72"/>
        <v>0.99999999999999944</v>
      </c>
      <c r="GA33" s="120">
        <f t="shared" si="72"/>
        <v>0.99999999999999944</v>
      </c>
      <c r="GB33" s="120">
        <f t="shared" si="72"/>
        <v>0.99999999999999944</v>
      </c>
      <c r="GC33" s="120">
        <f t="shared" si="72"/>
        <v>0.99999999999999944</v>
      </c>
      <c r="GD33" s="120">
        <f t="shared" si="72"/>
        <v>0.99999999999999944</v>
      </c>
      <c r="GE33" s="120">
        <f t="shared" si="72"/>
        <v>0.99999999999999944</v>
      </c>
      <c r="GF33" s="120">
        <f t="shared" si="72"/>
        <v>0.99999999999999944</v>
      </c>
      <c r="GG33" s="120">
        <f t="shared" si="72"/>
        <v>0.99999999999999944</v>
      </c>
      <c r="GH33" s="120">
        <f t="shared" si="72"/>
        <v>0.99999999999999944</v>
      </c>
      <c r="GI33" s="120">
        <f t="shared" si="72"/>
        <v>0.99999999999999944</v>
      </c>
      <c r="GJ33" s="120">
        <f t="shared" si="72"/>
        <v>0.99999999999999944</v>
      </c>
      <c r="GK33" s="120">
        <f t="shared" si="72"/>
        <v>0.99999999999999944</v>
      </c>
      <c r="GL33" s="120">
        <f t="shared" si="72"/>
        <v>0.99999999999999944</v>
      </c>
      <c r="GM33" s="120">
        <f t="shared" si="72"/>
        <v>0.99999999999999944</v>
      </c>
      <c r="GN33" s="120">
        <f t="shared" si="72"/>
        <v>0.99999999999999944</v>
      </c>
      <c r="GO33" s="120">
        <f t="shared" si="72"/>
        <v>0.99999999999999944</v>
      </c>
      <c r="GP33" s="120">
        <f t="shared" si="72"/>
        <v>0.99999999999999944</v>
      </c>
      <c r="GQ33" s="120">
        <f t="shared" si="72"/>
        <v>0.99999999999999944</v>
      </c>
      <c r="GR33" s="120">
        <f t="shared" si="72"/>
        <v>0.99999999999999944</v>
      </c>
      <c r="GS33" s="120">
        <f t="shared" si="72"/>
        <v>0.99999999999999944</v>
      </c>
      <c r="GT33" s="120">
        <f t="shared" si="72"/>
        <v>0.99999999999999944</v>
      </c>
      <c r="GU33" s="120">
        <f t="shared" si="72"/>
        <v>0.99999999999999944</v>
      </c>
      <c r="GV33" s="120">
        <f t="shared" si="72"/>
        <v>0.99999999999999944</v>
      </c>
      <c r="GW33" s="120">
        <f t="shared" si="72"/>
        <v>0.99999999999999944</v>
      </c>
      <c r="GX33" s="120">
        <f t="shared" ref="GX33:JI33" si="73">SUM(GX28:GX32)</f>
        <v>0.99999999999999944</v>
      </c>
      <c r="GY33" s="120">
        <f t="shared" si="73"/>
        <v>0.99999999999999944</v>
      </c>
      <c r="GZ33" s="120">
        <f t="shared" si="73"/>
        <v>0.99999999999999944</v>
      </c>
      <c r="HA33" s="120">
        <f t="shared" si="73"/>
        <v>0.99999999999999944</v>
      </c>
      <c r="HB33" s="120">
        <f t="shared" si="73"/>
        <v>0.99999999999999944</v>
      </c>
      <c r="HC33" s="120">
        <f t="shared" si="73"/>
        <v>0.99999999999999944</v>
      </c>
      <c r="HD33" s="120">
        <f t="shared" si="73"/>
        <v>0.99999999999999944</v>
      </c>
      <c r="HE33" s="120">
        <f t="shared" si="73"/>
        <v>0.99999999999999944</v>
      </c>
      <c r="HF33" s="120">
        <f t="shared" si="73"/>
        <v>0.99999999999999944</v>
      </c>
      <c r="HG33" s="120">
        <f t="shared" si="73"/>
        <v>0.99999999999999944</v>
      </c>
      <c r="HH33" s="120">
        <f t="shared" si="73"/>
        <v>0.99999999999999944</v>
      </c>
      <c r="HI33" s="120">
        <f t="shared" si="73"/>
        <v>0.99999999999999944</v>
      </c>
      <c r="HJ33" s="120">
        <f t="shared" si="73"/>
        <v>0.99999999999999944</v>
      </c>
      <c r="HK33" s="120">
        <f t="shared" si="73"/>
        <v>0.99999999999999944</v>
      </c>
      <c r="HL33" s="120">
        <f t="shared" si="73"/>
        <v>0.99999999999999944</v>
      </c>
      <c r="HM33" s="120">
        <f t="shared" si="73"/>
        <v>0.99999999999999944</v>
      </c>
      <c r="HN33" s="120">
        <f t="shared" si="73"/>
        <v>0.99999999999999944</v>
      </c>
      <c r="HO33" s="120">
        <f t="shared" si="73"/>
        <v>0.99999999999999944</v>
      </c>
      <c r="HP33" s="120">
        <f t="shared" si="73"/>
        <v>0.99999999999999944</v>
      </c>
      <c r="HQ33" s="120">
        <f t="shared" si="73"/>
        <v>0.99999999999999944</v>
      </c>
      <c r="HR33" s="120">
        <f t="shared" si="73"/>
        <v>0.99999999999999944</v>
      </c>
      <c r="HS33" s="120">
        <f t="shared" si="73"/>
        <v>0.99999999999999944</v>
      </c>
      <c r="HT33" s="120">
        <f t="shared" si="73"/>
        <v>0.99999999999999944</v>
      </c>
      <c r="HU33" s="120">
        <f t="shared" si="73"/>
        <v>0.99999999999999944</v>
      </c>
      <c r="HV33" s="120">
        <f t="shared" si="73"/>
        <v>0.99999999999999944</v>
      </c>
      <c r="HW33" s="120">
        <f t="shared" si="73"/>
        <v>0.99999999999999944</v>
      </c>
      <c r="HX33" s="120">
        <f t="shared" si="73"/>
        <v>0.99999999999999944</v>
      </c>
      <c r="HY33" s="120">
        <f t="shared" si="73"/>
        <v>0.99999999999999944</v>
      </c>
      <c r="HZ33" s="120">
        <f t="shared" si="73"/>
        <v>0.99999999999999944</v>
      </c>
      <c r="IA33" s="120">
        <f t="shared" si="73"/>
        <v>0.99999999999999944</v>
      </c>
      <c r="IB33" s="120">
        <f t="shared" si="73"/>
        <v>0.99999999999999944</v>
      </c>
      <c r="IC33" s="120">
        <f t="shared" si="73"/>
        <v>0.99999999999999944</v>
      </c>
      <c r="ID33" s="120">
        <f t="shared" si="73"/>
        <v>0.99999999999999944</v>
      </c>
      <c r="IE33" s="120">
        <f t="shared" si="73"/>
        <v>0.99999999999999944</v>
      </c>
      <c r="IF33" s="120">
        <f t="shared" si="73"/>
        <v>0.99999999999999944</v>
      </c>
      <c r="IG33" s="120">
        <f t="shared" si="73"/>
        <v>0.99999999999999944</v>
      </c>
      <c r="IH33" s="120">
        <f t="shared" si="73"/>
        <v>0.99999999999999944</v>
      </c>
      <c r="II33" s="120">
        <f t="shared" si="73"/>
        <v>0.99999999999999944</v>
      </c>
      <c r="IJ33" s="120">
        <f t="shared" si="73"/>
        <v>0.99999999999999944</v>
      </c>
      <c r="IK33" s="120">
        <f t="shared" si="73"/>
        <v>0.99999999999999944</v>
      </c>
      <c r="IL33" s="120">
        <f t="shared" si="73"/>
        <v>0.99999999999999944</v>
      </c>
      <c r="IM33" s="120">
        <f t="shared" si="73"/>
        <v>0.99999999999999944</v>
      </c>
      <c r="IN33" s="120">
        <f t="shared" si="73"/>
        <v>0.99999999999999944</v>
      </c>
      <c r="IO33" s="120">
        <f t="shared" si="73"/>
        <v>0.99999999999999944</v>
      </c>
      <c r="IP33" s="120">
        <f t="shared" si="73"/>
        <v>0.99999999999999944</v>
      </c>
      <c r="IQ33" s="120">
        <f t="shared" si="73"/>
        <v>0.99999999999999944</v>
      </c>
      <c r="IR33" s="120">
        <f t="shared" si="73"/>
        <v>0.99999999999999944</v>
      </c>
      <c r="IS33" s="120">
        <f t="shared" si="73"/>
        <v>0.99999999999999944</v>
      </c>
      <c r="IT33" s="120">
        <f t="shared" si="73"/>
        <v>0.99999999999999944</v>
      </c>
      <c r="IU33" s="120">
        <f t="shared" si="73"/>
        <v>0.99999999999999944</v>
      </c>
      <c r="IV33" s="120">
        <f t="shared" si="73"/>
        <v>0.99999999999999944</v>
      </c>
      <c r="IW33" s="120">
        <f t="shared" si="73"/>
        <v>0.99999999999999944</v>
      </c>
      <c r="IX33" s="120">
        <f t="shared" si="73"/>
        <v>0.99999999999999944</v>
      </c>
      <c r="IY33" s="120">
        <f t="shared" si="73"/>
        <v>0.99999999999999944</v>
      </c>
      <c r="IZ33" s="120">
        <f t="shared" si="73"/>
        <v>0.99999999999999944</v>
      </c>
      <c r="JA33" s="120">
        <f t="shared" si="73"/>
        <v>0.99999999999999944</v>
      </c>
      <c r="JB33" s="120">
        <f t="shared" si="73"/>
        <v>0.99999999999999944</v>
      </c>
      <c r="JC33" s="120">
        <f t="shared" si="73"/>
        <v>0.99999999999999944</v>
      </c>
      <c r="JD33" s="120">
        <f t="shared" si="73"/>
        <v>0.99999999999999944</v>
      </c>
      <c r="JE33" s="120">
        <f t="shared" si="73"/>
        <v>0.99999999999999944</v>
      </c>
      <c r="JF33" s="120">
        <f t="shared" si="73"/>
        <v>0.99999999999999944</v>
      </c>
      <c r="JG33" s="120">
        <f t="shared" si="73"/>
        <v>0.99999999999999944</v>
      </c>
      <c r="JH33" s="120">
        <f t="shared" si="73"/>
        <v>0.99999999999999944</v>
      </c>
      <c r="JI33" s="120">
        <f t="shared" si="73"/>
        <v>0.99999999999999944</v>
      </c>
      <c r="JJ33" s="120">
        <f t="shared" ref="JJ33:LU33" si="74">SUM(JJ28:JJ32)</f>
        <v>0.99999999999999944</v>
      </c>
      <c r="JK33" s="120">
        <f t="shared" si="74"/>
        <v>0.99999999999999944</v>
      </c>
      <c r="JL33" s="120">
        <f t="shared" si="74"/>
        <v>0.99999999999999944</v>
      </c>
      <c r="JM33" s="120">
        <f t="shared" si="74"/>
        <v>0.99999999999999944</v>
      </c>
      <c r="JN33" s="120">
        <f t="shared" si="74"/>
        <v>0.99999999999999944</v>
      </c>
      <c r="JO33" s="120">
        <f t="shared" si="74"/>
        <v>0.99999999999999944</v>
      </c>
      <c r="JP33" s="120">
        <f t="shared" si="74"/>
        <v>0.99999999999999944</v>
      </c>
      <c r="JQ33" s="120">
        <f t="shared" si="74"/>
        <v>0.99999999999999944</v>
      </c>
      <c r="JR33" s="120">
        <f t="shared" si="74"/>
        <v>0.99999999999999944</v>
      </c>
      <c r="JS33" s="120">
        <f t="shared" si="74"/>
        <v>0.99999999999999944</v>
      </c>
      <c r="JT33" s="120">
        <f t="shared" si="74"/>
        <v>0.99999999999999944</v>
      </c>
      <c r="JU33" s="120">
        <f t="shared" si="74"/>
        <v>0.99999999999999944</v>
      </c>
      <c r="JV33" s="120">
        <f t="shared" si="74"/>
        <v>0.99999999999999944</v>
      </c>
      <c r="JW33" s="120">
        <f t="shared" si="74"/>
        <v>0.99999999999999944</v>
      </c>
      <c r="JX33" s="120">
        <f t="shared" si="74"/>
        <v>0.99999999999999944</v>
      </c>
      <c r="JY33" s="120">
        <f t="shared" si="74"/>
        <v>0.99999999999999944</v>
      </c>
      <c r="JZ33" s="120">
        <f t="shared" si="74"/>
        <v>0.99999999999999944</v>
      </c>
      <c r="KA33" s="120">
        <f t="shared" si="74"/>
        <v>0.99999999999999944</v>
      </c>
      <c r="KB33" s="120">
        <f t="shared" si="74"/>
        <v>0.99999999999999944</v>
      </c>
      <c r="KC33" s="120">
        <f t="shared" si="74"/>
        <v>0.99999999999999944</v>
      </c>
      <c r="KD33" s="120">
        <f t="shared" si="74"/>
        <v>0.99999999999999944</v>
      </c>
      <c r="KE33" s="120">
        <f t="shared" si="74"/>
        <v>0.99999999999999944</v>
      </c>
      <c r="KF33" s="120">
        <f t="shared" si="74"/>
        <v>0.99999999999999944</v>
      </c>
      <c r="KG33" s="120">
        <f t="shared" si="74"/>
        <v>0.99999999999999944</v>
      </c>
      <c r="KH33" s="120">
        <f t="shared" si="74"/>
        <v>0.99999999999999944</v>
      </c>
      <c r="KI33" s="120">
        <f t="shared" si="74"/>
        <v>0.99999999999999944</v>
      </c>
      <c r="KJ33" s="120">
        <f t="shared" si="74"/>
        <v>0.99999999999999944</v>
      </c>
      <c r="KK33" s="120">
        <f t="shared" si="74"/>
        <v>0.99999999999999944</v>
      </c>
      <c r="KL33" s="120">
        <f t="shared" si="74"/>
        <v>0.99999999999999944</v>
      </c>
      <c r="KM33" s="120">
        <f t="shared" si="74"/>
        <v>0.99999999999999944</v>
      </c>
      <c r="KN33" s="120">
        <f t="shared" si="74"/>
        <v>0.99999999999999944</v>
      </c>
      <c r="KO33" s="120">
        <f t="shared" si="74"/>
        <v>0.99999999999999944</v>
      </c>
      <c r="KP33" s="120">
        <f t="shared" si="74"/>
        <v>0.99999999999999944</v>
      </c>
      <c r="KQ33" s="120">
        <f t="shared" si="74"/>
        <v>0.99999999999999944</v>
      </c>
      <c r="KR33" s="120">
        <f t="shared" si="74"/>
        <v>0.99999999999999944</v>
      </c>
      <c r="KS33" s="120">
        <f t="shared" si="74"/>
        <v>0.99999999999999944</v>
      </c>
      <c r="KT33" s="120">
        <f t="shared" si="74"/>
        <v>0.99999999999999944</v>
      </c>
      <c r="KU33" s="120">
        <f t="shared" si="74"/>
        <v>0.99999999999999944</v>
      </c>
      <c r="KV33" s="120">
        <f t="shared" si="74"/>
        <v>0.99999999999999944</v>
      </c>
      <c r="KW33" s="120">
        <f t="shared" si="74"/>
        <v>0.99999999999999944</v>
      </c>
      <c r="KX33" s="120">
        <f t="shared" si="74"/>
        <v>0.99999999999999944</v>
      </c>
      <c r="KY33" s="120">
        <f t="shared" si="74"/>
        <v>0.99999999999999944</v>
      </c>
      <c r="KZ33" s="120">
        <f t="shared" si="74"/>
        <v>0.99999999999999944</v>
      </c>
      <c r="LA33" s="120">
        <f t="shared" si="74"/>
        <v>0.99999999999999944</v>
      </c>
      <c r="LB33" s="120">
        <f t="shared" si="74"/>
        <v>0.99999999999999944</v>
      </c>
      <c r="LC33" s="120">
        <f t="shared" si="74"/>
        <v>0.99999999999999944</v>
      </c>
      <c r="LD33" s="120">
        <f t="shared" si="74"/>
        <v>0.99999999999999944</v>
      </c>
      <c r="LE33" s="120">
        <f t="shared" si="74"/>
        <v>0.99999999999999944</v>
      </c>
      <c r="LF33" s="120">
        <f t="shared" si="74"/>
        <v>0.99999999999999944</v>
      </c>
      <c r="LG33" s="120">
        <f t="shared" si="74"/>
        <v>0.99999999999999944</v>
      </c>
      <c r="LH33" s="120">
        <f t="shared" si="74"/>
        <v>0.99999999999999944</v>
      </c>
      <c r="LI33" s="120">
        <f t="shared" si="74"/>
        <v>0.99999999999999944</v>
      </c>
      <c r="LJ33" s="120">
        <f t="shared" si="74"/>
        <v>0.99999999999999944</v>
      </c>
      <c r="LK33" s="120">
        <f t="shared" si="74"/>
        <v>0.99999999999999944</v>
      </c>
      <c r="LL33" s="120">
        <f t="shared" si="74"/>
        <v>0.99999999999999944</v>
      </c>
      <c r="LM33" s="120">
        <f t="shared" si="74"/>
        <v>0.99999999999999944</v>
      </c>
      <c r="LN33" s="120">
        <f t="shared" si="74"/>
        <v>0.99999999999999944</v>
      </c>
      <c r="LO33" s="120">
        <f t="shared" si="74"/>
        <v>0.99999999999999944</v>
      </c>
      <c r="LP33" s="120">
        <f t="shared" si="74"/>
        <v>0.99999999999999944</v>
      </c>
      <c r="LQ33" s="120">
        <f t="shared" si="74"/>
        <v>0.99999999999999944</v>
      </c>
      <c r="LR33" s="120">
        <f t="shared" si="74"/>
        <v>0.99999999999999944</v>
      </c>
      <c r="LS33" s="120">
        <f t="shared" si="74"/>
        <v>0.99999999999999944</v>
      </c>
      <c r="LT33" s="120">
        <f t="shared" si="74"/>
        <v>0.99999999999999944</v>
      </c>
      <c r="LU33" s="120">
        <f t="shared" si="74"/>
        <v>0.99999999999999944</v>
      </c>
      <c r="LV33" s="120">
        <f t="shared" ref="LV33:MM33" si="75">SUM(LV28:LV32)</f>
        <v>0.99999999999999944</v>
      </c>
      <c r="LW33" s="120">
        <f t="shared" si="75"/>
        <v>0.99999999999999944</v>
      </c>
      <c r="LX33" s="120">
        <f t="shared" si="75"/>
        <v>0.99999999999999944</v>
      </c>
      <c r="LY33" s="120">
        <f t="shared" si="75"/>
        <v>0.99999999999999944</v>
      </c>
      <c r="LZ33" s="120">
        <f t="shared" si="75"/>
        <v>0.99999999999999944</v>
      </c>
      <c r="MA33" s="120">
        <f t="shared" si="75"/>
        <v>0.99999999999999944</v>
      </c>
      <c r="MB33" s="120">
        <f t="shared" si="75"/>
        <v>0.99999999999999944</v>
      </c>
      <c r="MC33" s="120">
        <f t="shared" si="75"/>
        <v>0.99999999999999944</v>
      </c>
      <c r="MD33" s="120">
        <f t="shared" si="75"/>
        <v>0.99999999999999944</v>
      </c>
      <c r="ME33" s="120">
        <f t="shared" si="75"/>
        <v>0.99999999999999944</v>
      </c>
      <c r="MF33" s="120">
        <f t="shared" si="75"/>
        <v>0.99999999999999944</v>
      </c>
      <c r="MG33" s="120">
        <f t="shared" si="75"/>
        <v>0.99999999999999944</v>
      </c>
      <c r="MH33" s="120">
        <f t="shared" si="75"/>
        <v>0.99999999999999944</v>
      </c>
      <c r="MI33" s="120">
        <f t="shared" si="75"/>
        <v>0.99999999999999944</v>
      </c>
      <c r="MJ33" s="120">
        <f t="shared" si="75"/>
        <v>0.99999999999999944</v>
      </c>
      <c r="MK33" s="120">
        <f t="shared" si="75"/>
        <v>0.99999999999999944</v>
      </c>
      <c r="ML33" s="120">
        <f t="shared" si="75"/>
        <v>0.99999999999999944</v>
      </c>
      <c r="MM33" s="120">
        <f t="shared" si="75"/>
        <v>0.99999999999999944</v>
      </c>
    </row>
    <row r="34" spans="1:351" s="116" customFormat="1">
      <c r="B34" s="121"/>
      <c r="C34" s="122"/>
      <c r="D34" s="122"/>
      <c r="E34" s="122"/>
      <c r="F34" s="122"/>
      <c r="G34" s="122"/>
      <c r="H34" s="122"/>
      <c r="J34" s="121"/>
      <c r="K34" s="122"/>
      <c r="L34" s="122"/>
      <c r="M34" s="136"/>
      <c r="N34" s="136">
        <f>SUM(N30:N32)</f>
        <v>8.2820000000000005E-2</v>
      </c>
      <c r="O34" s="122"/>
    </row>
    <row r="35" spans="1:351">
      <c r="B35" s="117" t="s">
        <v>112</v>
      </c>
      <c r="J35" s="119"/>
      <c r="K35" s="120"/>
      <c r="L35" s="120"/>
      <c r="M35" s="136"/>
      <c r="N35" s="136"/>
      <c r="O35" s="120"/>
    </row>
    <row r="36" spans="1:351">
      <c r="B36" s="103" t="s">
        <v>95</v>
      </c>
      <c r="C36" s="104" t="s">
        <v>96</v>
      </c>
      <c r="D36" s="105"/>
      <c r="E36" s="105"/>
      <c r="F36" s="105"/>
      <c r="G36" s="105"/>
      <c r="H36" s="106"/>
      <c r="J36" s="119"/>
      <c r="K36" s="120"/>
      <c r="L36" t="s">
        <v>114</v>
      </c>
      <c r="M36" s="97"/>
      <c r="N36" s="136"/>
      <c r="O36" s="120"/>
    </row>
    <row r="37" spans="1:351">
      <c r="B37" s="107"/>
      <c r="C37" s="108">
        <v>1</v>
      </c>
      <c r="D37" s="108">
        <v>2</v>
      </c>
      <c r="E37" s="108">
        <v>3</v>
      </c>
      <c r="F37" s="108">
        <v>4</v>
      </c>
      <c r="G37" s="108">
        <v>5</v>
      </c>
      <c r="H37" s="108" t="s">
        <v>97</v>
      </c>
      <c r="J37" s="119"/>
      <c r="K37" s="123"/>
      <c r="L37" s="118">
        <v>1</v>
      </c>
      <c r="M37" s="135">
        <v>2</v>
      </c>
      <c r="N37" s="135">
        <v>3</v>
      </c>
      <c r="O37" s="118">
        <v>4</v>
      </c>
      <c r="P37" s="118">
        <v>5</v>
      </c>
      <c r="Q37" s="118">
        <v>6</v>
      </c>
      <c r="R37" s="118">
        <v>7</v>
      </c>
      <c r="S37" s="118">
        <v>8</v>
      </c>
      <c r="T37" s="118">
        <v>9</v>
      </c>
      <c r="U37" s="118">
        <v>10</v>
      </c>
      <c r="V37" s="118">
        <v>11</v>
      </c>
      <c r="W37" s="118">
        <v>12</v>
      </c>
      <c r="X37" s="118">
        <v>13</v>
      </c>
      <c r="Y37" s="118">
        <v>14</v>
      </c>
      <c r="Z37" s="118">
        <v>15</v>
      </c>
      <c r="AA37" s="118">
        <v>16</v>
      </c>
      <c r="AB37" s="118">
        <v>17</v>
      </c>
      <c r="AC37" s="118">
        <v>18</v>
      </c>
      <c r="AD37" s="118">
        <v>19</v>
      </c>
      <c r="AE37" s="118">
        <v>20</v>
      </c>
      <c r="AF37" s="118">
        <v>21</v>
      </c>
      <c r="AG37" s="118">
        <v>22</v>
      </c>
      <c r="AH37" s="118">
        <v>23</v>
      </c>
      <c r="AI37" s="118">
        <v>24</v>
      </c>
      <c r="AJ37" s="118">
        <v>25</v>
      </c>
      <c r="AK37" s="118">
        <v>26</v>
      </c>
      <c r="AL37" s="118">
        <v>27</v>
      </c>
      <c r="AM37" s="118">
        <v>28</v>
      </c>
      <c r="AN37" s="118">
        <v>29</v>
      </c>
      <c r="AO37" s="118">
        <v>30</v>
      </c>
      <c r="AP37" s="118">
        <v>31</v>
      </c>
      <c r="AQ37" s="118">
        <v>32</v>
      </c>
      <c r="AR37" s="118">
        <v>33</v>
      </c>
      <c r="AS37" s="118">
        <v>34</v>
      </c>
      <c r="AT37" s="118">
        <v>35</v>
      </c>
      <c r="AU37" s="118">
        <v>36</v>
      </c>
      <c r="AV37" s="118">
        <v>37</v>
      </c>
      <c r="AW37" s="118">
        <v>38</v>
      </c>
      <c r="AX37" s="118">
        <v>39</v>
      </c>
      <c r="AY37" s="118">
        <v>40</v>
      </c>
      <c r="AZ37" s="118">
        <v>41</v>
      </c>
      <c r="BA37" s="118">
        <v>42</v>
      </c>
      <c r="BB37" s="118">
        <v>43</v>
      </c>
      <c r="BC37" s="118">
        <v>44</v>
      </c>
      <c r="BD37" s="118">
        <v>45</v>
      </c>
      <c r="BE37" s="118">
        <v>46</v>
      </c>
      <c r="BF37" s="118">
        <v>47</v>
      </c>
      <c r="BG37" s="118">
        <v>48</v>
      </c>
      <c r="BH37" s="118">
        <v>49</v>
      </c>
      <c r="BI37" s="118">
        <v>50</v>
      </c>
      <c r="BJ37" s="118">
        <v>51</v>
      </c>
      <c r="BK37" s="118">
        <v>52</v>
      </c>
      <c r="BL37" s="118">
        <v>53</v>
      </c>
      <c r="BM37" s="118">
        <v>54</v>
      </c>
      <c r="BN37" s="118">
        <v>55</v>
      </c>
      <c r="BO37" s="118">
        <v>56</v>
      </c>
      <c r="BP37" s="118">
        <v>57</v>
      </c>
      <c r="BQ37" s="118">
        <v>58</v>
      </c>
      <c r="BR37" s="118">
        <v>59</v>
      </c>
      <c r="BS37" s="118">
        <v>60</v>
      </c>
      <c r="BT37" s="118">
        <v>61</v>
      </c>
      <c r="BU37" s="118">
        <v>62</v>
      </c>
      <c r="BV37" s="118">
        <v>63</v>
      </c>
      <c r="BW37" s="118">
        <v>64</v>
      </c>
      <c r="BX37" s="118">
        <v>65</v>
      </c>
      <c r="BY37" s="118">
        <v>66</v>
      </c>
      <c r="BZ37" s="118">
        <v>67</v>
      </c>
      <c r="CA37" s="118">
        <v>68</v>
      </c>
      <c r="CB37" s="118">
        <v>69</v>
      </c>
      <c r="CC37" s="118">
        <v>70</v>
      </c>
      <c r="CD37" s="118">
        <v>71</v>
      </c>
      <c r="CE37" s="118">
        <v>72</v>
      </c>
      <c r="CF37" s="118">
        <v>73</v>
      </c>
      <c r="CG37" s="118">
        <v>74</v>
      </c>
      <c r="CH37" s="118">
        <v>75</v>
      </c>
      <c r="CI37" s="118">
        <v>76</v>
      </c>
      <c r="CJ37" s="118">
        <v>77</v>
      </c>
      <c r="CK37" s="118">
        <v>78</v>
      </c>
      <c r="CL37" s="118">
        <v>79</v>
      </c>
      <c r="CM37" s="118">
        <v>80</v>
      </c>
      <c r="CN37" s="118">
        <v>81</v>
      </c>
      <c r="CO37" s="118">
        <v>82</v>
      </c>
      <c r="CP37" s="118">
        <v>83</v>
      </c>
      <c r="CQ37" s="118">
        <v>84</v>
      </c>
      <c r="CR37" s="118">
        <v>85</v>
      </c>
      <c r="CS37" s="118">
        <v>86</v>
      </c>
      <c r="CT37" s="118">
        <v>87</v>
      </c>
      <c r="CU37" s="118">
        <v>88</v>
      </c>
      <c r="CV37" s="118">
        <v>89</v>
      </c>
      <c r="CW37" s="118">
        <v>90</v>
      </c>
      <c r="CX37" s="118">
        <v>91</v>
      </c>
      <c r="CY37" s="118">
        <v>92</v>
      </c>
      <c r="CZ37" s="118">
        <v>93</v>
      </c>
      <c r="DA37" s="118">
        <v>94</v>
      </c>
      <c r="DB37" s="118">
        <v>95</v>
      </c>
      <c r="DC37" s="118">
        <v>96</v>
      </c>
      <c r="DD37" s="118">
        <v>97</v>
      </c>
      <c r="DE37" s="118">
        <v>98</v>
      </c>
      <c r="DF37" s="118">
        <v>99</v>
      </c>
      <c r="DG37" s="118">
        <v>100</v>
      </c>
      <c r="DH37" s="118">
        <v>101</v>
      </c>
      <c r="DI37" s="118">
        <v>102</v>
      </c>
      <c r="DJ37" s="118">
        <v>103</v>
      </c>
      <c r="DK37" s="118">
        <v>104</v>
      </c>
      <c r="DL37" s="118">
        <v>105</v>
      </c>
      <c r="DM37" s="118">
        <v>106</v>
      </c>
      <c r="DN37" s="118">
        <v>107</v>
      </c>
      <c r="DO37" s="118">
        <v>108</v>
      </c>
      <c r="DP37" s="118">
        <v>109</v>
      </c>
      <c r="DQ37" s="118">
        <v>110</v>
      </c>
      <c r="DR37" s="118">
        <v>111</v>
      </c>
      <c r="DS37" s="118">
        <v>112</v>
      </c>
      <c r="DT37" s="118">
        <v>113</v>
      </c>
      <c r="DU37" s="118">
        <v>114</v>
      </c>
      <c r="DV37" s="118">
        <v>115</v>
      </c>
      <c r="DW37" s="118">
        <v>116</v>
      </c>
      <c r="DX37" s="118">
        <v>117</v>
      </c>
      <c r="DY37" s="118">
        <v>118</v>
      </c>
      <c r="DZ37" s="118">
        <v>119</v>
      </c>
      <c r="EA37" s="118">
        <v>120</v>
      </c>
      <c r="EB37" s="118">
        <v>121</v>
      </c>
      <c r="EC37" s="118">
        <v>122</v>
      </c>
      <c r="ED37" s="118">
        <v>123</v>
      </c>
      <c r="EE37" s="118">
        <v>124</v>
      </c>
      <c r="EF37" s="118">
        <v>125</v>
      </c>
      <c r="EG37" s="118">
        <v>126</v>
      </c>
      <c r="EH37" s="118">
        <v>127</v>
      </c>
      <c r="EI37" s="118">
        <v>128</v>
      </c>
      <c r="EJ37" s="118">
        <v>129</v>
      </c>
      <c r="EK37" s="118">
        <v>130</v>
      </c>
      <c r="EL37" s="118">
        <v>131</v>
      </c>
      <c r="EM37" s="118">
        <v>132</v>
      </c>
      <c r="EN37" s="118">
        <v>133</v>
      </c>
      <c r="EO37" s="118">
        <v>134</v>
      </c>
      <c r="EP37" s="118">
        <v>135</v>
      </c>
      <c r="EQ37" s="118">
        <v>136</v>
      </c>
      <c r="ER37" s="118">
        <v>137</v>
      </c>
      <c r="ES37" s="118">
        <v>138</v>
      </c>
      <c r="ET37" s="118">
        <v>139</v>
      </c>
      <c r="EU37" s="118">
        <v>140</v>
      </c>
      <c r="EV37" s="118">
        <v>141</v>
      </c>
      <c r="EW37" s="118">
        <v>142</v>
      </c>
      <c r="EX37" s="118">
        <v>143</v>
      </c>
      <c r="EY37" s="118">
        <v>144</v>
      </c>
      <c r="EZ37" s="118">
        <v>145</v>
      </c>
      <c r="FA37" s="118">
        <v>146</v>
      </c>
      <c r="FB37" s="118">
        <v>147</v>
      </c>
      <c r="FC37" s="118">
        <v>148</v>
      </c>
      <c r="FD37" s="118">
        <v>149</v>
      </c>
      <c r="FE37" s="118">
        <v>150</v>
      </c>
      <c r="FF37" s="118">
        <v>151</v>
      </c>
      <c r="FG37" s="118">
        <v>152</v>
      </c>
      <c r="FH37" s="118">
        <v>153</v>
      </c>
      <c r="FI37" s="118">
        <v>154</v>
      </c>
      <c r="FJ37" s="118">
        <v>155</v>
      </c>
      <c r="FK37" s="118">
        <v>156</v>
      </c>
      <c r="FL37" s="118">
        <v>157</v>
      </c>
      <c r="FM37" s="118">
        <v>158</v>
      </c>
      <c r="FN37" s="118">
        <v>159</v>
      </c>
      <c r="FO37" s="118">
        <v>160</v>
      </c>
      <c r="FP37" s="118">
        <v>161</v>
      </c>
      <c r="FQ37" s="118">
        <v>162</v>
      </c>
      <c r="FR37" s="118">
        <v>163</v>
      </c>
      <c r="FS37" s="118">
        <v>164</v>
      </c>
      <c r="FT37" s="118">
        <v>165</v>
      </c>
      <c r="FU37" s="118">
        <v>166</v>
      </c>
      <c r="FV37" s="118">
        <v>167</v>
      </c>
      <c r="FW37" s="118">
        <v>168</v>
      </c>
      <c r="FX37" s="118">
        <v>169</v>
      </c>
      <c r="FY37" s="118">
        <v>170</v>
      </c>
      <c r="FZ37" s="118">
        <v>171</v>
      </c>
      <c r="GA37" s="118">
        <v>172</v>
      </c>
      <c r="GB37" s="118">
        <v>173</v>
      </c>
      <c r="GC37" s="118">
        <v>174</v>
      </c>
      <c r="GD37" s="118">
        <v>175</v>
      </c>
      <c r="GE37" s="118">
        <v>176</v>
      </c>
      <c r="GF37" s="118">
        <v>177</v>
      </c>
      <c r="GG37" s="118">
        <v>178</v>
      </c>
      <c r="GH37" s="118">
        <v>179</v>
      </c>
      <c r="GI37" s="118">
        <v>180</v>
      </c>
      <c r="GJ37" s="118">
        <v>181</v>
      </c>
      <c r="GK37" s="118">
        <v>182</v>
      </c>
      <c r="GL37" s="118">
        <v>183</v>
      </c>
      <c r="GM37" s="118">
        <v>184</v>
      </c>
      <c r="GN37" s="118">
        <v>185</v>
      </c>
      <c r="GO37" s="118">
        <v>186</v>
      </c>
      <c r="GP37" s="118">
        <v>187</v>
      </c>
      <c r="GQ37" s="118">
        <v>188</v>
      </c>
      <c r="GR37" s="118">
        <v>189</v>
      </c>
      <c r="GS37" s="118">
        <v>190</v>
      </c>
      <c r="GT37" s="118">
        <v>191</v>
      </c>
      <c r="GU37" s="118">
        <v>192</v>
      </c>
      <c r="GV37" s="118">
        <v>193</v>
      </c>
      <c r="GW37" s="118">
        <v>194</v>
      </c>
      <c r="GX37" s="118">
        <v>195</v>
      </c>
      <c r="GY37" s="118">
        <v>196</v>
      </c>
      <c r="GZ37" s="118">
        <v>197</v>
      </c>
      <c r="HA37" s="118">
        <v>198</v>
      </c>
      <c r="HB37" s="118">
        <v>199</v>
      </c>
      <c r="HC37" s="118">
        <v>200</v>
      </c>
      <c r="HD37" s="118">
        <v>201</v>
      </c>
      <c r="HE37" s="118">
        <v>202</v>
      </c>
      <c r="HF37" s="118">
        <v>203</v>
      </c>
      <c r="HG37" s="118">
        <v>204</v>
      </c>
      <c r="HH37" s="118">
        <v>205</v>
      </c>
      <c r="HI37" s="118">
        <v>206</v>
      </c>
      <c r="HJ37" s="118">
        <v>207</v>
      </c>
      <c r="HK37" s="118">
        <v>208</v>
      </c>
      <c r="HL37" s="118">
        <v>209</v>
      </c>
      <c r="HM37" s="118">
        <v>210</v>
      </c>
      <c r="HN37" s="118">
        <v>211</v>
      </c>
      <c r="HO37" s="118">
        <v>212</v>
      </c>
      <c r="HP37" s="118">
        <v>213</v>
      </c>
      <c r="HQ37" s="118">
        <v>214</v>
      </c>
      <c r="HR37" s="118">
        <v>215</v>
      </c>
      <c r="HS37" s="118">
        <v>216</v>
      </c>
      <c r="HT37" s="118">
        <v>217</v>
      </c>
      <c r="HU37" s="118">
        <v>218</v>
      </c>
      <c r="HV37" s="118">
        <v>219</v>
      </c>
      <c r="HW37" s="118">
        <v>220</v>
      </c>
      <c r="HX37" s="118">
        <v>221</v>
      </c>
      <c r="HY37" s="118">
        <v>222</v>
      </c>
      <c r="HZ37" s="118">
        <v>223</v>
      </c>
      <c r="IA37" s="118">
        <v>224</v>
      </c>
      <c r="IB37" s="118">
        <v>225</v>
      </c>
      <c r="IC37" s="118">
        <v>226</v>
      </c>
      <c r="ID37" s="118">
        <v>227</v>
      </c>
      <c r="IE37" s="118">
        <v>228</v>
      </c>
      <c r="IF37" s="118">
        <v>229</v>
      </c>
      <c r="IG37" s="118">
        <v>230</v>
      </c>
      <c r="IH37" s="118">
        <v>231</v>
      </c>
      <c r="II37" s="118">
        <v>232</v>
      </c>
      <c r="IJ37" s="118">
        <v>233</v>
      </c>
      <c r="IK37" s="118">
        <v>234</v>
      </c>
      <c r="IL37" s="118">
        <v>235</v>
      </c>
      <c r="IM37" s="118">
        <v>236</v>
      </c>
      <c r="IN37" s="118">
        <v>237</v>
      </c>
      <c r="IO37" s="118">
        <v>238</v>
      </c>
      <c r="IP37" s="118">
        <v>239</v>
      </c>
      <c r="IQ37" s="118">
        <v>240</v>
      </c>
      <c r="IR37" s="118">
        <v>241</v>
      </c>
      <c r="IS37" s="118">
        <v>242</v>
      </c>
      <c r="IT37" s="118">
        <v>243</v>
      </c>
      <c r="IU37" s="118">
        <v>244</v>
      </c>
      <c r="IV37" s="118">
        <v>245</v>
      </c>
      <c r="IW37" s="118">
        <v>246</v>
      </c>
      <c r="IX37" s="118">
        <v>247</v>
      </c>
      <c r="IY37" s="118">
        <v>248</v>
      </c>
      <c r="IZ37" s="118">
        <v>249</v>
      </c>
      <c r="JA37" s="118">
        <v>250</v>
      </c>
      <c r="JB37" s="118">
        <v>251</v>
      </c>
      <c r="JC37" s="118">
        <v>252</v>
      </c>
      <c r="JD37" s="118">
        <v>253</v>
      </c>
      <c r="JE37" s="118">
        <v>254</v>
      </c>
      <c r="JF37" s="118">
        <v>255</v>
      </c>
      <c r="JG37" s="118">
        <v>256</v>
      </c>
      <c r="JH37" s="118">
        <v>257</v>
      </c>
      <c r="JI37" s="118">
        <v>258</v>
      </c>
      <c r="JJ37" s="118">
        <v>259</v>
      </c>
      <c r="JK37" s="118">
        <v>260</v>
      </c>
      <c r="JL37" s="118">
        <v>261</v>
      </c>
      <c r="JM37" s="118">
        <v>262</v>
      </c>
      <c r="JN37" s="118">
        <v>263</v>
      </c>
      <c r="JO37" s="118">
        <v>264</v>
      </c>
      <c r="JP37" s="118">
        <v>265</v>
      </c>
      <c r="JQ37" s="118">
        <v>266</v>
      </c>
      <c r="JR37" s="118">
        <v>267</v>
      </c>
      <c r="JS37" s="118">
        <v>268</v>
      </c>
      <c r="JT37" s="118">
        <v>269</v>
      </c>
      <c r="JU37" s="118">
        <v>270</v>
      </c>
      <c r="JV37" s="118">
        <v>271</v>
      </c>
      <c r="JW37" s="118">
        <v>272</v>
      </c>
      <c r="JX37" s="118">
        <v>273</v>
      </c>
      <c r="JY37" s="118">
        <v>274</v>
      </c>
      <c r="JZ37" s="118">
        <v>275</v>
      </c>
      <c r="KA37" s="118">
        <v>276</v>
      </c>
      <c r="KB37" s="118">
        <v>277</v>
      </c>
      <c r="KC37" s="118">
        <v>278</v>
      </c>
      <c r="KD37" s="118">
        <v>279</v>
      </c>
      <c r="KE37" s="118">
        <v>280</v>
      </c>
      <c r="KF37" s="118">
        <v>281</v>
      </c>
      <c r="KG37" s="118">
        <v>282</v>
      </c>
      <c r="KH37" s="118">
        <v>283</v>
      </c>
      <c r="KI37" s="118">
        <v>284</v>
      </c>
      <c r="KJ37" s="118">
        <v>285</v>
      </c>
      <c r="KK37" s="118">
        <v>286</v>
      </c>
      <c r="KL37" s="118">
        <v>287</v>
      </c>
      <c r="KM37" s="118">
        <v>288</v>
      </c>
      <c r="KN37" s="118">
        <v>289</v>
      </c>
      <c r="KO37" s="118">
        <v>290</v>
      </c>
      <c r="KP37" s="118">
        <v>291</v>
      </c>
      <c r="KQ37" s="118">
        <v>292</v>
      </c>
      <c r="KR37" s="118">
        <v>293</v>
      </c>
      <c r="KS37" s="118">
        <v>294</v>
      </c>
      <c r="KT37" s="118">
        <v>295</v>
      </c>
      <c r="KU37" s="118">
        <v>296</v>
      </c>
      <c r="KV37" s="118">
        <v>297</v>
      </c>
      <c r="KW37" s="118">
        <v>298</v>
      </c>
      <c r="KX37" s="118">
        <v>299</v>
      </c>
      <c r="KY37" s="118">
        <v>300</v>
      </c>
      <c r="KZ37" s="118">
        <v>301</v>
      </c>
      <c r="LA37" s="118">
        <v>302</v>
      </c>
      <c r="LB37" s="118">
        <v>303</v>
      </c>
      <c r="LC37" s="118">
        <v>304</v>
      </c>
      <c r="LD37" s="118">
        <v>305</v>
      </c>
      <c r="LE37" s="118">
        <v>306</v>
      </c>
      <c r="LF37" s="118">
        <v>307</v>
      </c>
      <c r="LG37" s="118">
        <v>308</v>
      </c>
      <c r="LH37" s="118">
        <v>309</v>
      </c>
      <c r="LI37" s="118">
        <v>310</v>
      </c>
      <c r="LJ37" s="118">
        <v>311</v>
      </c>
      <c r="LK37" s="118">
        <v>312</v>
      </c>
      <c r="LL37" s="118">
        <v>313</v>
      </c>
      <c r="LM37" s="118">
        <v>314</v>
      </c>
      <c r="LN37" s="118">
        <v>315</v>
      </c>
      <c r="LO37" s="118">
        <v>316</v>
      </c>
      <c r="LP37" s="118">
        <v>317</v>
      </c>
      <c r="LQ37" s="118">
        <v>318</v>
      </c>
      <c r="LR37" s="118">
        <v>319</v>
      </c>
      <c r="LS37" s="118">
        <v>320</v>
      </c>
      <c r="LT37" s="118">
        <v>321</v>
      </c>
      <c r="LU37" s="118">
        <v>322</v>
      </c>
      <c r="LV37" s="118">
        <v>323</v>
      </c>
      <c r="LW37" s="118">
        <v>324</v>
      </c>
      <c r="LX37" s="118">
        <v>325</v>
      </c>
      <c r="LY37" s="118">
        <v>326</v>
      </c>
      <c r="LZ37" s="118">
        <v>327</v>
      </c>
      <c r="MA37" s="118">
        <v>328</v>
      </c>
      <c r="MB37" s="118">
        <v>329</v>
      </c>
      <c r="MC37" s="118">
        <v>330</v>
      </c>
      <c r="MD37" s="118">
        <v>331</v>
      </c>
      <c r="ME37" s="118">
        <v>332</v>
      </c>
      <c r="MF37" s="118">
        <v>333</v>
      </c>
      <c r="MG37" s="118">
        <v>334</v>
      </c>
      <c r="MH37" s="118">
        <v>335</v>
      </c>
      <c r="MI37" s="118">
        <v>336</v>
      </c>
      <c r="MJ37" s="118">
        <v>337</v>
      </c>
      <c r="MK37" s="118">
        <v>338</v>
      </c>
      <c r="ML37" s="118">
        <v>339</v>
      </c>
      <c r="MM37" s="118">
        <v>340</v>
      </c>
    </row>
    <row r="38" spans="1:351">
      <c r="B38" s="109">
        <v>1</v>
      </c>
      <c r="C38" s="110">
        <v>0.88</v>
      </c>
      <c r="D38" s="110">
        <v>0.12</v>
      </c>
      <c r="E38" s="110">
        <v>0</v>
      </c>
      <c r="F38" s="110">
        <v>0</v>
      </c>
      <c r="G38" s="110">
        <v>0</v>
      </c>
      <c r="H38" s="110">
        <v>1</v>
      </c>
      <c r="J38" s="119"/>
      <c r="K38" t="s">
        <v>5</v>
      </c>
      <c r="L38">
        <f>L28</f>
        <v>0.85</v>
      </c>
      <c r="M38" s="97">
        <f>SUMPRODUCT(L38:L42,$C$38:$C$42)</f>
        <v>0.748</v>
      </c>
      <c r="N38" s="97">
        <f t="shared" ref="N38:BY38" si="76">SUMPRODUCT(M38:M42,$C$38:$C$42)</f>
        <v>0.65824000000000005</v>
      </c>
      <c r="O38">
        <f t="shared" si="76"/>
        <v>0.58067620000000009</v>
      </c>
      <c r="P38">
        <f t="shared" si="76"/>
        <v>0.51375955600000001</v>
      </c>
      <c r="Q38">
        <f t="shared" si="76"/>
        <v>0.45646648678000001</v>
      </c>
      <c r="R38">
        <f t="shared" si="76"/>
        <v>0.40802480436640004</v>
      </c>
      <c r="S38">
        <f t="shared" si="76"/>
        <v>0.36775417937168203</v>
      </c>
      <c r="T38">
        <f t="shared" si="76"/>
        <v>0.33498288896827516</v>
      </c>
      <c r="U38">
        <f t="shared" si="76"/>
        <v>0.30901285732642042</v>
      </c>
      <c r="V38">
        <f t="shared" si="76"/>
        <v>0.28911381809807618</v>
      </c>
      <c r="W38">
        <f t="shared" si="76"/>
        <v>0.27453364289552729</v>
      </c>
      <c r="X38">
        <f t="shared" si="76"/>
        <v>0.26451625832705078</v>
      </c>
      <c r="Y38">
        <f t="shared" si="76"/>
        <v>0.2583216525596132</v>
      </c>
      <c r="Z38">
        <f t="shared" si="76"/>
        <v>0.25524462447121604</v>
      </c>
      <c r="AA38">
        <f t="shared" si="76"/>
        <v>0.25463041719555551</v>
      </c>
      <c r="AB38">
        <f t="shared" si="76"/>
        <v>0.25588638979103412</v>
      </c>
      <c r="AC38">
        <f t="shared" si="76"/>
        <v>0.25848954947816732</v>
      </c>
      <c r="AD38">
        <f t="shared" si="76"/>
        <v>0.26199018900531001</v>
      </c>
      <c r="AE38">
        <f t="shared" si="76"/>
        <v>0.26601211976769557</v>
      </c>
      <c r="AF38">
        <f t="shared" si="76"/>
        <v>0.27025011324771486</v>
      </c>
      <c r="AG38">
        <f t="shared" si="76"/>
        <v>0.27446519961543886</v>
      </c>
      <c r="AH38">
        <f t="shared" si="76"/>
        <v>0.27847845147187872</v>
      </c>
      <c r="AI38">
        <f t="shared" si="76"/>
        <v>0.28216382388745898</v>
      </c>
      <c r="AJ38">
        <f t="shared" si="76"/>
        <v>0.28544054464991253</v>
      </c>
      <c r="AK38">
        <f t="shared" si="76"/>
        <v>0.28826546228136252</v>
      </c>
      <c r="AL38">
        <f t="shared" si="76"/>
        <v>0.29062567191485505</v>
      </c>
      <c r="AM38">
        <f t="shared" si="76"/>
        <v>0.29253165599606623</v>
      </c>
      <c r="AN38">
        <f t="shared" si="76"/>
        <v>0.29401110149953252</v>
      </c>
      <c r="AO38">
        <f t="shared" si="76"/>
        <v>0.29510348993003588</v>
      </c>
      <c r="AP38">
        <f t="shared" si="76"/>
        <v>0.29585550170584746</v>
      </c>
      <c r="AQ38">
        <f t="shared" si="76"/>
        <v>0.29631723265585613</v>
      </c>
      <c r="AR38">
        <f t="shared" si="76"/>
        <v>0.29653918679085783</v>
      </c>
      <c r="AS38">
        <f t="shared" si="76"/>
        <v>0.29656998532747791</v>
      </c>
      <c r="AT38">
        <f t="shared" si="76"/>
        <v>0.29645471601576873</v>
      </c>
      <c r="AU38">
        <f t="shared" si="76"/>
        <v>0.29623383790031649</v>
      </c>
      <c r="AV38">
        <f t="shared" si="76"/>
        <v>0.29594255346023984</v>
      </c>
      <c r="AW38">
        <f t="shared" si="76"/>
        <v>0.2956105614018158</v>
      </c>
      <c r="AX38">
        <f t="shared" si="76"/>
        <v>0.2952621080867347</v>
      </c>
      <c r="AY38">
        <f t="shared" si="76"/>
        <v>0.29491626265911008</v>
      </c>
      <c r="AZ38">
        <f t="shared" si="76"/>
        <v>0.29458734951338311</v>
      </c>
      <c r="BA38">
        <f t="shared" si="76"/>
        <v>0.29428548109497521</v>
      </c>
      <c r="BB38">
        <f t="shared" si="76"/>
        <v>0.2940171435591139</v>
      </c>
      <c r="BC38">
        <f t="shared" si="76"/>
        <v>0.29378579707693658</v>
      </c>
      <c r="BD38">
        <f t="shared" si="76"/>
        <v>0.2935924612389022</v>
      </c>
      <c r="BE38">
        <f t="shared" si="76"/>
        <v>0.29343626383706117</v>
      </c>
      <c r="BF38">
        <f t="shared" si="76"/>
        <v>0.293314938173663</v>
      </c>
      <c r="BG38">
        <f t="shared" si="76"/>
        <v>0.29322525988225084</v>
      </c>
      <c r="BH38">
        <f t="shared" si="76"/>
        <v>0.29316341905631832</v>
      </c>
      <c r="BI38">
        <f t="shared" si="76"/>
        <v>0.2931253273022994</v>
      </c>
      <c r="BJ38">
        <f t="shared" si="76"/>
        <v>0.29310686224290072</v>
      </c>
      <c r="BK38">
        <f t="shared" si="76"/>
        <v>0.29310405408957385</v>
      </c>
      <c r="BL38">
        <f t="shared" si="76"/>
        <v>0.29311322028721237</v>
      </c>
      <c r="BM38">
        <f t="shared" si="76"/>
        <v>0.2931310550222731</v>
      </c>
      <c r="BN38">
        <f t="shared" si="76"/>
        <v>0.29315468068827322</v>
      </c>
      <c r="BO38">
        <f t="shared" si="76"/>
        <v>0.29318166832486459</v>
      </c>
      <c r="BP38">
        <f t="shared" si="76"/>
        <v>0.2932100336842724</v>
      </c>
      <c r="BQ38">
        <f t="shared" si="76"/>
        <v>0.29323821501665842</v>
      </c>
      <c r="BR38">
        <f t="shared" si="76"/>
        <v>0.29326503797681042</v>
      </c>
      <c r="BS38">
        <f t="shared" si="76"/>
        <v>0.29328967229912983</v>
      </c>
      <c r="BT38">
        <f t="shared" si="76"/>
        <v>0.29331158411496733</v>
      </c>
      <c r="BU38">
        <f t="shared" si="76"/>
        <v>0.29333048703363623</v>
      </c>
      <c r="BV38">
        <f t="shared" si="76"/>
        <v>0.29334629440356774</v>
      </c>
      <c r="BW38">
        <f t="shared" si="76"/>
        <v>0.29335907453192489</v>
      </c>
      <c r="BX38">
        <f t="shared" si="76"/>
        <v>0.29336901008096278</v>
      </c>
      <c r="BY38">
        <f t="shared" si="76"/>
        <v>0.29337636238275633</v>
      </c>
      <c r="BZ38">
        <f t="shared" ref="BZ38:EK38" si="77">SUMPRODUCT(BY38:BY42,$C$38:$C$42)</f>
        <v>0.29338144102097741</v>
      </c>
      <c r="CA38">
        <f t="shared" si="77"/>
        <v>0.29338457871585144</v>
      </c>
      <c r="CB38">
        <f t="shared" si="77"/>
        <v>0.29338611131024317</v>
      </c>
      <c r="CC38">
        <f t="shared" si="77"/>
        <v>0.29338636248325123</v>
      </c>
      <c r="CD38">
        <f t="shared" si="77"/>
        <v>0.29338563270396539</v>
      </c>
      <c r="CE38">
        <f t="shared" si="77"/>
        <v>0.29338419187302867</v>
      </c>
      <c r="CF38">
        <f t="shared" si="77"/>
        <v>0.29338227507432152</v>
      </c>
      <c r="CG38">
        <f t="shared" si="77"/>
        <v>0.29338008086490402</v>
      </c>
      <c r="CH38">
        <f t="shared" si="77"/>
        <v>0.29337777156049299</v>
      </c>
      <c r="CI38">
        <f t="shared" si="77"/>
        <v>0.29337547501928968</v>
      </c>
      <c r="CJ38">
        <f t="shared" si="77"/>
        <v>0.29337328748295433</v>
      </c>
      <c r="CK38">
        <f t="shared" si="77"/>
        <v>0.29337127709499011</v>
      </c>
      <c r="CL38">
        <f t="shared" si="77"/>
        <v>0.29336948777975613</v>
      </c>
      <c r="CM38">
        <f t="shared" si="77"/>
        <v>0.29336794322669446</v>
      </c>
      <c r="CN38">
        <f t="shared" si="77"/>
        <v>0.29336665078186125</v>
      </c>
      <c r="CO38">
        <f t="shared" si="77"/>
        <v>0.29336560510094473</v>
      </c>
      <c r="CP38">
        <f t="shared" si="77"/>
        <v>0.29336479146369943</v>
      </c>
      <c r="CQ38">
        <f t="shared" si="77"/>
        <v>0.29336418868868464</v>
      </c>
      <c r="CR38">
        <f t="shared" si="77"/>
        <v>0.2933637716193328</v>
      </c>
      <c r="CS38">
        <f t="shared" si="77"/>
        <v>0.29336351317795661</v>
      </c>
      <c r="CT38">
        <f t="shared" si="77"/>
        <v>0.29336338600381728</v>
      </c>
      <c r="CU38">
        <f t="shared" si="77"/>
        <v>0.29336336370545174</v>
      </c>
      <c r="CV38">
        <f t="shared" si="77"/>
        <v>0.29336342176680558</v>
      </c>
      <c r="CW38">
        <f t="shared" si="77"/>
        <v>0.29336353815208699</v>
      </c>
      <c r="CX38">
        <f t="shared" si="77"/>
        <v>0.29336369365637482</v>
      </c>
      <c r="CY38">
        <f t="shared" si="77"/>
        <v>0.29336387204858694</v>
      </c>
      <c r="CZ38">
        <f t="shared" si="77"/>
        <v>0.29336406005107185</v>
      </c>
      <c r="DA38">
        <f t="shared" si="77"/>
        <v>0.29336424719640097</v>
      </c>
      <c r="DB38">
        <f t="shared" si="77"/>
        <v>0.29336442559739129</v>
      </c>
      <c r="DC38">
        <f t="shared" si="77"/>
        <v>0.29336458966138856</v>
      </c>
      <c r="DD38">
        <f t="shared" si="77"/>
        <v>0.29336473577471261</v>
      </c>
      <c r="DE38">
        <f t="shared" si="77"/>
        <v>0.2933648619781643</v>
      </c>
      <c r="DF38">
        <f t="shared" si="77"/>
        <v>0.29336496764980285</v>
      </c>
      <c r="DG38">
        <f t="shared" si="77"/>
        <v>0.293365053206949</v>
      </c>
      <c r="DH38">
        <f t="shared" si="77"/>
        <v>0.29336511983563374</v>
      </c>
      <c r="DI38">
        <f t="shared" si="77"/>
        <v>0.29336516925252759</v>
      </c>
      <c r="DJ38">
        <f t="shared" si="77"/>
        <v>0.29336520350175765</v>
      </c>
      <c r="DK38">
        <f t="shared" si="77"/>
        <v>0.29336522478692484</v>
      </c>
      <c r="DL38">
        <f t="shared" si="77"/>
        <v>0.29336523533703579</v>
      </c>
      <c r="DM38">
        <f t="shared" si="77"/>
        <v>0.29336523730390929</v>
      </c>
      <c r="DN38">
        <f t="shared" si="77"/>
        <v>0.29336523268784725</v>
      </c>
      <c r="DO38">
        <f t="shared" si="77"/>
        <v>0.29336522328791947</v>
      </c>
      <c r="DP38">
        <f t="shared" si="77"/>
        <v>0.29336521067303167</v>
      </c>
      <c r="DQ38">
        <f t="shared" si="77"/>
        <v>0.29336519616997908</v>
      </c>
      <c r="DR38">
        <f t="shared" si="77"/>
        <v>0.29336518086487612</v>
      </c>
      <c r="DS38">
        <f t="shared" si="77"/>
        <v>0.29336516561464937</v>
      </c>
      <c r="DT38">
        <f t="shared" si="77"/>
        <v>0.29336515106565264</v>
      </c>
      <c r="DU38">
        <f t="shared" si="77"/>
        <v>0.29336513767686812</v>
      </c>
      <c r="DV38">
        <f t="shared" si="77"/>
        <v>0.29336512574557583</v>
      </c>
      <c r="DW38">
        <f t="shared" si="77"/>
        <v>0.29336511543378119</v>
      </c>
      <c r="DX38">
        <f t="shared" si="77"/>
        <v>0.29336510679407324</v>
      </c>
      <c r="DY38">
        <f t="shared" si="77"/>
        <v>0.29336509979393377</v>
      </c>
      <c r="DZ38">
        <f t="shared" si="77"/>
        <v>0.2933650943378216</v>
      </c>
      <c r="EA38">
        <f t="shared" si="77"/>
        <v>0.2933650902866175</v>
      </c>
      <c r="EB38">
        <f t="shared" si="77"/>
        <v>0.29336508747422979</v>
      </c>
      <c r="EC38">
        <f t="shared" si="77"/>
        <v>0.29336508572133246</v>
      </c>
      <c r="ED38">
        <f t="shared" si="77"/>
        <v>0.29336508484633755</v>
      </c>
      <c r="EE38">
        <f t="shared" si="77"/>
        <v>0.2933650846737999</v>
      </c>
      <c r="EF38">
        <f t="shared" si="77"/>
        <v>0.29336508504051395</v>
      </c>
      <c r="EG38">
        <f t="shared" si="77"/>
        <v>0.29336508579959997</v>
      </c>
      <c r="EH38">
        <f t="shared" si="77"/>
        <v>0.29336508682289114</v>
      </c>
      <c r="EI38">
        <f t="shared" si="77"/>
        <v>0.29336508800193106</v>
      </c>
      <c r="EJ38">
        <f t="shared" si="77"/>
        <v>0.29336508924787674</v>
      </c>
      <c r="EK38">
        <f t="shared" si="77"/>
        <v>0.29336509049057624</v>
      </c>
      <c r="EL38">
        <f t="shared" ref="EL38:GW38" si="78">SUMPRODUCT(EK38:EK42,$C$38:$C$42)</f>
        <v>0.29336509167706226</v>
      </c>
      <c r="EM38">
        <f t="shared" si="78"/>
        <v>0.29336509276966793</v>
      </c>
      <c r="EN38">
        <f t="shared" si="78"/>
        <v>0.2933650937439391</v>
      </c>
      <c r="EO38">
        <f t="shared" si="78"/>
        <v>0.2933650945864818</v>
      </c>
      <c r="EP38">
        <f t="shared" si="78"/>
        <v>0.29336509529285448</v>
      </c>
      <c r="EQ38">
        <f t="shared" si="78"/>
        <v>0.29336509586558507</v>
      </c>
      <c r="ER38">
        <f t="shared" si="78"/>
        <v>0.29336509631236846</v>
      </c>
      <c r="ES38">
        <f t="shared" si="78"/>
        <v>0.29336509664447802</v>
      </c>
      <c r="ET38">
        <f t="shared" si="78"/>
        <v>0.29336509687540868</v>
      </c>
      <c r="EU38">
        <f t="shared" si="78"/>
        <v>0.29336509701975338</v>
      </c>
      <c r="EV38">
        <f t="shared" si="78"/>
        <v>0.29336509709230507</v>
      </c>
      <c r="EW38">
        <f t="shared" si="78"/>
        <v>0.29336509710736819</v>
      </c>
      <c r="EX38">
        <f t="shared" si="78"/>
        <v>0.29336509707825859</v>
      </c>
      <c r="EY38">
        <f t="shared" si="78"/>
        <v>0.29336509701696767</v>
      </c>
      <c r="EZ38">
        <f t="shared" si="78"/>
        <v>0.29336509693396551</v>
      </c>
      <c r="FA38">
        <f t="shared" si="78"/>
        <v>0.29336509683811751</v>
      </c>
      <c r="FB38">
        <f t="shared" si="78"/>
        <v>0.29336509673669087</v>
      </c>
      <c r="FC38">
        <f t="shared" si="78"/>
        <v>0.29336509663542842</v>
      </c>
      <c r="FD38">
        <f t="shared" si="78"/>
        <v>0.29336509653867066</v>
      </c>
      <c r="FE38">
        <f t="shared" si="78"/>
        <v>0.29336509644950859</v>
      </c>
      <c r="FF38">
        <f t="shared" si="78"/>
        <v>0.29336509636995367</v>
      </c>
      <c r="FG38">
        <f t="shared" si="78"/>
        <v>0.29336509630111313</v>
      </c>
      <c r="FH38">
        <f t="shared" si="78"/>
        <v>0.29336509624336171</v>
      </c>
      <c r="FI38">
        <f t="shared" si="78"/>
        <v>0.29336509619650331</v>
      </c>
      <c r="FJ38">
        <f t="shared" si="78"/>
        <v>0.29336509615991835</v>
      </c>
      <c r="FK38">
        <f t="shared" si="78"/>
        <v>0.29336509613269335</v>
      </c>
      <c r="FL38">
        <f t="shared" si="78"/>
        <v>0.29336509611373196</v>
      </c>
      <c r="FM38">
        <f t="shared" si="78"/>
        <v>0.29336509610184663</v>
      </c>
      <c r="FN38">
        <f t="shared" si="78"/>
        <v>0.29336509609583233</v>
      </c>
      <c r="FO38">
        <f t="shared" si="78"/>
        <v>0.29336509609452277</v>
      </c>
      <c r="FP38">
        <f t="shared" si="78"/>
        <v>0.29336509609683153</v>
      </c>
      <c r="FQ38">
        <f t="shared" si="78"/>
        <v>0.29336509610177963</v>
      </c>
      <c r="FR38">
        <f t="shared" si="78"/>
        <v>0.29336509610851175</v>
      </c>
      <c r="FS38">
        <f t="shared" si="78"/>
        <v>0.29336509611630324</v>
      </c>
      <c r="FT38">
        <f t="shared" si="78"/>
        <v>0.29336509612455969</v>
      </c>
      <c r="FU38">
        <f t="shared" si="78"/>
        <v>0.29336509613281103</v>
      </c>
      <c r="FV38">
        <f t="shared" si="78"/>
        <v>0.2933650961407015</v>
      </c>
      <c r="FW38">
        <f t="shared" si="78"/>
        <v>0.29336509614797751</v>
      </c>
      <c r="FX38">
        <f t="shared" si="78"/>
        <v>0.29336509615447354</v>
      </c>
      <c r="FY38">
        <f t="shared" si="78"/>
        <v>0.29336509616009815</v>
      </c>
      <c r="FZ38">
        <f t="shared" si="78"/>
        <v>0.29336509616481976</v>
      </c>
      <c r="GA38">
        <f t="shared" si="78"/>
        <v>0.29336509616865347</v>
      </c>
      <c r="GB38">
        <f t="shared" si="78"/>
        <v>0.29336509617164919</v>
      </c>
      <c r="GC38">
        <f t="shared" si="78"/>
        <v>0.29336509617388096</v>
      </c>
      <c r="GD38">
        <f t="shared" si="78"/>
        <v>0.29336509617543777</v>
      </c>
      <c r="GE38">
        <f t="shared" si="78"/>
        <v>0.29336509617641637</v>
      </c>
      <c r="GF38">
        <f t="shared" si="78"/>
        <v>0.29336509617691481</v>
      </c>
      <c r="GG38">
        <f t="shared" si="78"/>
        <v>0.29336509617702827</v>
      </c>
      <c r="GH38">
        <f t="shared" si="78"/>
        <v>0.29336509617684531</v>
      </c>
      <c r="GI38">
        <f t="shared" si="78"/>
        <v>0.29336509617644591</v>
      </c>
      <c r="GJ38">
        <f t="shared" si="78"/>
        <v>0.2933650961758999</v>
      </c>
      <c r="GK38">
        <f t="shared" si="78"/>
        <v>0.29336509617526657</v>
      </c>
      <c r="GL38">
        <f t="shared" si="78"/>
        <v>0.2933650961745945</v>
      </c>
      <c r="GM38">
        <f t="shared" si="78"/>
        <v>0.29336509617392215</v>
      </c>
      <c r="GN38">
        <f t="shared" si="78"/>
        <v>0.29336509617327866</v>
      </c>
      <c r="GO38">
        <f t="shared" si="78"/>
        <v>0.29336509617268491</v>
      </c>
      <c r="GP38">
        <f t="shared" si="78"/>
        <v>0.2933650961721545</v>
      </c>
      <c r="GQ38">
        <f t="shared" si="78"/>
        <v>0.29336509617169493</v>
      </c>
      <c r="GR38">
        <f t="shared" si="78"/>
        <v>0.2933650961713089</v>
      </c>
      <c r="GS38">
        <f t="shared" si="78"/>
        <v>0.29336509617099527</v>
      </c>
      <c r="GT38">
        <f t="shared" si="78"/>
        <v>0.29336509617074996</v>
      </c>
      <c r="GU38">
        <f t="shared" si="78"/>
        <v>0.293365096170567</v>
      </c>
      <c r="GV38">
        <f t="shared" si="78"/>
        <v>0.29336509617043921</v>
      </c>
      <c r="GW38">
        <f t="shared" si="78"/>
        <v>0.29336509617035866</v>
      </c>
      <c r="GX38">
        <f t="shared" ref="GX38:JI38" si="79">SUMPRODUCT(GW38:GW42,$C$38:$C$42)</f>
        <v>0.29336509617031736</v>
      </c>
      <c r="GY38">
        <f t="shared" si="79"/>
        <v>0.29336509617030759</v>
      </c>
      <c r="GZ38">
        <f t="shared" si="79"/>
        <v>0.29336509617032208</v>
      </c>
      <c r="HA38">
        <f t="shared" si="79"/>
        <v>0.29336509617035428</v>
      </c>
      <c r="HB38">
        <f t="shared" si="79"/>
        <v>0.29336509617039858</v>
      </c>
      <c r="HC38">
        <f t="shared" si="79"/>
        <v>0.29336509617045003</v>
      </c>
      <c r="HD38">
        <f t="shared" si="79"/>
        <v>0.29336509617050477</v>
      </c>
      <c r="HE38">
        <f t="shared" si="79"/>
        <v>0.2933650961705595</v>
      </c>
      <c r="HF38">
        <f t="shared" si="79"/>
        <v>0.29336509617061196</v>
      </c>
      <c r="HG38">
        <f t="shared" si="79"/>
        <v>0.29336509617066042</v>
      </c>
      <c r="HH38">
        <f t="shared" si="79"/>
        <v>0.29336509617070372</v>
      </c>
      <c r="HI38">
        <f t="shared" si="79"/>
        <v>0.29336509617074125</v>
      </c>
      <c r="HJ38">
        <f t="shared" si="79"/>
        <v>0.29336509617077278</v>
      </c>
      <c r="HK38">
        <f t="shared" si="79"/>
        <v>0.29336509617079842</v>
      </c>
      <c r="HL38">
        <f t="shared" si="79"/>
        <v>0.29336509617081852</v>
      </c>
      <c r="HM38">
        <f t="shared" si="79"/>
        <v>0.29336509617083351</v>
      </c>
      <c r="HN38">
        <f t="shared" si="79"/>
        <v>0.29336509617084405</v>
      </c>
      <c r="HO38">
        <f t="shared" si="79"/>
        <v>0.29336509617085071</v>
      </c>
      <c r="HP38">
        <f t="shared" si="79"/>
        <v>0.29336509617085416</v>
      </c>
      <c r="HQ38">
        <f t="shared" si="79"/>
        <v>0.29336509617085499</v>
      </c>
      <c r="HR38">
        <f t="shared" si="79"/>
        <v>0.29336509617085382</v>
      </c>
      <c r="HS38">
        <f t="shared" si="79"/>
        <v>0.29336509617085121</v>
      </c>
      <c r="HT38">
        <f t="shared" si="79"/>
        <v>0.29336509617084766</v>
      </c>
      <c r="HU38">
        <f t="shared" si="79"/>
        <v>0.2933650961708435</v>
      </c>
      <c r="HV38">
        <f t="shared" si="79"/>
        <v>0.29336509617083906</v>
      </c>
      <c r="HW38">
        <f t="shared" si="79"/>
        <v>0.29336509617083462</v>
      </c>
      <c r="HX38">
        <f t="shared" si="79"/>
        <v>0.29336509617083029</v>
      </c>
      <c r="HY38">
        <f t="shared" si="79"/>
        <v>0.29336509617082634</v>
      </c>
      <c r="HZ38">
        <f t="shared" si="79"/>
        <v>0.29336509617082279</v>
      </c>
      <c r="IA38">
        <f t="shared" si="79"/>
        <v>0.29336509617081974</v>
      </c>
      <c r="IB38">
        <f t="shared" si="79"/>
        <v>0.29336509617081719</v>
      </c>
      <c r="IC38">
        <f t="shared" si="79"/>
        <v>0.29336509617081508</v>
      </c>
      <c r="ID38">
        <f t="shared" si="79"/>
        <v>0.29336509617081347</v>
      </c>
      <c r="IE38">
        <f t="shared" si="79"/>
        <v>0.29336509617081225</v>
      </c>
      <c r="IF38">
        <f t="shared" si="79"/>
        <v>0.29336509617081141</v>
      </c>
      <c r="IG38">
        <f t="shared" si="79"/>
        <v>0.29336509617081086</v>
      </c>
      <c r="IH38">
        <f t="shared" si="79"/>
        <v>0.29336509617081058</v>
      </c>
      <c r="II38">
        <f t="shared" si="79"/>
        <v>0.29336509617081047</v>
      </c>
      <c r="IJ38">
        <f t="shared" si="79"/>
        <v>0.29336509617081058</v>
      </c>
      <c r="IK38">
        <f t="shared" si="79"/>
        <v>0.29336509617081075</v>
      </c>
      <c r="IL38">
        <f t="shared" si="79"/>
        <v>0.29336509617081102</v>
      </c>
      <c r="IM38">
        <f t="shared" si="79"/>
        <v>0.29336509617081136</v>
      </c>
      <c r="IN38">
        <f t="shared" si="79"/>
        <v>0.29336509617081175</v>
      </c>
      <c r="IO38">
        <f t="shared" si="79"/>
        <v>0.29336509617081213</v>
      </c>
      <c r="IP38">
        <f t="shared" si="79"/>
        <v>0.29336509617081247</v>
      </c>
      <c r="IQ38">
        <f t="shared" si="79"/>
        <v>0.2933650961708128</v>
      </c>
      <c r="IR38">
        <f t="shared" si="79"/>
        <v>0.29336509617081313</v>
      </c>
      <c r="IS38">
        <f t="shared" si="79"/>
        <v>0.29336509617081341</v>
      </c>
      <c r="IT38">
        <f t="shared" si="79"/>
        <v>0.29336509617081358</v>
      </c>
      <c r="IU38">
        <f t="shared" si="79"/>
        <v>0.29336509617081374</v>
      </c>
      <c r="IV38">
        <f t="shared" si="79"/>
        <v>0.29336509617081391</v>
      </c>
      <c r="IW38">
        <f t="shared" si="79"/>
        <v>0.29336509617081397</v>
      </c>
      <c r="IX38">
        <f t="shared" si="79"/>
        <v>0.29336509617081402</v>
      </c>
      <c r="IY38">
        <f t="shared" si="79"/>
        <v>0.29336509617081408</v>
      </c>
      <c r="IZ38">
        <f t="shared" si="79"/>
        <v>0.29336509617081408</v>
      </c>
      <c r="JA38">
        <f t="shared" si="79"/>
        <v>0.29336509617081408</v>
      </c>
      <c r="JB38">
        <f t="shared" si="79"/>
        <v>0.29336509617081408</v>
      </c>
      <c r="JC38">
        <f t="shared" si="79"/>
        <v>0.29336509617081408</v>
      </c>
      <c r="JD38">
        <f t="shared" si="79"/>
        <v>0.29336509617081408</v>
      </c>
      <c r="JE38">
        <f t="shared" si="79"/>
        <v>0.29336509617081408</v>
      </c>
      <c r="JF38">
        <f t="shared" si="79"/>
        <v>0.29336509617081408</v>
      </c>
      <c r="JG38">
        <f t="shared" si="79"/>
        <v>0.29336509617081402</v>
      </c>
      <c r="JH38">
        <f t="shared" si="79"/>
        <v>0.29336509617081397</v>
      </c>
      <c r="JI38">
        <f t="shared" si="79"/>
        <v>0.29336509617081391</v>
      </c>
      <c r="JJ38">
        <f t="shared" ref="JJ38:LU38" si="80">SUMPRODUCT(JI38:JI42,$C$38:$C$42)</f>
        <v>0.29336509617081385</v>
      </c>
      <c r="JK38">
        <f t="shared" si="80"/>
        <v>0.2933650961708138</v>
      </c>
      <c r="JL38">
        <f t="shared" si="80"/>
        <v>0.29336509617081374</v>
      </c>
      <c r="JM38">
        <f t="shared" si="80"/>
        <v>0.29336509617081374</v>
      </c>
      <c r="JN38">
        <f t="shared" si="80"/>
        <v>0.29336509617081374</v>
      </c>
      <c r="JO38">
        <f t="shared" si="80"/>
        <v>0.29336509617081374</v>
      </c>
      <c r="JP38">
        <f t="shared" si="80"/>
        <v>0.29336509617081374</v>
      </c>
      <c r="JQ38">
        <f t="shared" si="80"/>
        <v>0.29336509617081374</v>
      </c>
      <c r="JR38">
        <f t="shared" si="80"/>
        <v>0.29336509617081374</v>
      </c>
      <c r="JS38">
        <f t="shared" si="80"/>
        <v>0.29336509617081374</v>
      </c>
      <c r="JT38">
        <f t="shared" si="80"/>
        <v>0.29336509617081374</v>
      </c>
      <c r="JU38">
        <f t="shared" si="80"/>
        <v>0.29336509617081374</v>
      </c>
      <c r="JV38">
        <f t="shared" si="80"/>
        <v>0.29336509617081374</v>
      </c>
      <c r="JW38">
        <f t="shared" si="80"/>
        <v>0.29336509617081374</v>
      </c>
      <c r="JX38">
        <f t="shared" si="80"/>
        <v>0.29336509617081374</v>
      </c>
      <c r="JY38">
        <f t="shared" si="80"/>
        <v>0.29336509617081374</v>
      </c>
      <c r="JZ38">
        <f t="shared" si="80"/>
        <v>0.29336509617081374</v>
      </c>
      <c r="KA38">
        <f t="shared" si="80"/>
        <v>0.29336509617081374</v>
      </c>
      <c r="KB38">
        <f t="shared" si="80"/>
        <v>0.29336509617081374</v>
      </c>
      <c r="KC38">
        <f t="shared" si="80"/>
        <v>0.29336509617081374</v>
      </c>
      <c r="KD38">
        <f t="shared" si="80"/>
        <v>0.29336509617081374</v>
      </c>
      <c r="KE38">
        <f t="shared" si="80"/>
        <v>0.29336509617081374</v>
      </c>
      <c r="KF38">
        <f t="shared" si="80"/>
        <v>0.29336509617081374</v>
      </c>
      <c r="KG38">
        <f t="shared" si="80"/>
        <v>0.29336509617081374</v>
      </c>
      <c r="KH38">
        <f t="shared" si="80"/>
        <v>0.29336509617081374</v>
      </c>
      <c r="KI38">
        <f t="shared" si="80"/>
        <v>0.29336509617081374</v>
      </c>
      <c r="KJ38">
        <f t="shared" si="80"/>
        <v>0.29336509617081374</v>
      </c>
      <c r="KK38">
        <f t="shared" si="80"/>
        <v>0.29336509617081374</v>
      </c>
      <c r="KL38">
        <f t="shared" si="80"/>
        <v>0.29336509617081374</v>
      </c>
      <c r="KM38">
        <f t="shared" si="80"/>
        <v>0.29336509617081374</v>
      </c>
      <c r="KN38">
        <f t="shared" si="80"/>
        <v>0.29336509617081374</v>
      </c>
      <c r="KO38">
        <f t="shared" si="80"/>
        <v>0.29336509617081374</v>
      </c>
      <c r="KP38">
        <f t="shared" si="80"/>
        <v>0.29336509617081374</v>
      </c>
      <c r="KQ38">
        <f t="shared" si="80"/>
        <v>0.29336509617081374</v>
      </c>
      <c r="KR38">
        <f t="shared" si="80"/>
        <v>0.29336509617081374</v>
      </c>
      <c r="KS38">
        <f t="shared" si="80"/>
        <v>0.29336509617081374</v>
      </c>
      <c r="KT38">
        <f t="shared" si="80"/>
        <v>0.29336509617081374</v>
      </c>
      <c r="KU38">
        <f t="shared" si="80"/>
        <v>0.29336509617081374</v>
      </c>
      <c r="KV38">
        <f t="shared" si="80"/>
        <v>0.29336509617081374</v>
      </c>
      <c r="KW38">
        <f t="shared" si="80"/>
        <v>0.29336509617081374</v>
      </c>
      <c r="KX38">
        <f t="shared" si="80"/>
        <v>0.29336509617081374</v>
      </c>
      <c r="KY38">
        <f t="shared" si="80"/>
        <v>0.29336509617081374</v>
      </c>
      <c r="KZ38">
        <f t="shared" si="80"/>
        <v>0.29336509617081374</v>
      </c>
      <c r="LA38">
        <f t="shared" si="80"/>
        <v>0.29336509617081374</v>
      </c>
      <c r="LB38">
        <f t="shared" si="80"/>
        <v>0.29336509617081374</v>
      </c>
      <c r="LC38">
        <f t="shared" si="80"/>
        <v>0.29336509617081374</v>
      </c>
      <c r="LD38">
        <f t="shared" si="80"/>
        <v>0.29336509617081374</v>
      </c>
      <c r="LE38">
        <f t="shared" si="80"/>
        <v>0.29336509617081374</v>
      </c>
      <c r="LF38">
        <f t="shared" si="80"/>
        <v>0.29336509617081374</v>
      </c>
      <c r="LG38">
        <f t="shared" si="80"/>
        <v>0.29336509617081374</v>
      </c>
      <c r="LH38">
        <f t="shared" si="80"/>
        <v>0.29336509617081374</v>
      </c>
      <c r="LI38">
        <f t="shared" si="80"/>
        <v>0.29336509617081374</v>
      </c>
      <c r="LJ38">
        <f t="shared" si="80"/>
        <v>0.29336509617081374</v>
      </c>
      <c r="LK38">
        <f t="shared" si="80"/>
        <v>0.29336509617081374</v>
      </c>
      <c r="LL38">
        <f t="shared" si="80"/>
        <v>0.29336509617081374</v>
      </c>
      <c r="LM38">
        <f t="shared" si="80"/>
        <v>0.29336509617081374</v>
      </c>
      <c r="LN38">
        <f t="shared" si="80"/>
        <v>0.29336509617081374</v>
      </c>
      <c r="LO38">
        <f t="shared" si="80"/>
        <v>0.29336509617081374</v>
      </c>
      <c r="LP38">
        <f t="shared" si="80"/>
        <v>0.29336509617081374</v>
      </c>
      <c r="LQ38">
        <f t="shared" si="80"/>
        <v>0.29336509617081374</v>
      </c>
      <c r="LR38">
        <f t="shared" si="80"/>
        <v>0.29336509617081374</v>
      </c>
      <c r="LS38">
        <f t="shared" si="80"/>
        <v>0.29336509617081374</v>
      </c>
      <c r="LT38">
        <f t="shared" si="80"/>
        <v>0.29336509617081374</v>
      </c>
      <c r="LU38">
        <f t="shared" si="80"/>
        <v>0.29336509617081374</v>
      </c>
      <c r="LV38">
        <f t="shared" ref="LV38:MM38" si="81">SUMPRODUCT(LU38:LU42,$C$38:$C$42)</f>
        <v>0.29336509617081374</v>
      </c>
      <c r="LW38">
        <f t="shared" si="81"/>
        <v>0.29336509617081374</v>
      </c>
      <c r="LX38">
        <f t="shared" si="81"/>
        <v>0.29336509617081374</v>
      </c>
      <c r="LY38">
        <f t="shared" si="81"/>
        <v>0.29336509617081374</v>
      </c>
      <c r="LZ38">
        <f t="shared" si="81"/>
        <v>0.29336509617081374</v>
      </c>
      <c r="MA38">
        <f t="shared" si="81"/>
        <v>0.29336509617081374</v>
      </c>
      <c r="MB38">
        <f t="shared" si="81"/>
        <v>0.29336509617081374</v>
      </c>
      <c r="MC38">
        <f t="shared" si="81"/>
        <v>0.29336509617081374</v>
      </c>
      <c r="MD38">
        <f t="shared" si="81"/>
        <v>0.29336509617081374</v>
      </c>
      <c r="ME38">
        <f t="shared" si="81"/>
        <v>0.29336509617081374</v>
      </c>
      <c r="MF38">
        <f t="shared" si="81"/>
        <v>0.29336509617081374</v>
      </c>
      <c r="MG38">
        <f t="shared" si="81"/>
        <v>0.29336509617081374</v>
      </c>
      <c r="MH38">
        <f t="shared" si="81"/>
        <v>0.29336509617081374</v>
      </c>
      <c r="MI38">
        <f>SUMPRODUCT(MH38:MH42,$C$38:$C$42)</f>
        <v>0.29336509617081374</v>
      </c>
      <c r="MJ38">
        <f t="shared" si="81"/>
        <v>0.29336509617081374</v>
      </c>
      <c r="MK38">
        <f t="shared" si="81"/>
        <v>0.29336509617081374</v>
      </c>
      <c r="ML38">
        <f t="shared" si="81"/>
        <v>0.29336509617081374</v>
      </c>
      <c r="MM38">
        <f t="shared" si="81"/>
        <v>0.29336509617081374</v>
      </c>
    </row>
    <row r="39" spans="1:351">
      <c r="B39" s="109">
        <v>2</v>
      </c>
      <c r="C39" s="110">
        <v>0</v>
      </c>
      <c r="D39" s="110">
        <v>0.86</v>
      </c>
      <c r="E39" s="110">
        <v>0.14000000000000001</v>
      </c>
      <c r="F39" s="110">
        <v>0</v>
      </c>
      <c r="G39" s="110">
        <v>0</v>
      </c>
      <c r="H39" s="110">
        <v>1</v>
      </c>
      <c r="I39" t="s">
        <v>98</v>
      </c>
      <c r="J39" s="66" t="s">
        <v>99</v>
      </c>
      <c r="K39" t="s">
        <v>6</v>
      </c>
      <c r="L39">
        <f t="shared" ref="L39:L42" si="82">L29</f>
        <v>0.1</v>
      </c>
      <c r="M39" s="97">
        <f>SUMPRODUCT(L38:L42,$D$38:$D$42)</f>
        <v>0.188</v>
      </c>
      <c r="N39" s="97">
        <f t="shared" ref="N39:BY39" si="83">SUMPRODUCT(M38:M42,$D$38:$D$42)</f>
        <v>0.25144</v>
      </c>
      <c r="O39">
        <f t="shared" si="83"/>
        <v>0.29522720000000002</v>
      </c>
      <c r="P39">
        <f t="shared" si="83"/>
        <v>0.32357653600000003</v>
      </c>
      <c r="Q39">
        <f t="shared" si="83"/>
        <v>0.33992696768000003</v>
      </c>
      <c r="R39">
        <f t="shared" si="83"/>
        <v>0.34711317061840002</v>
      </c>
      <c r="S39">
        <f t="shared" si="83"/>
        <v>0.34748030325579204</v>
      </c>
      <c r="T39">
        <f t="shared" si="83"/>
        <v>0.34296356232458303</v>
      </c>
      <c r="U39">
        <f t="shared" si="83"/>
        <v>0.33514661027533443</v>
      </c>
      <c r="V39">
        <f t="shared" si="83"/>
        <v>0.32530762771595806</v>
      </c>
      <c r="W39">
        <f t="shared" si="83"/>
        <v>0.31445821800749307</v>
      </c>
      <c r="X39">
        <f t="shared" si="83"/>
        <v>0.30337810463390735</v>
      </c>
      <c r="Y39">
        <f t="shared" si="83"/>
        <v>0.29264712098440643</v>
      </c>
      <c r="Z39">
        <f t="shared" si="83"/>
        <v>0.28267512235374309</v>
      </c>
      <c r="AA39">
        <f t="shared" si="83"/>
        <v>0.27372996016076501</v>
      </c>
      <c r="AB39">
        <f t="shared" si="83"/>
        <v>0.26596341580172456</v>
      </c>
      <c r="AC39">
        <f t="shared" si="83"/>
        <v>0.25943490436440719</v>
      </c>
      <c r="AD39">
        <f t="shared" si="83"/>
        <v>0.25413276369077026</v>
      </c>
      <c r="AE39">
        <f t="shared" si="83"/>
        <v>0.2499929994546996</v>
      </c>
      <c r="AF39">
        <f t="shared" si="83"/>
        <v>0.24691543390316512</v>
      </c>
      <c r="AG39">
        <f t="shared" si="83"/>
        <v>0.24477728674644778</v>
      </c>
      <c r="AH39">
        <f t="shared" si="83"/>
        <v>0.24344429055579775</v>
      </c>
      <c r="AI39">
        <f t="shared" si="83"/>
        <v>0.24277950405461152</v>
      </c>
      <c r="AJ39">
        <f t="shared" si="83"/>
        <v>0.242650032353461</v>
      </c>
      <c r="AK39">
        <f t="shared" si="83"/>
        <v>0.24293189318196595</v>
      </c>
      <c r="AL39">
        <f t="shared" si="83"/>
        <v>0.24351328361025423</v>
      </c>
      <c r="AM39">
        <f t="shared" si="83"/>
        <v>0.24429650453460122</v>
      </c>
      <c r="AN39">
        <f t="shared" si="83"/>
        <v>0.24519879261928501</v>
      </c>
      <c r="AO39">
        <f t="shared" si="83"/>
        <v>0.24615229383252898</v>
      </c>
      <c r="AP39">
        <f t="shared" si="83"/>
        <v>0.24710339148757923</v>
      </c>
      <c r="AQ39">
        <f t="shared" si="83"/>
        <v>0.24801157688401984</v>
      </c>
      <c r="AR39">
        <f t="shared" si="83"/>
        <v>0.24884802403895978</v>
      </c>
      <c r="AS39">
        <f t="shared" si="83"/>
        <v>0.24959400308840834</v>
      </c>
      <c r="AT39">
        <f t="shared" si="83"/>
        <v>0.25023924089532851</v>
      </c>
      <c r="AU39">
        <f t="shared" si="83"/>
        <v>0.25078031309187476</v>
      </c>
      <c r="AV39">
        <f t="shared" si="83"/>
        <v>0.2512191298070503</v>
      </c>
      <c r="AW39">
        <f t="shared" si="83"/>
        <v>0.25156155804929203</v>
      </c>
      <c r="AX39">
        <f t="shared" si="83"/>
        <v>0.25181620729060905</v>
      </c>
      <c r="AY39">
        <f t="shared" si="83"/>
        <v>0.25199339124033193</v>
      </c>
      <c r="AZ39">
        <f t="shared" si="83"/>
        <v>0.25210426798577867</v>
      </c>
      <c r="BA39">
        <f t="shared" si="83"/>
        <v>0.25216015240937562</v>
      </c>
      <c r="BB39">
        <f t="shared" si="83"/>
        <v>0.25217198880346003</v>
      </c>
      <c r="BC39">
        <f t="shared" si="83"/>
        <v>0.25214996759806929</v>
      </c>
      <c r="BD39">
        <f t="shared" si="83"/>
        <v>0.252103267783572</v>
      </c>
      <c r="BE39">
        <f t="shared" si="83"/>
        <v>0.2520399056425402</v>
      </c>
      <c r="BF39">
        <f t="shared" si="83"/>
        <v>0.2519666705130319</v>
      </c>
      <c r="BG39">
        <f t="shared" si="83"/>
        <v>0.25188912922204698</v>
      </c>
      <c r="BH39">
        <f t="shared" si="83"/>
        <v>0.25181168231683049</v>
      </c>
      <c r="BI39">
        <f t="shared" si="83"/>
        <v>0.2517376570792324</v>
      </c>
      <c r="BJ39">
        <f t="shared" si="83"/>
        <v>0.25166942436441581</v>
      </c>
      <c r="BK39">
        <f t="shared" si="83"/>
        <v>0.25160852842254566</v>
      </c>
      <c r="BL39">
        <f t="shared" si="83"/>
        <v>0.25155582093413814</v>
      </c>
      <c r="BM39">
        <f t="shared" si="83"/>
        <v>0.25151159243782428</v>
      </c>
      <c r="BN39">
        <f t="shared" si="83"/>
        <v>0.25147569609920167</v>
      </c>
      <c r="BO39">
        <f t="shared" si="83"/>
        <v>0.25144766032790622</v>
      </c>
      <c r="BP39">
        <f t="shared" si="83"/>
        <v>0.25142678808098307</v>
      </c>
      <c r="BQ39">
        <f t="shared" si="83"/>
        <v>0.25141224179175814</v>
      </c>
      <c r="BR39">
        <f t="shared" si="83"/>
        <v>0.25140311374291102</v>
      </c>
      <c r="BS39">
        <f t="shared" si="83"/>
        <v>0.25139848237612072</v>
      </c>
      <c r="BT39">
        <f t="shared" si="83"/>
        <v>0.25139745551935944</v>
      </c>
      <c r="BU39">
        <f t="shared" si="83"/>
        <v>0.25139920184044517</v>
      </c>
      <c r="BV39">
        <f t="shared" si="83"/>
        <v>0.25140297202681922</v>
      </c>
      <c r="BW39">
        <f t="shared" si="83"/>
        <v>0.25140811127149265</v>
      </c>
      <c r="BX39">
        <f t="shared" si="83"/>
        <v>0.25141406463731469</v>
      </c>
      <c r="BY39">
        <f t="shared" si="83"/>
        <v>0.25142037679780616</v>
      </c>
      <c r="BZ39">
        <f t="shared" ref="BZ39:EK39" si="84">SUMPRODUCT(BY38:BY42,$D$38:$D$42)</f>
        <v>0.25142668753204406</v>
      </c>
      <c r="CA39">
        <f t="shared" si="84"/>
        <v>0.25143272420007517</v>
      </c>
      <c r="CB39">
        <f t="shared" si="84"/>
        <v>0.25143829225796682</v>
      </c>
      <c r="CC39">
        <f t="shared" si="84"/>
        <v>0.25144326469908063</v>
      </c>
      <c r="CD39">
        <f t="shared" si="84"/>
        <v>0.25144757113919947</v>
      </c>
      <c r="CE39">
        <f t="shared" si="84"/>
        <v>0.2514511871041874</v>
      </c>
      <c r="CF39">
        <f t="shared" si="84"/>
        <v>0.25145412393436462</v>
      </c>
      <c r="CG39">
        <f t="shared" si="84"/>
        <v>0.25145641959247211</v>
      </c>
      <c r="CH39">
        <f t="shared" si="84"/>
        <v>0.25145813055331451</v>
      </c>
      <c r="CI39">
        <f t="shared" si="84"/>
        <v>0.25145932486310962</v>
      </c>
      <c r="CJ39">
        <f t="shared" si="84"/>
        <v>0.251460076384589</v>
      </c>
      <c r="CK39">
        <f t="shared" si="84"/>
        <v>0.25146046018870105</v>
      </c>
      <c r="CL39">
        <f t="shared" si="84"/>
        <v>0.2514605490136817</v>
      </c>
      <c r="CM39">
        <f t="shared" si="84"/>
        <v>0.25146041068533698</v>
      </c>
      <c r="CN39">
        <f t="shared" si="84"/>
        <v>0.25146010637659316</v>
      </c>
      <c r="CO39">
        <f t="shared" si="84"/>
        <v>0.25145968957769343</v>
      </c>
      <c r="CP39">
        <f t="shared" si="84"/>
        <v>0.25145920564892971</v>
      </c>
      <c r="CQ39">
        <f t="shared" si="84"/>
        <v>0.25145869183372349</v>
      </c>
      <c r="CR39">
        <f t="shared" si="84"/>
        <v>0.25145817761964434</v>
      </c>
      <c r="CS39">
        <f t="shared" si="84"/>
        <v>0.25145768534721408</v>
      </c>
      <c r="CT39">
        <f t="shared" si="84"/>
        <v>0.25145723097995892</v>
      </c>
      <c r="CU39">
        <f t="shared" si="84"/>
        <v>0.25145682496322275</v>
      </c>
      <c r="CV39">
        <f t="shared" si="84"/>
        <v>0.25145647311302577</v>
      </c>
      <c r="CW39">
        <f t="shared" si="84"/>
        <v>0.25145617748921884</v>
      </c>
      <c r="CX39">
        <f t="shared" si="84"/>
        <v>0.25145593721897863</v>
      </c>
      <c r="CY39">
        <f t="shared" si="84"/>
        <v>0.25145574924708658</v>
      </c>
      <c r="CZ39">
        <f t="shared" si="84"/>
        <v>0.25145560899832486</v>
      </c>
      <c r="DA39">
        <f t="shared" si="84"/>
        <v>0.25145551094468799</v>
      </c>
      <c r="DB39">
        <f t="shared" si="84"/>
        <v>0.25145544907599982</v>
      </c>
      <c r="DC39">
        <f t="shared" si="84"/>
        <v>0.25145541727704679</v>
      </c>
      <c r="DD39">
        <f t="shared" si="84"/>
        <v>0.25145540961762686</v>
      </c>
      <c r="DE39">
        <f t="shared" si="84"/>
        <v>0.25145542056412462</v>
      </c>
      <c r="DF39">
        <f t="shared" si="84"/>
        <v>0.25145544512252688</v>
      </c>
      <c r="DG39">
        <f t="shared" si="84"/>
        <v>0.25145547892334946</v>
      </c>
      <c r="DH39">
        <f t="shared" si="84"/>
        <v>0.25145551825891443</v>
      </c>
      <c r="DI39">
        <f t="shared" si="84"/>
        <v>0.25145556008294245</v>
      </c>
      <c r="DJ39">
        <f t="shared" si="84"/>
        <v>0.2514556019816338</v>
      </c>
      <c r="DK39">
        <f t="shared" si="84"/>
        <v>0.25145564212441596</v>
      </c>
      <c r="DL39">
        <f t="shared" si="84"/>
        <v>0.25145567920142869</v>
      </c>
      <c r="DM39">
        <f t="shared" si="84"/>
        <v>0.25145571235367298</v>
      </c>
      <c r="DN39">
        <f t="shared" si="84"/>
        <v>0.25145574110062791</v>
      </c>
      <c r="DO39">
        <f t="shared" si="84"/>
        <v>0.25145576526908164</v>
      </c>
      <c r="DP39">
        <f t="shared" si="84"/>
        <v>0.25145578492596055</v>
      </c>
      <c r="DQ39">
        <f t="shared" si="84"/>
        <v>0.25145580031708986</v>
      </c>
      <c r="DR39">
        <f t="shared" si="84"/>
        <v>0.25145581181309479</v>
      </c>
      <c r="DS39">
        <f t="shared" si="84"/>
        <v>0.25145581986304666</v>
      </c>
      <c r="DT39">
        <f t="shared" si="84"/>
        <v>0.25145582495597807</v>
      </c>
      <c r="DU39">
        <f t="shared" si="84"/>
        <v>0.25145582759001944</v>
      </c>
      <c r="DV39">
        <f t="shared" si="84"/>
        <v>0.25145582824864088</v>
      </c>
      <c r="DW39">
        <f t="shared" si="84"/>
        <v>0.25145582738330025</v>
      </c>
      <c r="DX39">
        <f t="shared" si="84"/>
        <v>0.25145582540169198</v>
      </c>
      <c r="DY39">
        <f t="shared" si="84"/>
        <v>0.2514558226607439</v>
      </c>
      <c r="DZ39">
        <f t="shared" si="84"/>
        <v>0.25145581946351181</v>
      </c>
      <c r="EA39">
        <f t="shared" si="84"/>
        <v>0.25145581605915873</v>
      </c>
      <c r="EB39">
        <f t="shared" si="84"/>
        <v>0.25145581264527062</v>
      </c>
      <c r="EC39">
        <f t="shared" si="84"/>
        <v>0.25145580937184031</v>
      </c>
      <c r="ED39">
        <f t="shared" si="84"/>
        <v>0.25145580634634257</v>
      </c>
      <c r="EE39">
        <f t="shared" si="84"/>
        <v>0.25145580363941511</v>
      </c>
      <c r="EF39">
        <f t="shared" si="84"/>
        <v>0.25145580129075296</v>
      </c>
      <c r="EG39">
        <f t="shared" si="84"/>
        <v>0.25145579931490919</v>
      </c>
      <c r="EH39">
        <f t="shared" si="84"/>
        <v>0.2514557977067739</v>
      </c>
      <c r="EI39">
        <f t="shared" si="84"/>
        <v>0.25145579644657251</v>
      </c>
      <c r="EJ39">
        <f t="shared" si="84"/>
        <v>0.2514557955042841</v>
      </c>
      <c r="EK39">
        <f t="shared" si="84"/>
        <v>0.2514557948434295</v>
      </c>
      <c r="EL39">
        <f t="shared" ref="EL39:GW39" si="85">SUMPRODUCT(EK38:EK42,$D$38:$D$42)</f>
        <v>0.2514557944242185</v>
      </c>
      <c r="EM39">
        <f t="shared" si="85"/>
        <v>0.25145579420607539</v>
      </c>
      <c r="EN39">
        <f t="shared" si="85"/>
        <v>0.25145579414958497</v>
      </c>
      <c r="EO39">
        <f t="shared" si="85"/>
        <v>0.25145579421791575</v>
      </c>
      <c r="EP39">
        <f t="shared" si="85"/>
        <v>0.25145579437778531</v>
      </c>
      <c r="EQ39">
        <f t="shared" si="85"/>
        <v>0.25145579460003786</v>
      </c>
      <c r="ER39">
        <f t="shared" si="85"/>
        <v>0.25145579485990277</v>
      </c>
      <c r="ES39">
        <f t="shared" si="85"/>
        <v>0.25145579513700062</v>
      </c>
      <c r="ET39">
        <f t="shared" si="85"/>
        <v>0.25145579541515789</v>
      </c>
      <c r="EU39">
        <f t="shared" si="85"/>
        <v>0.25145579568208482</v>
      </c>
      <c r="EV39">
        <f t="shared" si="85"/>
        <v>0.25145579592896333</v>
      </c>
      <c r="EW39">
        <f t="shared" si="85"/>
        <v>0.25145579614998503</v>
      </c>
      <c r="EX39">
        <f t="shared" si="85"/>
        <v>0.25145579634187132</v>
      </c>
      <c r="EY39">
        <f t="shared" si="85"/>
        <v>0.25145579650340039</v>
      </c>
      <c r="EZ39">
        <f t="shared" si="85"/>
        <v>0.25145579663496043</v>
      </c>
      <c r="FA39">
        <f t="shared" si="85"/>
        <v>0.25145579673814183</v>
      </c>
      <c r="FB39">
        <f t="shared" si="85"/>
        <v>0.25145579681537611</v>
      </c>
      <c r="FC39">
        <f t="shared" si="85"/>
        <v>0.25145579686962632</v>
      </c>
      <c r="FD39">
        <f t="shared" si="85"/>
        <v>0.25145579690413006</v>
      </c>
      <c r="FE39">
        <f t="shared" si="85"/>
        <v>0.25145579692219233</v>
      </c>
      <c r="FF39">
        <f t="shared" si="85"/>
        <v>0.25145579692702641</v>
      </c>
      <c r="FG39">
        <f t="shared" si="85"/>
        <v>0.25145579692163716</v>
      </c>
      <c r="FH39">
        <f t="shared" si="85"/>
        <v>0.25145579690874154</v>
      </c>
      <c r="FI39">
        <f t="shared" si="85"/>
        <v>0.25145579689072112</v>
      </c>
      <c r="FJ39">
        <f t="shared" si="85"/>
        <v>0.25145579686960057</v>
      </c>
      <c r="FK39">
        <f t="shared" si="85"/>
        <v>0.25145579684704672</v>
      </c>
      <c r="FL39">
        <f t="shared" si="85"/>
        <v>0.2514557968243834</v>
      </c>
      <c r="FM39">
        <f t="shared" si="85"/>
        <v>0.25145579680261754</v>
      </c>
      <c r="FN39">
        <f t="shared" si="85"/>
        <v>0.25145579678247265</v>
      </c>
      <c r="FO39">
        <f t="shared" si="85"/>
        <v>0.25145579676442636</v>
      </c>
      <c r="FP39">
        <f t="shared" si="85"/>
        <v>0.25145579674874941</v>
      </c>
      <c r="FQ39">
        <f t="shared" si="85"/>
        <v>0.2514557967355443</v>
      </c>
      <c r="FR39">
        <f t="shared" si="85"/>
        <v>0.25145579672478169</v>
      </c>
      <c r="FS39">
        <f t="shared" si="85"/>
        <v>0.25145579671633367</v>
      </c>
      <c r="FT39">
        <f t="shared" si="85"/>
        <v>0.25145579671000334</v>
      </c>
      <c r="FU39">
        <f t="shared" si="85"/>
        <v>0.25145579670555002</v>
      </c>
      <c r="FV39">
        <f t="shared" si="85"/>
        <v>0.25145579670271034</v>
      </c>
      <c r="FW39">
        <f t="shared" si="85"/>
        <v>0.2514557967012151</v>
      </c>
      <c r="FX39">
        <f t="shared" si="85"/>
        <v>0.25145579670080226</v>
      </c>
      <c r="FY39">
        <f t="shared" si="85"/>
        <v>0.25145579670122675</v>
      </c>
      <c r="FZ39">
        <f t="shared" si="85"/>
        <v>0.25145579670226675</v>
      </c>
      <c r="GA39">
        <f t="shared" si="85"/>
        <v>0.25145579670372781</v>
      </c>
      <c r="GB39">
        <f t="shared" si="85"/>
        <v>0.25145579670544432</v>
      </c>
      <c r="GC39">
        <f t="shared" si="85"/>
        <v>0.25145579670728002</v>
      </c>
      <c r="GD39">
        <f t="shared" si="85"/>
        <v>0.25145579670912654</v>
      </c>
      <c r="GE39">
        <f t="shared" si="85"/>
        <v>0.25145579671090135</v>
      </c>
      <c r="GF39">
        <f t="shared" si="85"/>
        <v>0.25145579671254509</v>
      </c>
      <c r="GG39">
        <f t="shared" si="85"/>
        <v>0.25145579671401852</v>
      </c>
      <c r="GH39">
        <f t="shared" si="85"/>
        <v>0.25145579671529933</v>
      </c>
      <c r="GI39">
        <f t="shared" si="85"/>
        <v>0.25145579671637885</v>
      </c>
      <c r="GJ39">
        <f t="shared" si="85"/>
        <v>0.25145579671725932</v>
      </c>
      <c r="GK39">
        <f t="shared" si="85"/>
        <v>0.25145579671795099</v>
      </c>
      <c r="GL39">
        <f t="shared" si="85"/>
        <v>0.25145579671846985</v>
      </c>
      <c r="GM39">
        <f t="shared" si="85"/>
        <v>0.25145579671883544</v>
      </c>
      <c r="GN39">
        <f t="shared" si="85"/>
        <v>0.25145579671906915</v>
      </c>
      <c r="GO39">
        <f t="shared" si="85"/>
        <v>0.25145579671919294</v>
      </c>
      <c r="GP39">
        <f t="shared" si="85"/>
        <v>0.25145579671922813</v>
      </c>
      <c r="GQ39">
        <f t="shared" si="85"/>
        <v>0.25145579671919471</v>
      </c>
      <c r="GR39">
        <f t="shared" si="85"/>
        <v>0.25145579671911084</v>
      </c>
      <c r="GS39">
        <f t="shared" si="85"/>
        <v>0.25145579671899237</v>
      </c>
      <c r="GT39">
        <f t="shared" si="85"/>
        <v>0.25145579671885288</v>
      </c>
      <c r="GU39">
        <f t="shared" si="85"/>
        <v>0.25145579671870349</v>
      </c>
      <c r="GV39">
        <f t="shared" si="85"/>
        <v>0.25145579671855306</v>
      </c>
      <c r="GW39">
        <f t="shared" si="85"/>
        <v>0.25145579671840834</v>
      </c>
      <c r="GX39">
        <f t="shared" ref="GX39:JI39" si="86">SUMPRODUCT(GW38:GW42,$D$38:$D$42)</f>
        <v>0.25145579671827423</v>
      </c>
      <c r="GY39">
        <f t="shared" si="86"/>
        <v>0.25145579671815388</v>
      </c>
      <c r="GZ39">
        <f t="shared" si="86"/>
        <v>0.25145579671804924</v>
      </c>
      <c r="HA39">
        <f t="shared" si="86"/>
        <v>0.25145579671796098</v>
      </c>
      <c r="HB39">
        <f t="shared" si="86"/>
        <v>0.25145579671788892</v>
      </c>
      <c r="HC39">
        <f t="shared" si="86"/>
        <v>0.2514557967178323</v>
      </c>
      <c r="HD39">
        <f t="shared" si="86"/>
        <v>0.25145579671778978</v>
      </c>
      <c r="HE39">
        <f t="shared" si="86"/>
        <v>0.25145579671775981</v>
      </c>
      <c r="HF39">
        <f t="shared" si="86"/>
        <v>0.25145579671774054</v>
      </c>
      <c r="HG39">
        <f t="shared" si="86"/>
        <v>0.25145579671773027</v>
      </c>
      <c r="HH39">
        <f t="shared" si="86"/>
        <v>0.25145579671772728</v>
      </c>
      <c r="HI39">
        <f t="shared" si="86"/>
        <v>0.25145579671772988</v>
      </c>
      <c r="HJ39">
        <f t="shared" si="86"/>
        <v>0.25145579671773666</v>
      </c>
      <c r="HK39">
        <f t="shared" si="86"/>
        <v>0.25145579671774626</v>
      </c>
      <c r="HL39">
        <f t="shared" si="86"/>
        <v>0.25145579671775758</v>
      </c>
      <c r="HM39">
        <f t="shared" si="86"/>
        <v>0.25145579671776974</v>
      </c>
      <c r="HN39">
        <f t="shared" si="86"/>
        <v>0.25145579671778201</v>
      </c>
      <c r="HO39">
        <f t="shared" si="86"/>
        <v>0.25145579671779383</v>
      </c>
      <c r="HP39">
        <f t="shared" si="86"/>
        <v>0.25145579671780477</v>
      </c>
      <c r="HQ39">
        <f t="shared" si="86"/>
        <v>0.25145579671781459</v>
      </c>
      <c r="HR39">
        <f t="shared" si="86"/>
        <v>0.25145579671782314</v>
      </c>
      <c r="HS39">
        <f t="shared" si="86"/>
        <v>0.25145579671783036</v>
      </c>
      <c r="HT39">
        <f t="shared" si="86"/>
        <v>0.25145579671783624</v>
      </c>
      <c r="HU39">
        <f t="shared" si="86"/>
        <v>0.25145579671784091</v>
      </c>
      <c r="HV39">
        <f t="shared" si="86"/>
        <v>0.2514557967178444</v>
      </c>
      <c r="HW39">
        <f t="shared" si="86"/>
        <v>0.25145579671784685</v>
      </c>
      <c r="HX39">
        <f t="shared" si="86"/>
        <v>0.25145579671784846</v>
      </c>
      <c r="HY39">
        <f t="shared" si="86"/>
        <v>0.25145579671784929</v>
      </c>
      <c r="HZ39">
        <f t="shared" si="86"/>
        <v>0.25145579671784957</v>
      </c>
      <c r="IA39">
        <f t="shared" si="86"/>
        <v>0.25145579671784934</v>
      </c>
      <c r="IB39">
        <f t="shared" si="86"/>
        <v>0.25145579671784879</v>
      </c>
      <c r="IC39">
        <f t="shared" si="86"/>
        <v>0.25145579671784801</v>
      </c>
      <c r="ID39">
        <f t="shared" si="86"/>
        <v>0.25145579671784707</v>
      </c>
      <c r="IE39">
        <f t="shared" si="86"/>
        <v>0.25145579671784607</v>
      </c>
      <c r="IF39">
        <f t="shared" si="86"/>
        <v>0.25145579671784507</v>
      </c>
      <c r="IG39">
        <f t="shared" si="86"/>
        <v>0.25145579671784413</v>
      </c>
      <c r="IH39">
        <f t="shared" si="86"/>
        <v>0.25145579671784324</v>
      </c>
      <c r="II39">
        <f t="shared" si="86"/>
        <v>0.25145579671784246</v>
      </c>
      <c r="IJ39">
        <f t="shared" si="86"/>
        <v>0.25145579671784174</v>
      </c>
      <c r="IK39">
        <f t="shared" si="86"/>
        <v>0.25145579671784118</v>
      </c>
      <c r="IL39">
        <f t="shared" si="86"/>
        <v>0.25145579671784068</v>
      </c>
      <c r="IM39">
        <f t="shared" si="86"/>
        <v>0.2514557967178403</v>
      </c>
      <c r="IN39">
        <f t="shared" si="86"/>
        <v>0.25145579671784002</v>
      </c>
      <c r="IO39">
        <f t="shared" si="86"/>
        <v>0.25145579671783985</v>
      </c>
      <c r="IP39">
        <f t="shared" si="86"/>
        <v>0.25145579671783969</v>
      </c>
      <c r="IQ39">
        <f t="shared" si="86"/>
        <v>0.25145579671783963</v>
      </c>
      <c r="IR39">
        <f t="shared" si="86"/>
        <v>0.25145579671783957</v>
      </c>
      <c r="IS39">
        <f t="shared" si="86"/>
        <v>0.25145579671783963</v>
      </c>
      <c r="IT39">
        <f t="shared" si="86"/>
        <v>0.25145579671783969</v>
      </c>
      <c r="IU39">
        <f t="shared" si="86"/>
        <v>0.25145579671783974</v>
      </c>
      <c r="IV39">
        <f t="shared" si="86"/>
        <v>0.2514557967178398</v>
      </c>
      <c r="IW39">
        <f t="shared" si="86"/>
        <v>0.25145579671783991</v>
      </c>
      <c r="IX39">
        <f t="shared" si="86"/>
        <v>0.25145579671784002</v>
      </c>
      <c r="IY39">
        <f t="shared" si="86"/>
        <v>0.25145579671784013</v>
      </c>
      <c r="IZ39">
        <f t="shared" si="86"/>
        <v>0.25145579671784019</v>
      </c>
      <c r="JA39">
        <f t="shared" si="86"/>
        <v>0.25145579671784024</v>
      </c>
      <c r="JB39">
        <f t="shared" si="86"/>
        <v>0.2514557967178403</v>
      </c>
      <c r="JC39">
        <f t="shared" si="86"/>
        <v>0.25145579671784035</v>
      </c>
      <c r="JD39">
        <f t="shared" si="86"/>
        <v>0.25145579671784041</v>
      </c>
      <c r="JE39">
        <f t="shared" si="86"/>
        <v>0.25145579671784046</v>
      </c>
      <c r="JF39">
        <f t="shared" si="86"/>
        <v>0.25145579671784046</v>
      </c>
      <c r="JG39">
        <f t="shared" si="86"/>
        <v>0.25145579671784046</v>
      </c>
      <c r="JH39">
        <f t="shared" si="86"/>
        <v>0.25145579671784046</v>
      </c>
      <c r="JI39">
        <f t="shared" si="86"/>
        <v>0.25145579671784046</v>
      </c>
      <c r="JJ39">
        <f t="shared" ref="JJ39:LU39" si="87">SUMPRODUCT(JI38:JI42,$D$38:$D$42)</f>
        <v>0.25145579671784046</v>
      </c>
      <c r="JK39">
        <f t="shared" si="87"/>
        <v>0.25145579671784046</v>
      </c>
      <c r="JL39">
        <f t="shared" si="87"/>
        <v>0.25145579671784046</v>
      </c>
      <c r="JM39">
        <f t="shared" si="87"/>
        <v>0.25145579671784046</v>
      </c>
      <c r="JN39">
        <f t="shared" si="87"/>
        <v>0.25145579671784046</v>
      </c>
      <c r="JO39">
        <f t="shared" si="87"/>
        <v>0.25145579671784046</v>
      </c>
      <c r="JP39">
        <f t="shared" si="87"/>
        <v>0.25145579671784046</v>
      </c>
      <c r="JQ39">
        <f t="shared" si="87"/>
        <v>0.25145579671784046</v>
      </c>
      <c r="JR39">
        <f t="shared" si="87"/>
        <v>0.25145579671784046</v>
      </c>
      <c r="JS39">
        <f t="shared" si="87"/>
        <v>0.25145579671784046</v>
      </c>
      <c r="JT39">
        <f t="shared" si="87"/>
        <v>0.25145579671784046</v>
      </c>
      <c r="JU39">
        <f t="shared" si="87"/>
        <v>0.25145579671784046</v>
      </c>
      <c r="JV39">
        <f t="shared" si="87"/>
        <v>0.25145579671784046</v>
      </c>
      <c r="JW39">
        <f t="shared" si="87"/>
        <v>0.25145579671784046</v>
      </c>
      <c r="JX39">
        <f t="shared" si="87"/>
        <v>0.25145579671784046</v>
      </c>
      <c r="JY39">
        <f t="shared" si="87"/>
        <v>0.25145579671784046</v>
      </c>
      <c r="JZ39">
        <f t="shared" si="87"/>
        <v>0.25145579671784046</v>
      </c>
      <c r="KA39">
        <f t="shared" si="87"/>
        <v>0.25145579671784046</v>
      </c>
      <c r="KB39">
        <f t="shared" si="87"/>
        <v>0.25145579671784046</v>
      </c>
      <c r="KC39">
        <f t="shared" si="87"/>
        <v>0.25145579671784046</v>
      </c>
      <c r="KD39">
        <f t="shared" si="87"/>
        <v>0.25145579671784046</v>
      </c>
      <c r="KE39">
        <f t="shared" si="87"/>
        <v>0.25145579671784046</v>
      </c>
      <c r="KF39">
        <f t="shared" si="87"/>
        <v>0.25145579671784046</v>
      </c>
      <c r="KG39">
        <f t="shared" si="87"/>
        <v>0.25145579671784046</v>
      </c>
      <c r="KH39">
        <f t="shared" si="87"/>
        <v>0.25145579671784046</v>
      </c>
      <c r="KI39">
        <f t="shared" si="87"/>
        <v>0.25145579671784046</v>
      </c>
      <c r="KJ39">
        <f t="shared" si="87"/>
        <v>0.25145579671784046</v>
      </c>
      <c r="KK39">
        <f t="shared" si="87"/>
        <v>0.25145579671784046</v>
      </c>
      <c r="KL39">
        <f t="shared" si="87"/>
        <v>0.25145579671784046</v>
      </c>
      <c r="KM39">
        <f t="shared" si="87"/>
        <v>0.25145579671784046</v>
      </c>
      <c r="KN39">
        <f t="shared" si="87"/>
        <v>0.25145579671784046</v>
      </c>
      <c r="KO39">
        <f t="shared" si="87"/>
        <v>0.25145579671784046</v>
      </c>
      <c r="KP39">
        <f t="shared" si="87"/>
        <v>0.25145579671784046</v>
      </c>
      <c r="KQ39">
        <f t="shared" si="87"/>
        <v>0.25145579671784046</v>
      </c>
      <c r="KR39">
        <f t="shared" si="87"/>
        <v>0.25145579671784046</v>
      </c>
      <c r="KS39">
        <f t="shared" si="87"/>
        <v>0.25145579671784046</v>
      </c>
      <c r="KT39">
        <f t="shared" si="87"/>
        <v>0.25145579671784046</v>
      </c>
      <c r="KU39">
        <f t="shared" si="87"/>
        <v>0.25145579671784046</v>
      </c>
      <c r="KV39">
        <f t="shared" si="87"/>
        <v>0.25145579671784046</v>
      </c>
      <c r="KW39">
        <f t="shared" si="87"/>
        <v>0.25145579671784046</v>
      </c>
      <c r="KX39">
        <f t="shared" si="87"/>
        <v>0.25145579671784046</v>
      </c>
      <c r="KY39">
        <f t="shared" si="87"/>
        <v>0.25145579671784046</v>
      </c>
      <c r="KZ39">
        <f t="shared" si="87"/>
        <v>0.25145579671784046</v>
      </c>
      <c r="LA39">
        <f t="shared" si="87"/>
        <v>0.25145579671784046</v>
      </c>
      <c r="LB39">
        <f t="shared" si="87"/>
        <v>0.25145579671784046</v>
      </c>
      <c r="LC39">
        <f t="shared" si="87"/>
        <v>0.25145579671784046</v>
      </c>
      <c r="LD39">
        <f t="shared" si="87"/>
        <v>0.25145579671784046</v>
      </c>
      <c r="LE39">
        <f t="shared" si="87"/>
        <v>0.25145579671784046</v>
      </c>
      <c r="LF39">
        <f t="shared" si="87"/>
        <v>0.25145579671784046</v>
      </c>
      <c r="LG39">
        <f t="shared" si="87"/>
        <v>0.25145579671784046</v>
      </c>
      <c r="LH39">
        <f t="shared" si="87"/>
        <v>0.25145579671784046</v>
      </c>
      <c r="LI39">
        <f t="shared" si="87"/>
        <v>0.25145579671784046</v>
      </c>
      <c r="LJ39">
        <f t="shared" si="87"/>
        <v>0.25145579671784046</v>
      </c>
      <c r="LK39">
        <f t="shared" si="87"/>
        <v>0.25145579671784046</v>
      </c>
      <c r="LL39">
        <f t="shared" si="87"/>
        <v>0.25145579671784046</v>
      </c>
      <c r="LM39">
        <f t="shared" si="87"/>
        <v>0.25145579671784046</v>
      </c>
      <c r="LN39">
        <f t="shared" si="87"/>
        <v>0.25145579671784046</v>
      </c>
      <c r="LO39">
        <f t="shared" si="87"/>
        <v>0.25145579671784046</v>
      </c>
      <c r="LP39">
        <f t="shared" si="87"/>
        <v>0.25145579671784046</v>
      </c>
      <c r="LQ39">
        <f t="shared" si="87"/>
        <v>0.25145579671784046</v>
      </c>
      <c r="LR39">
        <f t="shared" si="87"/>
        <v>0.25145579671784046</v>
      </c>
      <c r="LS39">
        <f t="shared" si="87"/>
        <v>0.25145579671784046</v>
      </c>
      <c r="LT39">
        <f t="shared" si="87"/>
        <v>0.25145579671784046</v>
      </c>
      <c r="LU39">
        <f t="shared" si="87"/>
        <v>0.25145579671784046</v>
      </c>
      <c r="LV39">
        <f t="shared" ref="LV39:MM39" si="88">SUMPRODUCT(LU38:LU42,$D$38:$D$42)</f>
        <v>0.25145579671784046</v>
      </c>
      <c r="LW39">
        <f t="shared" si="88"/>
        <v>0.25145579671784046</v>
      </c>
      <c r="LX39">
        <f t="shared" si="88"/>
        <v>0.25145579671784046</v>
      </c>
      <c r="LY39">
        <f t="shared" si="88"/>
        <v>0.25145579671784046</v>
      </c>
      <c r="LZ39">
        <f t="shared" si="88"/>
        <v>0.25145579671784046</v>
      </c>
      <c r="MA39">
        <f t="shared" si="88"/>
        <v>0.25145579671784046</v>
      </c>
      <c r="MB39">
        <f t="shared" si="88"/>
        <v>0.25145579671784046</v>
      </c>
      <c r="MC39">
        <f t="shared" si="88"/>
        <v>0.25145579671784046</v>
      </c>
      <c r="MD39">
        <f t="shared" si="88"/>
        <v>0.25145579671784046</v>
      </c>
      <c r="ME39">
        <f t="shared" si="88"/>
        <v>0.25145579671784046</v>
      </c>
      <c r="MF39">
        <f t="shared" si="88"/>
        <v>0.25145579671784046</v>
      </c>
      <c r="MG39">
        <f t="shared" si="88"/>
        <v>0.25145579671784046</v>
      </c>
      <c r="MH39">
        <f t="shared" si="88"/>
        <v>0.25145579671784046</v>
      </c>
      <c r="MI39">
        <f>SUMPRODUCT(MH38:MH42,$D$38:$D$42)</f>
        <v>0.25145579671784046</v>
      </c>
      <c r="MJ39">
        <f t="shared" si="88"/>
        <v>0.25145579671784046</v>
      </c>
      <c r="MK39">
        <f t="shared" si="88"/>
        <v>0.25145579671784046</v>
      </c>
      <c r="ML39">
        <f t="shared" si="88"/>
        <v>0.25145579671784046</v>
      </c>
      <c r="MM39">
        <f t="shared" si="88"/>
        <v>0.25145579671784046</v>
      </c>
    </row>
    <row r="40" spans="1:351">
      <c r="B40" s="109">
        <v>3</v>
      </c>
      <c r="C40" s="110">
        <v>0</v>
      </c>
      <c r="D40" s="110">
        <v>0</v>
      </c>
      <c r="E40" s="110">
        <v>0.85</v>
      </c>
      <c r="F40" s="110">
        <v>0.15000000000000002</v>
      </c>
      <c r="G40" s="110">
        <v>0</v>
      </c>
      <c r="H40" s="110">
        <v>1</v>
      </c>
      <c r="J40" s="119"/>
      <c r="K40" t="s">
        <v>7</v>
      </c>
      <c r="L40">
        <f t="shared" si="82"/>
        <v>0.05</v>
      </c>
      <c r="M40" s="97">
        <f>SUMPRODUCT(L38:L42,$E$38:$E$42)</f>
        <v>5.6500000000000009E-2</v>
      </c>
      <c r="N40" s="97">
        <f t="shared" ref="N40:BY40" si="89">SUMPRODUCT(M38:M42,$E$38:$E$42)</f>
        <v>7.4345000000000008E-2</v>
      </c>
      <c r="O40">
        <f t="shared" si="89"/>
        <v>9.8394850000000006E-2</v>
      </c>
      <c r="P40">
        <f t="shared" si="89"/>
        <v>0.1249674305</v>
      </c>
      <c r="Q40">
        <f t="shared" si="89"/>
        <v>0.15152303096500003</v>
      </c>
      <c r="R40">
        <f t="shared" si="89"/>
        <v>0.17638435179545003</v>
      </c>
      <c r="S40">
        <f t="shared" si="89"/>
        <v>0.19852254291270854</v>
      </c>
      <c r="T40">
        <f t="shared" si="89"/>
        <v>0.21739140393161316</v>
      </c>
      <c r="U40">
        <f t="shared" si="89"/>
        <v>0.23279759206731279</v>
      </c>
      <c r="V40">
        <f t="shared" si="89"/>
        <v>0.24479847869576268</v>
      </c>
      <c r="W40">
        <f t="shared" si="89"/>
        <v>0.25362177477163239</v>
      </c>
      <c r="X40">
        <f t="shared" si="89"/>
        <v>0.25960265907693658</v>
      </c>
      <c r="Y40">
        <f t="shared" si="89"/>
        <v>0.26313519486414311</v>
      </c>
      <c r="Z40">
        <f t="shared" si="89"/>
        <v>0.26463551257233853</v>
      </c>
      <c r="AA40">
        <f t="shared" si="89"/>
        <v>0.26451470281601175</v>
      </c>
      <c r="AB40">
        <f t="shared" si="89"/>
        <v>0.26315969181611709</v>
      </c>
      <c r="AC40">
        <f t="shared" si="89"/>
        <v>0.26092061625594093</v>
      </c>
      <c r="AD40">
        <f t="shared" si="89"/>
        <v>0.25810341042856677</v>
      </c>
      <c r="AE40">
        <f t="shared" si="89"/>
        <v>0.25496648578098957</v>
      </c>
      <c r="AF40">
        <f t="shared" si="89"/>
        <v>0.25172053283749907</v>
      </c>
      <c r="AG40">
        <f t="shared" si="89"/>
        <v>0.24853061365831733</v>
      </c>
      <c r="AH40">
        <f t="shared" si="89"/>
        <v>0.2455198417540724</v>
      </c>
      <c r="AI40">
        <f t="shared" si="89"/>
        <v>0.24277406616877323</v>
      </c>
      <c r="AJ40">
        <f t="shared" si="89"/>
        <v>0.24034708681110284</v>
      </c>
      <c r="AK40">
        <f t="shared" si="89"/>
        <v>0.23826602831892194</v>
      </c>
      <c r="AL40">
        <f t="shared" si="89"/>
        <v>0.23653658911655889</v>
      </c>
      <c r="AM40">
        <f t="shared" si="89"/>
        <v>0.23514796045451067</v>
      </c>
      <c r="AN40">
        <f t="shared" si="89"/>
        <v>0.23407727702117823</v>
      </c>
      <c r="AO40">
        <f t="shared" si="89"/>
        <v>0.23329351643470136</v>
      </c>
      <c r="AP40">
        <f t="shared" si="89"/>
        <v>0.23276081010605021</v>
      </c>
      <c r="AQ40">
        <f t="shared" si="89"/>
        <v>0.23244116339840376</v>
      </c>
      <c r="AR40">
        <f t="shared" si="89"/>
        <v>0.23229660965240598</v>
      </c>
      <c r="AS40">
        <f t="shared" si="89"/>
        <v>0.23229084156999946</v>
      </c>
      <c r="AT40">
        <f t="shared" si="89"/>
        <v>0.23239037576687671</v>
      </c>
      <c r="AU40">
        <f t="shared" si="89"/>
        <v>0.2325653131271912</v>
      </c>
      <c r="AV40">
        <f t="shared" si="89"/>
        <v>0.23278975999097501</v>
      </c>
      <c r="AW40">
        <f t="shared" si="89"/>
        <v>0.2330419741653158</v>
      </c>
      <c r="AX40">
        <f t="shared" si="89"/>
        <v>0.23330429616741932</v>
      </c>
      <c r="AY40">
        <f t="shared" si="89"/>
        <v>0.23356292076299168</v>
      </c>
      <c r="AZ40">
        <f t="shared" si="89"/>
        <v>0.23380755742218939</v>
      </c>
      <c r="BA40">
        <f t="shared" si="89"/>
        <v>0.23403102132686998</v>
      </c>
      <c r="BB40">
        <f t="shared" si="89"/>
        <v>0.23422878946515208</v>
      </c>
      <c r="BC40">
        <f t="shared" si="89"/>
        <v>0.23439854947786365</v>
      </c>
      <c r="BD40">
        <f t="shared" si="89"/>
        <v>0.23453976251991379</v>
      </c>
      <c r="BE40">
        <f t="shared" si="89"/>
        <v>0.23465325563162681</v>
      </c>
      <c r="BF40">
        <f t="shared" si="89"/>
        <v>0.23474085407683842</v>
      </c>
      <c r="BG40">
        <f t="shared" si="89"/>
        <v>0.23480505983713712</v>
      </c>
      <c r="BH40">
        <f t="shared" si="89"/>
        <v>0.23484877895265313</v>
      </c>
      <c r="BI40">
        <f t="shared" si="89"/>
        <v>0.23487509763411141</v>
      </c>
      <c r="BJ40">
        <f t="shared" si="89"/>
        <v>0.23488710498008722</v>
      </c>
      <c r="BK40">
        <f t="shared" si="89"/>
        <v>0.23488775864409234</v>
      </c>
      <c r="BL40">
        <f t="shared" si="89"/>
        <v>0.23487978882663491</v>
      </c>
      <c r="BM40">
        <f t="shared" si="89"/>
        <v>0.23486563543341898</v>
      </c>
      <c r="BN40">
        <f t="shared" si="89"/>
        <v>0.23484741305970153</v>
      </c>
      <c r="BO40">
        <f t="shared" si="89"/>
        <v>0.23482689855463454</v>
      </c>
      <c r="BP40">
        <f t="shared" si="89"/>
        <v>0.23480553621734623</v>
      </c>
      <c r="BQ40">
        <f t="shared" si="89"/>
        <v>0.23478445611608192</v>
      </c>
      <c r="BR40">
        <f t="shared" si="89"/>
        <v>0.23476450154951575</v>
      </c>
      <c r="BS40">
        <f t="shared" si="89"/>
        <v>0.23474626224109596</v>
      </c>
      <c r="BT40">
        <f t="shared" si="89"/>
        <v>0.23473011043758846</v>
      </c>
      <c r="BU40">
        <f t="shared" si="89"/>
        <v>0.23471623764466049</v>
      </c>
      <c r="BV40">
        <f t="shared" si="89"/>
        <v>0.23470469025562374</v>
      </c>
      <c r="BW40">
        <f t="shared" si="89"/>
        <v>0.23469540280103485</v>
      </c>
      <c r="BX40">
        <f t="shared" si="89"/>
        <v>0.23468822795888858</v>
      </c>
      <c r="BY40">
        <f t="shared" si="89"/>
        <v>0.23468296281427936</v>
      </c>
      <c r="BZ40">
        <f t="shared" ref="BZ40:EK40" si="90">SUMPRODUCT(BY38:BY42,$E$38:$E$42)</f>
        <v>0.23467937114383031</v>
      </c>
      <c r="CA40">
        <f t="shared" si="90"/>
        <v>0.23467720172674192</v>
      </c>
      <c r="CB40">
        <f t="shared" si="90"/>
        <v>0.23467620285574115</v>
      </c>
      <c r="CC40">
        <f t="shared" si="90"/>
        <v>0.23467613334349532</v>
      </c>
      <c r="CD40">
        <f t="shared" si="90"/>
        <v>0.23467677039984233</v>
      </c>
      <c r="CE40">
        <f t="shared" si="90"/>
        <v>0.2346779147993539</v>
      </c>
      <c r="CF40">
        <f t="shared" si="90"/>
        <v>0.23467939377403707</v>
      </c>
      <c r="CG40">
        <f t="shared" si="90"/>
        <v>0.23468106205874256</v>
      </c>
      <c r="CH40">
        <f t="shared" si="90"/>
        <v>0.23468280149287729</v>
      </c>
      <c r="CI40">
        <f t="shared" si="90"/>
        <v>0.23468451954640973</v>
      </c>
      <c r="CJ40">
        <f t="shared" si="90"/>
        <v>0.23468614709528363</v>
      </c>
      <c r="CK40">
        <f t="shared" si="90"/>
        <v>0.23468763572483353</v>
      </c>
      <c r="CL40">
        <f t="shared" si="90"/>
        <v>0.23468895479252663</v>
      </c>
      <c r="CM40">
        <f t="shared" si="90"/>
        <v>0.23469008843556308</v>
      </c>
      <c r="CN40">
        <f t="shared" si="90"/>
        <v>0.2346910326661758</v>
      </c>
      <c r="CO40">
        <f t="shared" si="90"/>
        <v>0.23469179265897247</v>
      </c>
      <c r="CP40">
        <f t="shared" si="90"/>
        <v>0.23469238030100367</v>
      </c>
      <c r="CQ40">
        <f t="shared" si="90"/>
        <v>0.23469281204670328</v>
      </c>
      <c r="CR40">
        <f t="shared" si="90"/>
        <v>0.23469310709641908</v>
      </c>
      <c r="CS40">
        <f t="shared" si="90"/>
        <v>0.23469328589870644</v>
      </c>
      <c r="CT40">
        <f t="shared" si="90"/>
        <v>0.23469336896251045</v>
      </c>
      <c r="CU40">
        <f t="shared" si="90"/>
        <v>0.23469337595532813</v>
      </c>
      <c r="CV40">
        <f t="shared" si="90"/>
        <v>0.23469332505688009</v>
      </c>
      <c r="CW40">
        <f t="shared" si="90"/>
        <v>0.23469323253417168</v>
      </c>
      <c r="CX40">
        <f t="shared" si="90"/>
        <v>0.23469311250253658</v>
      </c>
      <c r="CY40">
        <f t="shared" si="90"/>
        <v>0.23469297683781309</v>
      </c>
      <c r="CZ40">
        <f t="shared" si="90"/>
        <v>0.23469283520673326</v>
      </c>
      <c r="DA40">
        <f t="shared" si="90"/>
        <v>0.23469269518548874</v>
      </c>
      <c r="DB40">
        <f t="shared" si="90"/>
        <v>0.23469256243992173</v>
      </c>
      <c r="DC40">
        <f t="shared" si="90"/>
        <v>0.23469244094457345</v>
      </c>
      <c r="DD40">
        <f t="shared" si="90"/>
        <v>0.23469233322167399</v>
      </c>
      <c r="DE40">
        <f t="shared" si="90"/>
        <v>0.23469224058489066</v>
      </c>
      <c r="DF40">
        <f t="shared" si="90"/>
        <v>0.23469216337613449</v>
      </c>
      <c r="DG40">
        <f t="shared" si="90"/>
        <v>0.23469210118686809</v>
      </c>
      <c r="DH40">
        <f t="shared" si="90"/>
        <v>0.23469205305810678</v>
      </c>
      <c r="DI40">
        <f t="shared" si="90"/>
        <v>0.23469201765563877</v>
      </c>
      <c r="DJ40">
        <f t="shared" si="90"/>
        <v>0.2346919934189049</v>
      </c>
      <c r="DK40">
        <f t="shared" si="90"/>
        <v>0.23469197868349789</v>
      </c>
      <c r="DL40">
        <f t="shared" si="90"/>
        <v>0.23469197177839143</v>
      </c>
      <c r="DM40">
        <f t="shared" si="90"/>
        <v>0.23469197109983272</v>
      </c>
      <c r="DN40">
        <f t="shared" si="90"/>
        <v>0.23469197516437201</v>
      </c>
      <c r="DO40">
        <f t="shared" si="90"/>
        <v>0.23469198264380411</v>
      </c>
      <c r="DP40">
        <f t="shared" si="90"/>
        <v>0.23469199238490493</v>
      </c>
      <c r="DQ40">
        <f t="shared" si="90"/>
        <v>0.23469200341680366</v>
      </c>
      <c r="DR40">
        <f t="shared" si="90"/>
        <v>0.23469201494867567</v>
      </c>
      <c r="DS40">
        <f t="shared" si="90"/>
        <v>0.23469202636020758</v>
      </c>
      <c r="DT40">
        <f t="shared" si="90"/>
        <v>0.23469203718700299</v>
      </c>
      <c r="DU40">
        <f t="shared" si="90"/>
        <v>0.23469204710278949</v>
      </c>
      <c r="DV40">
        <f t="shared" si="90"/>
        <v>0.23469205589997377</v>
      </c>
      <c r="DW40">
        <f t="shared" si="90"/>
        <v>0.23469206346978744</v>
      </c>
      <c r="DX40">
        <f t="shared" si="90"/>
        <v>0.23469206978298135</v>
      </c>
      <c r="DY40">
        <f t="shared" si="90"/>
        <v>0.23469207487177104</v>
      </c>
      <c r="DZ40">
        <f t="shared" si="90"/>
        <v>0.23469207881350954</v>
      </c>
      <c r="EA40">
        <f t="shared" si="90"/>
        <v>0.23469208171637473</v>
      </c>
      <c r="EB40">
        <f t="shared" si="90"/>
        <v>0.23469208370720074</v>
      </c>
      <c r="EC40">
        <f t="shared" si="90"/>
        <v>0.23469208492145849</v>
      </c>
      <c r="ED40">
        <f t="shared" si="90"/>
        <v>0.23469208549529735</v>
      </c>
      <c r="EE40">
        <f t="shared" si="90"/>
        <v>0.23469208555949073</v>
      </c>
      <c r="EF40">
        <f t="shared" si="90"/>
        <v>0.23469208523508522</v>
      </c>
      <c r="EG40">
        <f t="shared" si="90"/>
        <v>0.23469208463052785</v>
      </c>
      <c r="EH40">
        <f t="shared" si="90"/>
        <v>0.23469208384003598</v>
      </c>
      <c r="EI40">
        <f t="shared" si="90"/>
        <v>0.23469208294297891</v>
      </c>
      <c r="EJ40">
        <f t="shared" si="90"/>
        <v>0.23469208200405223</v>
      </c>
      <c r="EK40">
        <f t="shared" si="90"/>
        <v>0.23469208107404416</v>
      </c>
      <c r="EL40">
        <f t="shared" ref="EL40:GW40" si="91">SUMPRODUCT(EK38:EK42,$E$38:$E$42)</f>
        <v>0.23469208019101767</v>
      </c>
      <c r="EM40">
        <f t="shared" si="91"/>
        <v>0.2346920793817556</v>
      </c>
      <c r="EN40">
        <f t="shared" si="91"/>
        <v>0.2346920786633428</v>
      </c>
      <c r="EO40">
        <f t="shared" si="91"/>
        <v>0.23469207804478329</v>
      </c>
      <c r="EP40">
        <f t="shared" si="91"/>
        <v>0.23469207752857402</v>
      </c>
      <c r="EQ40">
        <f t="shared" si="91"/>
        <v>0.23469207711217788</v>
      </c>
      <c r="ER40">
        <f t="shared" si="91"/>
        <v>0.2346920767893565</v>
      </c>
      <c r="ES40">
        <f t="shared" si="91"/>
        <v>0.23469207655133939</v>
      </c>
      <c r="ET40">
        <f t="shared" si="91"/>
        <v>0.23469207638781858</v>
      </c>
      <c r="EU40">
        <f t="shared" si="91"/>
        <v>0.23469207628776792</v>
      </c>
      <c r="EV40">
        <f t="shared" si="91"/>
        <v>0.23469207624009458</v>
      </c>
      <c r="EW40">
        <f t="shared" si="91"/>
        <v>0.23469207623413524</v>
      </c>
      <c r="EX40">
        <f t="shared" si="91"/>
        <v>0.23469207626001284</v>
      </c>
      <c r="EY40">
        <f t="shared" si="91"/>
        <v>0.2346920763088729</v>
      </c>
      <c r="EZ40">
        <f t="shared" si="91"/>
        <v>0.234692076373018</v>
      </c>
      <c r="FA40">
        <f t="shared" si="91"/>
        <v>0.23469207644595977</v>
      </c>
      <c r="FB40">
        <f t="shared" si="91"/>
        <v>0.23469207652240565</v>
      </c>
      <c r="FC40">
        <f t="shared" si="91"/>
        <v>0.23469207659819746</v>
      </c>
      <c r="FD40">
        <f t="shared" si="91"/>
        <v>0.23469207667021552</v>
      </c>
      <c r="FE40">
        <f t="shared" si="91"/>
        <v>0.23469207673626138</v>
      </c>
      <c r="FF40">
        <f t="shared" si="91"/>
        <v>0.23469207679492909</v>
      </c>
      <c r="FG40">
        <f t="shared" si="91"/>
        <v>0.23469207684547341</v>
      </c>
      <c r="FH40">
        <f t="shared" si="91"/>
        <v>0.23469207688768162</v>
      </c>
      <c r="FI40">
        <f t="shared" si="91"/>
        <v>0.2346920769217532</v>
      </c>
      <c r="FJ40">
        <f t="shared" si="91"/>
        <v>0.23469207694819116</v>
      </c>
      <c r="FK40">
        <f t="shared" si="91"/>
        <v>0.23469207696770655</v>
      </c>
      <c r="FL40">
        <f t="shared" si="91"/>
        <v>0.23469207698113712</v>
      </c>
      <c r="FM40">
        <f t="shared" si="91"/>
        <v>0.23469207698938024</v>
      </c>
      <c r="FN40">
        <f t="shared" si="91"/>
        <v>0.23469207699333966</v>
      </c>
      <c r="FO40">
        <f t="shared" si="91"/>
        <v>0.23469207699388489</v>
      </c>
      <c r="FP40">
        <f t="shared" si="91"/>
        <v>0.23469207699182187</v>
      </c>
      <c r="FQ40">
        <f t="shared" si="91"/>
        <v>0.23469207698787353</v>
      </c>
      <c r="FR40">
        <f t="shared" si="91"/>
        <v>0.2346920769826687</v>
      </c>
      <c r="FS40">
        <f t="shared" si="91"/>
        <v>0.23469207697673783</v>
      </c>
      <c r="FT40">
        <f t="shared" si="91"/>
        <v>0.23469207697051386</v>
      </c>
      <c r="FU40">
        <f t="shared" si="91"/>
        <v>0.23469207696433725</v>
      </c>
      <c r="FV40">
        <f t="shared" si="91"/>
        <v>0.23469207695846364</v>
      </c>
      <c r="FW40">
        <f t="shared" si="91"/>
        <v>0.23469207695307354</v>
      </c>
      <c r="FX40">
        <f t="shared" si="91"/>
        <v>0.23469207694828262</v>
      </c>
      <c r="FY40">
        <f t="shared" si="91"/>
        <v>0.23469207694415256</v>
      </c>
      <c r="FZ40">
        <f t="shared" si="91"/>
        <v>0.23469207694070143</v>
      </c>
      <c r="GA40">
        <f t="shared" si="91"/>
        <v>0.23469207693791355</v>
      </c>
      <c r="GB40">
        <f t="shared" si="91"/>
        <v>0.23469207693574842</v>
      </c>
      <c r="GC40">
        <f t="shared" si="91"/>
        <v>0.23469207693414837</v>
      </c>
      <c r="GD40">
        <f t="shared" si="91"/>
        <v>0.23469207693304533</v>
      </c>
      <c r="GE40">
        <f t="shared" si="91"/>
        <v>0.23469207693236627</v>
      </c>
      <c r="GF40">
        <f t="shared" si="91"/>
        <v>0.23469207693203753</v>
      </c>
      <c r="GG40">
        <f t="shared" si="91"/>
        <v>0.23469207693198821</v>
      </c>
      <c r="GH40">
        <f t="shared" si="91"/>
        <v>0.23469207693215258</v>
      </c>
      <c r="GI40">
        <f t="shared" si="91"/>
        <v>0.2346920769324716</v>
      </c>
      <c r="GJ40">
        <f t="shared" si="91"/>
        <v>0.2346920769328939</v>
      </c>
      <c r="GK40">
        <f t="shared" si="91"/>
        <v>0.23469207693337613</v>
      </c>
      <c r="GL40">
        <f t="shared" si="91"/>
        <v>0.23469207693388283</v>
      </c>
      <c r="GM40">
        <f t="shared" si="91"/>
        <v>0.23469207693438618</v>
      </c>
      <c r="GN40">
        <f t="shared" si="91"/>
        <v>0.23469207693486521</v>
      </c>
      <c r="GO40">
        <f t="shared" si="91"/>
        <v>0.23469207693530511</v>
      </c>
      <c r="GP40">
        <f t="shared" si="91"/>
        <v>0.23469207693569635</v>
      </c>
      <c r="GQ40">
        <f t="shared" si="91"/>
        <v>0.23469207693603383</v>
      </c>
      <c r="GR40">
        <f t="shared" si="91"/>
        <v>0.234692076936316</v>
      </c>
      <c r="GS40">
        <f t="shared" si="91"/>
        <v>0.23469207693654409</v>
      </c>
      <c r="GT40">
        <f t="shared" si="91"/>
        <v>0.23469207693672142</v>
      </c>
      <c r="GU40">
        <f t="shared" si="91"/>
        <v>0.23469207693685259</v>
      </c>
      <c r="GV40">
        <f t="shared" si="91"/>
        <v>0.23469207693694319</v>
      </c>
      <c r="GW40">
        <f t="shared" si="91"/>
        <v>0.23469207693699914</v>
      </c>
      <c r="GX40">
        <f t="shared" ref="GX40:JI40" si="92">SUMPRODUCT(GW38:GW42,$E$38:$E$42)</f>
        <v>0.23469207693702643</v>
      </c>
      <c r="GY40">
        <f t="shared" si="92"/>
        <v>0.23469207693703087</v>
      </c>
      <c r="GZ40">
        <f t="shared" si="92"/>
        <v>0.23469207693701777</v>
      </c>
      <c r="HA40">
        <f t="shared" si="92"/>
        <v>0.23469207693699201</v>
      </c>
      <c r="HB40">
        <f t="shared" si="92"/>
        <v>0.23469207693695776</v>
      </c>
      <c r="HC40">
        <f t="shared" si="92"/>
        <v>0.23469207693691854</v>
      </c>
      <c r="HD40">
        <f t="shared" si="92"/>
        <v>0.23469207693687727</v>
      </c>
      <c r="HE40">
        <f t="shared" si="92"/>
        <v>0.23469207693683625</v>
      </c>
      <c r="HF40">
        <f t="shared" si="92"/>
        <v>0.23469207693679719</v>
      </c>
      <c r="HG40">
        <f t="shared" si="92"/>
        <v>0.23469207693676131</v>
      </c>
      <c r="HH40">
        <f t="shared" si="92"/>
        <v>0.23469207693672936</v>
      </c>
      <c r="HI40">
        <f t="shared" si="92"/>
        <v>0.23469207693670177</v>
      </c>
      <c r="HJ40">
        <f t="shared" si="92"/>
        <v>0.23469207693667868</v>
      </c>
      <c r="HK40">
        <f t="shared" si="92"/>
        <v>0.23469207693666</v>
      </c>
      <c r="HL40">
        <f t="shared" si="92"/>
        <v>0.23469207693664546</v>
      </c>
      <c r="HM40">
        <f t="shared" si="92"/>
        <v>0.23469207693663471</v>
      </c>
      <c r="HN40">
        <f t="shared" si="92"/>
        <v>0.23469207693662728</v>
      </c>
      <c r="HO40">
        <f t="shared" si="92"/>
        <v>0.23469207693662267</v>
      </c>
      <c r="HP40">
        <f t="shared" si="92"/>
        <v>0.23469207693662042</v>
      </c>
      <c r="HQ40">
        <f t="shared" si="92"/>
        <v>0.23469207693662003</v>
      </c>
      <c r="HR40">
        <f t="shared" si="92"/>
        <v>0.23469207693662106</v>
      </c>
      <c r="HS40">
        <f t="shared" si="92"/>
        <v>0.23469207693662314</v>
      </c>
      <c r="HT40">
        <f t="shared" si="92"/>
        <v>0.23469207693662592</v>
      </c>
      <c r="HU40">
        <f t="shared" si="92"/>
        <v>0.23469207693662908</v>
      </c>
      <c r="HV40">
        <f t="shared" si="92"/>
        <v>0.23469207693663244</v>
      </c>
      <c r="HW40">
        <f t="shared" si="92"/>
        <v>0.2346920769366358</v>
      </c>
      <c r="HX40">
        <f t="shared" si="92"/>
        <v>0.23469207693663899</v>
      </c>
      <c r="HY40">
        <f t="shared" si="92"/>
        <v>0.23469207693664193</v>
      </c>
      <c r="HZ40">
        <f t="shared" si="92"/>
        <v>0.23469207693664454</v>
      </c>
      <c r="IA40">
        <f t="shared" si="92"/>
        <v>0.23469207693664682</v>
      </c>
      <c r="IB40">
        <f t="shared" si="92"/>
        <v>0.23469207693664867</v>
      </c>
      <c r="IC40">
        <f t="shared" si="92"/>
        <v>0.2346920769366502</v>
      </c>
      <c r="ID40">
        <f t="shared" si="92"/>
        <v>0.23469207693665139</v>
      </c>
      <c r="IE40">
        <f t="shared" si="92"/>
        <v>0.23469207693665228</v>
      </c>
      <c r="IF40">
        <f t="shared" si="92"/>
        <v>0.23469207693665289</v>
      </c>
      <c r="IG40">
        <f t="shared" si="92"/>
        <v>0.23469207693665328</v>
      </c>
      <c r="IH40">
        <f t="shared" si="92"/>
        <v>0.23469207693665345</v>
      </c>
      <c r="II40">
        <f t="shared" si="92"/>
        <v>0.2346920769366535</v>
      </c>
      <c r="IJ40">
        <f t="shared" si="92"/>
        <v>0.23469207693665342</v>
      </c>
      <c r="IK40">
        <f t="shared" si="92"/>
        <v>0.23469207693665325</v>
      </c>
      <c r="IL40">
        <f t="shared" si="92"/>
        <v>0.23469207693665303</v>
      </c>
      <c r="IM40">
        <f t="shared" si="92"/>
        <v>0.23469207693665278</v>
      </c>
      <c r="IN40">
        <f t="shared" si="92"/>
        <v>0.23469207693665251</v>
      </c>
      <c r="IO40">
        <f t="shared" si="92"/>
        <v>0.23469207693665223</v>
      </c>
      <c r="IP40">
        <f t="shared" si="92"/>
        <v>0.23469207693665198</v>
      </c>
      <c r="IQ40">
        <f t="shared" si="92"/>
        <v>0.23469207693665173</v>
      </c>
      <c r="IR40">
        <f t="shared" si="92"/>
        <v>0.23469207693665151</v>
      </c>
      <c r="IS40">
        <f t="shared" si="92"/>
        <v>0.23469207693665131</v>
      </c>
      <c r="IT40">
        <f t="shared" si="92"/>
        <v>0.23469207693665117</v>
      </c>
      <c r="IU40">
        <f t="shared" si="92"/>
        <v>0.23469207693665106</v>
      </c>
      <c r="IV40">
        <f t="shared" si="92"/>
        <v>0.23469207693665095</v>
      </c>
      <c r="IW40">
        <f t="shared" si="92"/>
        <v>0.23469207693665087</v>
      </c>
      <c r="IX40">
        <f t="shared" si="92"/>
        <v>0.23469207693665081</v>
      </c>
      <c r="IY40">
        <f t="shared" si="92"/>
        <v>0.23469207693665078</v>
      </c>
      <c r="IZ40">
        <f t="shared" si="92"/>
        <v>0.23469207693665078</v>
      </c>
      <c r="JA40">
        <f t="shared" si="92"/>
        <v>0.23469207693665078</v>
      </c>
      <c r="JB40">
        <f t="shared" si="92"/>
        <v>0.23469207693665078</v>
      </c>
      <c r="JC40">
        <f t="shared" si="92"/>
        <v>0.23469207693665081</v>
      </c>
      <c r="JD40">
        <f t="shared" si="92"/>
        <v>0.23469207693665084</v>
      </c>
      <c r="JE40">
        <f t="shared" si="92"/>
        <v>0.2346920769366509</v>
      </c>
      <c r="JF40">
        <f t="shared" si="92"/>
        <v>0.23469207693665092</v>
      </c>
      <c r="JG40">
        <f t="shared" si="92"/>
        <v>0.23469207693665095</v>
      </c>
      <c r="JH40">
        <f t="shared" si="92"/>
        <v>0.23469207693665098</v>
      </c>
      <c r="JI40">
        <f t="shared" si="92"/>
        <v>0.23469207693665101</v>
      </c>
      <c r="JJ40">
        <f t="shared" ref="JJ40:LU40" si="93">SUMPRODUCT(JI38:JI42,$E$38:$E$42)</f>
        <v>0.23469207693665103</v>
      </c>
      <c r="JK40">
        <f t="shared" si="93"/>
        <v>0.23469207693665106</v>
      </c>
      <c r="JL40">
        <f t="shared" si="93"/>
        <v>0.23469207693665106</v>
      </c>
      <c r="JM40">
        <f t="shared" si="93"/>
        <v>0.23469207693665106</v>
      </c>
      <c r="JN40">
        <f t="shared" si="93"/>
        <v>0.23469207693665106</v>
      </c>
      <c r="JO40">
        <f t="shared" si="93"/>
        <v>0.23469207693665106</v>
      </c>
      <c r="JP40">
        <f t="shared" si="93"/>
        <v>0.23469207693665106</v>
      </c>
      <c r="JQ40">
        <f t="shared" si="93"/>
        <v>0.23469207693665106</v>
      </c>
      <c r="JR40">
        <f t="shared" si="93"/>
        <v>0.23469207693665106</v>
      </c>
      <c r="JS40">
        <f t="shared" si="93"/>
        <v>0.23469207693665106</v>
      </c>
      <c r="JT40">
        <f t="shared" si="93"/>
        <v>0.23469207693665106</v>
      </c>
      <c r="JU40">
        <f t="shared" si="93"/>
        <v>0.23469207693665106</v>
      </c>
      <c r="JV40">
        <f t="shared" si="93"/>
        <v>0.23469207693665106</v>
      </c>
      <c r="JW40">
        <f t="shared" si="93"/>
        <v>0.23469207693665106</v>
      </c>
      <c r="JX40">
        <f t="shared" si="93"/>
        <v>0.23469207693665106</v>
      </c>
      <c r="JY40">
        <f t="shared" si="93"/>
        <v>0.23469207693665106</v>
      </c>
      <c r="JZ40">
        <f t="shared" si="93"/>
        <v>0.23469207693665106</v>
      </c>
      <c r="KA40">
        <f t="shared" si="93"/>
        <v>0.23469207693665106</v>
      </c>
      <c r="KB40">
        <f t="shared" si="93"/>
        <v>0.23469207693665106</v>
      </c>
      <c r="KC40">
        <f t="shared" si="93"/>
        <v>0.23469207693665106</v>
      </c>
      <c r="KD40">
        <f t="shared" si="93"/>
        <v>0.23469207693665106</v>
      </c>
      <c r="KE40">
        <f t="shared" si="93"/>
        <v>0.23469207693665106</v>
      </c>
      <c r="KF40">
        <f t="shared" si="93"/>
        <v>0.23469207693665106</v>
      </c>
      <c r="KG40">
        <f t="shared" si="93"/>
        <v>0.23469207693665106</v>
      </c>
      <c r="KH40">
        <f t="shared" si="93"/>
        <v>0.23469207693665106</v>
      </c>
      <c r="KI40">
        <f t="shared" si="93"/>
        <v>0.23469207693665106</v>
      </c>
      <c r="KJ40">
        <f t="shared" si="93"/>
        <v>0.23469207693665106</v>
      </c>
      <c r="KK40">
        <f t="shared" si="93"/>
        <v>0.23469207693665106</v>
      </c>
      <c r="KL40">
        <f t="shared" si="93"/>
        <v>0.23469207693665106</v>
      </c>
      <c r="KM40">
        <f t="shared" si="93"/>
        <v>0.23469207693665106</v>
      </c>
      <c r="KN40">
        <f t="shared" si="93"/>
        <v>0.23469207693665106</v>
      </c>
      <c r="KO40">
        <f t="shared" si="93"/>
        <v>0.23469207693665106</v>
      </c>
      <c r="KP40">
        <f t="shared" si="93"/>
        <v>0.23469207693665106</v>
      </c>
      <c r="KQ40">
        <f t="shared" si="93"/>
        <v>0.23469207693665106</v>
      </c>
      <c r="KR40">
        <f t="shared" si="93"/>
        <v>0.23469207693665106</v>
      </c>
      <c r="KS40">
        <f t="shared" si="93"/>
        <v>0.23469207693665106</v>
      </c>
      <c r="KT40">
        <f t="shared" si="93"/>
        <v>0.23469207693665106</v>
      </c>
      <c r="KU40">
        <f t="shared" si="93"/>
        <v>0.23469207693665106</v>
      </c>
      <c r="KV40">
        <f t="shared" si="93"/>
        <v>0.23469207693665106</v>
      </c>
      <c r="KW40">
        <f t="shared" si="93"/>
        <v>0.23469207693665106</v>
      </c>
      <c r="KX40">
        <f t="shared" si="93"/>
        <v>0.23469207693665106</v>
      </c>
      <c r="KY40">
        <f t="shared" si="93"/>
        <v>0.23469207693665106</v>
      </c>
      <c r="KZ40">
        <f t="shared" si="93"/>
        <v>0.23469207693665106</v>
      </c>
      <c r="LA40">
        <f t="shared" si="93"/>
        <v>0.23469207693665106</v>
      </c>
      <c r="LB40">
        <f t="shared" si="93"/>
        <v>0.23469207693665106</v>
      </c>
      <c r="LC40">
        <f t="shared" si="93"/>
        <v>0.23469207693665106</v>
      </c>
      <c r="LD40">
        <f t="shared" si="93"/>
        <v>0.23469207693665106</v>
      </c>
      <c r="LE40">
        <f t="shared" si="93"/>
        <v>0.23469207693665106</v>
      </c>
      <c r="LF40">
        <f t="shared" si="93"/>
        <v>0.23469207693665106</v>
      </c>
      <c r="LG40">
        <f t="shared" si="93"/>
        <v>0.23469207693665106</v>
      </c>
      <c r="LH40">
        <f t="shared" si="93"/>
        <v>0.23469207693665106</v>
      </c>
      <c r="LI40">
        <f t="shared" si="93"/>
        <v>0.23469207693665106</v>
      </c>
      <c r="LJ40">
        <f t="shared" si="93"/>
        <v>0.23469207693665106</v>
      </c>
      <c r="LK40">
        <f t="shared" si="93"/>
        <v>0.23469207693665106</v>
      </c>
      <c r="LL40">
        <f t="shared" si="93"/>
        <v>0.23469207693665106</v>
      </c>
      <c r="LM40">
        <f t="shared" si="93"/>
        <v>0.23469207693665106</v>
      </c>
      <c r="LN40">
        <f t="shared" si="93"/>
        <v>0.23469207693665106</v>
      </c>
      <c r="LO40">
        <f t="shared" si="93"/>
        <v>0.23469207693665106</v>
      </c>
      <c r="LP40">
        <f t="shared" si="93"/>
        <v>0.23469207693665106</v>
      </c>
      <c r="LQ40">
        <f t="shared" si="93"/>
        <v>0.23469207693665106</v>
      </c>
      <c r="LR40">
        <f t="shared" si="93"/>
        <v>0.23469207693665106</v>
      </c>
      <c r="LS40">
        <f t="shared" si="93"/>
        <v>0.23469207693665106</v>
      </c>
      <c r="LT40">
        <f t="shared" si="93"/>
        <v>0.23469207693665106</v>
      </c>
      <c r="LU40">
        <f t="shared" si="93"/>
        <v>0.23469207693665106</v>
      </c>
      <c r="LV40">
        <f t="shared" ref="LV40:MM40" si="94">SUMPRODUCT(LU38:LU42,$E$38:$E$42)</f>
        <v>0.23469207693665106</v>
      </c>
      <c r="LW40">
        <f t="shared" si="94"/>
        <v>0.23469207693665106</v>
      </c>
      <c r="LX40">
        <f t="shared" si="94"/>
        <v>0.23469207693665106</v>
      </c>
      <c r="LY40">
        <f t="shared" si="94"/>
        <v>0.23469207693665106</v>
      </c>
      <c r="LZ40">
        <f t="shared" si="94"/>
        <v>0.23469207693665106</v>
      </c>
      <c r="MA40">
        <f t="shared" si="94"/>
        <v>0.23469207693665106</v>
      </c>
      <c r="MB40">
        <f t="shared" si="94"/>
        <v>0.23469207693665106</v>
      </c>
      <c r="MC40">
        <f t="shared" si="94"/>
        <v>0.23469207693665106</v>
      </c>
      <c r="MD40">
        <f t="shared" si="94"/>
        <v>0.23469207693665106</v>
      </c>
      <c r="ME40">
        <f t="shared" si="94"/>
        <v>0.23469207693665106</v>
      </c>
      <c r="MF40">
        <f t="shared" si="94"/>
        <v>0.23469207693665106</v>
      </c>
      <c r="MG40">
        <f t="shared" si="94"/>
        <v>0.23469207693665106</v>
      </c>
      <c r="MH40">
        <f t="shared" si="94"/>
        <v>0.23469207693665106</v>
      </c>
      <c r="MI40">
        <f>SUMPRODUCT(MH38:MH42,$E$38:$E$42)</f>
        <v>0.23469207693665106</v>
      </c>
      <c r="MJ40">
        <f t="shared" si="94"/>
        <v>0.23469207693665106</v>
      </c>
      <c r="MK40">
        <f t="shared" si="94"/>
        <v>0.23469207693665106</v>
      </c>
      <c r="ML40">
        <f t="shared" si="94"/>
        <v>0.23469207693665106</v>
      </c>
      <c r="MM40">
        <f t="shared" si="94"/>
        <v>0.23469207693665106</v>
      </c>
    </row>
    <row r="41" spans="1:351">
      <c r="B41" s="109">
        <v>4</v>
      </c>
      <c r="C41" s="110">
        <v>0</v>
      </c>
      <c r="D41" s="110">
        <v>0</v>
      </c>
      <c r="E41" s="110">
        <v>0</v>
      </c>
      <c r="F41" s="110">
        <v>0.81</v>
      </c>
      <c r="G41" s="110">
        <v>0.18999999999999995</v>
      </c>
      <c r="H41" s="110">
        <v>1</v>
      </c>
      <c r="J41" s="119"/>
      <c r="K41" t="s">
        <v>8</v>
      </c>
      <c r="L41">
        <f t="shared" si="82"/>
        <v>0</v>
      </c>
      <c r="M41" s="97">
        <f>SUMPRODUCT(L38:L42,$F$38:$F$42)</f>
        <v>7.5000000000000015E-3</v>
      </c>
      <c r="N41" s="97">
        <f t="shared" ref="N41:BY41" si="95">SUMPRODUCT(M38:M42,$F$38:$F$42)</f>
        <v>1.4550000000000004E-2</v>
      </c>
      <c r="O41">
        <f t="shared" si="95"/>
        <v>2.2937250000000006E-2</v>
      </c>
      <c r="P41">
        <f t="shared" si="95"/>
        <v>3.3338400000000004E-2</v>
      </c>
      <c r="Q41">
        <f t="shared" si="95"/>
        <v>4.5749218575000007E-2</v>
      </c>
      <c r="R41">
        <f t="shared" si="95"/>
        <v>5.9785321690500021E-2</v>
      </c>
      <c r="S41">
        <f t="shared" si="95"/>
        <v>7.4883763338622539E-2</v>
      </c>
      <c r="T41">
        <f t="shared" si="95"/>
        <v>9.0434229741190544E-2</v>
      </c>
      <c r="U41">
        <f t="shared" si="95"/>
        <v>0.10586043668010632</v>
      </c>
      <c r="V41">
        <f t="shared" si="95"/>
        <v>0.12066659252098305</v>
      </c>
      <c r="W41">
        <f t="shared" si="95"/>
        <v>0.13445971174636068</v>
      </c>
      <c r="X41">
        <f t="shared" si="95"/>
        <v>0.14695563273029702</v>
      </c>
      <c r="Y41">
        <f t="shared" si="95"/>
        <v>0.15797446137308108</v>
      </c>
      <c r="Z41">
        <f t="shared" si="95"/>
        <v>0.16742959294181714</v>
      </c>
      <c r="AA41">
        <f t="shared" si="95"/>
        <v>0.17531329716872268</v>
      </c>
      <c r="AB41">
        <f t="shared" si="95"/>
        <v>0.18168097612906717</v>
      </c>
      <c r="AC41">
        <f t="shared" si="95"/>
        <v>0.18663554443696201</v>
      </c>
      <c r="AD41">
        <f t="shared" si="95"/>
        <v>0.19031288343233038</v>
      </c>
      <c r="AE41">
        <f t="shared" si="95"/>
        <v>0.19286894714447264</v>
      </c>
      <c r="AF41">
        <f t="shared" si="95"/>
        <v>0.19446882005417127</v>
      </c>
      <c r="AG41">
        <f t="shared" si="95"/>
        <v>0.19527782416950362</v>
      </c>
      <c r="AH41">
        <f t="shared" si="95"/>
        <v>0.19545462962604554</v>
      </c>
      <c r="AI41">
        <f t="shared" si="95"/>
        <v>0.19514622626020778</v>
      </c>
      <c r="AJ41">
        <f t="shared" si="95"/>
        <v>0.19448455319608429</v>
      </c>
      <c r="AK41">
        <f t="shared" si="95"/>
        <v>0.19358455111049372</v>
      </c>
      <c r="AL41">
        <f t="shared" si="95"/>
        <v>0.19254339064733822</v>
      </c>
      <c r="AM41">
        <f t="shared" si="95"/>
        <v>0.19144063479182782</v>
      </c>
      <c r="AN41">
        <f t="shared" si="95"/>
        <v>0.19033910824955716</v>
      </c>
      <c r="AO41">
        <f t="shared" si="95"/>
        <v>0.18928626923531805</v>
      </c>
      <c r="AP41">
        <f t="shared" si="95"/>
        <v>0.18831590554581285</v>
      </c>
      <c r="AQ41">
        <f t="shared" si="95"/>
        <v>0.18745000500801595</v>
      </c>
      <c r="AR41">
        <f t="shared" si="95"/>
        <v>0.1867006785662535</v>
      </c>
      <c r="AS41">
        <f t="shared" si="95"/>
        <v>0.18607204108652622</v>
      </c>
      <c r="AT41">
        <f t="shared" si="95"/>
        <v>0.18556197951558617</v>
      </c>
      <c r="AU41">
        <f t="shared" si="95"/>
        <v>0.18516375977265634</v>
      </c>
      <c r="AV41">
        <f t="shared" si="95"/>
        <v>0.18486744238493036</v>
      </c>
      <c r="AW41">
        <f t="shared" si="95"/>
        <v>0.18466109233043987</v>
      </c>
      <c r="AX41">
        <f t="shared" si="95"/>
        <v>0.1845317809124537</v>
      </c>
      <c r="AY41">
        <f t="shared" si="95"/>
        <v>0.18446638696420042</v>
      </c>
      <c r="AZ41">
        <f t="shared" si="95"/>
        <v>0.18445221155545111</v>
      </c>
      <c r="BA41">
        <f t="shared" si="95"/>
        <v>0.18447742497324382</v>
      </c>
      <c r="BB41">
        <f t="shared" si="95"/>
        <v>0.18453136742735801</v>
      </c>
      <c r="BC41">
        <f t="shared" si="95"/>
        <v>0.18460472603593284</v>
      </c>
      <c r="BD41">
        <f t="shared" si="95"/>
        <v>0.18468961051078517</v>
      </c>
      <c r="BE41">
        <f t="shared" si="95"/>
        <v>0.18477954889172307</v>
      </c>
      <c r="BF41">
        <f t="shared" si="95"/>
        <v>0.18486942294703973</v>
      </c>
      <c r="BG41">
        <f t="shared" si="95"/>
        <v>0.18495536069862795</v>
      </c>
      <c r="BH41">
        <f t="shared" si="95"/>
        <v>0.1850346011414592</v>
      </c>
      <c r="BI41">
        <f t="shared" si="95"/>
        <v>0.18510534376747995</v>
      </c>
      <c r="BJ41">
        <f t="shared" si="95"/>
        <v>0.18516659309677549</v>
      </c>
      <c r="BK41">
        <f t="shared" si="95"/>
        <v>0.18521800615540127</v>
      </c>
      <c r="BL41">
        <f t="shared" si="95"/>
        <v>0.18525974878248891</v>
      </c>
      <c r="BM41">
        <f t="shared" si="95"/>
        <v>0.18529236483781128</v>
      </c>
      <c r="BN41">
        <f t="shared" si="95"/>
        <v>0.18531666083364001</v>
      </c>
      <c r="BO41">
        <f t="shared" si="95"/>
        <v>0.18533360723420364</v>
      </c>
      <c r="BP41">
        <f t="shared" si="95"/>
        <v>0.18534425664290016</v>
      </c>
      <c r="BQ41">
        <f t="shared" si="95"/>
        <v>0.18534967831335109</v>
      </c>
      <c r="BR41">
        <f t="shared" si="95"/>
        <v>0.18535090785122665</v>
      </c>
      <c r="BS41">
        <f t="shared" si="95"/>
        <v>0.18534891059192099</v>
      </c>
      <c r="BT41">
        <f t="shared" si="95"/>
        <v>0.18534455691562041</v>
      </c>
      <c r="BU41">
        <f t="shared" si="95"/>
        <v>0.18533860766729082</v>
      </c>
      <c r="BV41">
        <f t="shared" si="95"/>
        <v>0.18533170785720465</v>
      </c>
      <c r="BW41">
        <f t="shared" si="95"/>
        <v>0.18532438690267936</v>
      </c>
      <c r="BX41">
        <f t="shared" si="95"/>
        <v>0.18531706381132551</v>
      </c>
      <c r="BY41">
        <f t="shared" si="95"/>
        <v>0.18531005588100696</v>
      </c>
      <c r="BZ41">
        <f t="shared" ref="BZ41:EK41" si="96">SUMPRODUCT(BY38:BY42,$F$38:$F$42)</f>
        <v>0.18530358968575755</v>
      </c>
      <c r="CA41">
        <f t="shared" si="96"/>
        <v>0.18529781331703818</v>
      </c>
      <c r="CB41">
        <f t="shared" si="96"/>
        <v>0.18529280904581222</v>
      </c>
      <c r="CC41">
        <f t="shared" si="96"/>
        <v>0.1852886057554691</v>
      </c>
      <c r="CD41">
        <f t="shared" si="96"/>
        <v>0.18528519066345428</v>
      </c>
      <c r="CE41">
        <f t="shared" si="96"/>
        <v>0.18528251999737433</v>
      </c>
      <c r="CF41">
        <f t="shared" si="96"/>
        <v>0.18528052841777631</v>
      </c>
      <c r="CG41">
        <f t="shared" si="96"/>
        <v>0.18527913708450439</v>
      </c>
      <c r="CH41">
        <f t="shared" si="96"/>
        <v>0.18527826034725997</v>
      </c>
      <c r="CI41">
        <f t="shared" si="96"/>
        <v>0.18527781110521219</v>
      </c>
      <c r="CJ41">
        <f t="shared" si="96"/>
        <v>0.18527770492718335</v>
      </c>
      <c r="CK41">
        <f t="shared" si="96"/>
        <v>0.18527786305531105</v>
      </c>
      <c r="CL41">
        <f t="shared" si="96"/>
        <v>0.18527821443352699</v>
      </c>
      <c r="CM41">
        <f t="shared" si="96"/>
        <v>0.18527869691003587</v>
      </c>
      <c r="CN41">
        <f t="shared" si="96"/>
        <v>0.18527925776246354</v>
      </c>
      <c r="CO41">
        <f t="shared" si="96"/>
        <v>0.18527985368752187</v>
      </c>
      <c r="CP41">
        <f t="shared" si="96"/>
        <v>0.18528045038573859</v>
      </c>
      <c r="CQ41">
        <f t="shared" si="96"/>
        <v>0.18528102185759882</v>
      </c>
      <c r="CR41">
        <f t="shared" si="96"/>
        <v>0.18528154951166054</v>
      </c>
      <c r="CS41">
        <f t="shared" si="96"/>
        <v>0.18528202116890791</v>
      </c>
      <c r="CT41">
        <f t="shared" si="96"/>
        <v>0.18528243003162137</v>
      </c>
      <c r="CU41">
        <f t="shared" si="96"/>
        <v>0.18528277366998988</v>
      </c>
      <c r="CV41">
        <f t="shared" si="96"/>
        <v>0.18528305306599102</v>
      </c>
      <c r="CW41">
        <f t="shared" si="96"/>
        <v>0.18528327174198478</v>
      </c>
      <c r="CX41">
        <f t="shared" si="96"/>
        <v>0.18528343499113342</v>
      </c>
      <c r="CY41">
        <f t="shared" si="96"/>
        <v>0.18528354921819856</v>
      </c>
      <c r="CZ41">
        <f t="shared" si="96"/>
        <v>0.18528362139241281</v>
      </c>
      <c r="DA41">
        <f t="shared" si="96"/>
        <v>0.18528365860886437</v>
      </c>
      <c r="DB41">
        <f t="shared" si="96"/>
        <v>0.18528366775100347</v>
      </c>
      <c r="DC41">
        <f t="shared" si="96"/>
        <v>0.18528365524430107</v>
      </c>
      <c r="DD41">
        <f t="shared" si="96"/>
        <v>0.1852836268895699</v>
      </c>
      <c r="DE41">
        <f t="shared" si="96"/>
        <v>0.18528358776380272</v>
      </c>
      <c r="DF41">
        <f t="shared" si="96"/>
        <v>0.18528354217641382</v>
      </c>
      <c r="DG41">
        <f t="shared" si="96"/>
        <v>0.18528349366931537</v>
      </c>
      <c r="DH41">
        <f t="shared" si="96"/>
        <v>0.18528344505017569</v>
      </c>
      <c r="DI41">
        <f t="shared" si="96"/>
        <v>0.18528339844935834</v>
      </c>
      <c r="DJ41">
        <f t="shared" si="96"/>
        <v>0.1852833553923261</v>
      </c>
      <c r="DK41">
        <f t="shared" si="96"/>
        <v>0.18528331688061989</v>
      </c>
      <c r="DL41">
        <f t="shared" si="96"/>
        <v>0.18528328347582682</v>
      </c>
      <c r="DM41">
        <f t="shared" si="96"/>
        <v>0.18528325538217846</v>
      </c>
      <c r="DN41">
        <f t="shared" si="96"/>
        <v>0.18528323252453949</v>
      </c>
      <c r="DO41">
        <f t="shared" si="96"/>
        <v>0.18528321461953282</v>
      </c>
      <c r="DP41">
        <f t="shared" si="96"/>
        <v>0.1852832012383922</v>
      </c>
      <c r="DQ41">
        <f t="shared" si="96"/>
        <v>0.18528319186083345</v>
      </c>
      <c r="DR41">
        <f t="shared" si="96"/>
        <v>0.18528318591979567</v>
      </c>
      <c r="DS41">
        <f t="shared" si="96"/>
        <v>0.18528318283733586</v>
      </c>
      <c r="DT41">
        <f t="shared" si="96"/>
        <v>0.1852831820522732</v>
      </c>
      <c r="DU41">
        <f t="shared" si="96"/>
        <v>0.18528318304039176</v>
      </c>
      <c r="DV41">
        <f t="shared" si="96"/>
        <v>0.18528318532813576</v>
      </c>
      <c r="DW41">
        <f t="shared" si="96"/>
        <v>0.18528318850078604</v>
      </c>
      <c r="DX41">
        <f t="shared" si="96"/>
        <v>0.18528319220610481</v>
      </c>
      <c r="DY41">
        <f t="shared" si="96"/>
        <v>0.18528319615439209</v>
      </c>
      <c r="DZ41">
        <f t="shared" si="96"/>
        <v>0.18528320011582328</v>
      </c>
      <c r="EA41">
        <f t="shared" si="96"/>
        <v>0.1852832039158433</v>
      </c>
      <c r="EB41">
        <f t="shared" si="96"/>
        <v>0.1852832074292893</v>
      </c>
      <c r="EC41">
        <f t="shared" si="96"/>
        <v>0.18528321057380448</v>
      </c>
      <c r="ED41">
        <f t="shared" si="96"/>
        <v>0.1852832133030004</v>
      </c>
      <c r="EE41">
        <f t="shared" si="96"/>
        <v>0.18528321559972494</v>
      </c>
      <c r="EF41">
        <f t="shared" si="96"/>
        <v>0.18528321746970083</v>
      </c>
      <c r="EG41">
        <f t="shared" si="96"/>
        <v>0.18528321893572047</v>
      </c>
      <c r="EH41">
        <f t="shared" si="96"/>
        <v>0.18528322003251277</v>
      </c>
      <c r="EI41">
        <f t="shared" si="96"/>
        <v>0.18528322080234078</v>
      </c>
      <c r="EJ41">
        <f t="shared" si="96"/>
        <v>0.18528322129134289</v>
      </c>
      <c r="EK41">
        <f t="shared" si="96"/>
        <v>0.1852832215465956</v>
      </c>
      <c r="EL41">
        <f t="shared" ref="EL41:GW41" si="97">SUMPRODUCT(EK38:EK42,$F$38:$F$42)</f>
        <v>0.18528322161384908</v>
      </c>
      <c r="EM41">
        <f t="shared" si="97"/>
        <v>0.18528322153587043</v>
      </c>
      <c r="EN41">
        <f t="shared" si="97"/>
        <v>0.18528322135131842</v>
      </c>
      <c r="EO41">
        <f t="shared" si="97"/>
        <v>0.18528322109406936</v>
      </c>
      <c r="EP41">
        <f t="shared" si="97"/>
        <v>0.18528322079291368</v>
      </c>
      <c r="EQ41">
        <f t="shared" si="97"/>
        <v>0.18528322047154622</v>
      </c>
      <c r="ER41">
        <f t="shared" si="97"/>
        <v>0.18528322014877913</v>
      </c>
      <c r="ES41">
        <f t="shared" si="97"/>
        <v>0.1852832198389146</v>
      </c>
      <c r="ET41">
        <f t="shared" si="97"/>
        <v>0.18528321955222174</v>
      </c>
      <c r="EU41">
        <f t="shared" si="97"/>
        <v>0.18528321929547242</v>
      </c>
      <c r="EV41">
        <f t="shared" si="97"/>
        <v>0.18528321907249787</v>
      </c>
      <c r="EW41">
        <f t="shared" si="97"/>
        <v>0.18528321888473748</v>
      </c>
      <c r="EX41">
        <f t="shared" si="97"/>
        <v>0.18528321873175768</v>
      </c>
      <c r="EY41">
        <f t="shared" si="97"/>
        <v>0.18528321861172564</v>
      </c>
      <c r="EZ41">
        <f t="shared" si="97"/>
        <v>0.18528321852182872</v>
      </c>
      <c r="FA41">
        <f t="shared" si="97"/>
        <v>0.18528321845863399</v>
      </c>
      <c r="FB41">
        <f t="shared" si="97"/>
        <v>0.18528321841838752</v>
      </c>
      <c r="FC41">
        <f t="shared" si="97"/>
        <v>0.18528321839725476</v>
      </c>
      <c r="FD41">
        <f t="shared" si="97"/>
        <v>0.18528321839150599</v>
      </c>
      <c r="FE41">
        <f t="shared" si="97"/>
        <v>0.18528321839765222</v>
      </c>
      <c r="FF41">
        <f t="shared" si="97"/>
        <v>0.18528321841253753</v>
      </c>
      <c r="FG41">
        <f t="shared" si="97"/>
        <v>0.18528321843339479</v>
      </c>
      <c r="FH41">
        <f t="shared" si="97"/>
        <v>0.18528321845787082</v>
      </c>
      <c r="FI41">
        <f t="shared" si="97"/>
        <v>0.18528321848402762</v>
      </c>
      <c r="FJ41">
        <f t="shared" si="97"/>
        <v>0.18528321851032536</v>
      </c>
      <c r="FK41">
        <f t="shared" si="97"/>
        <v>0.18528321853559224</v>
      </c>
      <c r="FL41">
        <f t="shared" si="97"/>
        <v>0.18528321855898572</v>
      </c>
      <c r="FM41">
        <f t="shared" si="97"/>
        <v>0.18528321857994901</v>
      </c>
      <c r="FN41">
        <f t="shared" si="97"/>
        <v>0.18528321859816574</v>
      </c>
      <c r="FO41">
        <f t="shared" si="97"/>
        <v>0.18528321861351521</v>
      </c>
      <c r="FP41">
        <f t="shared" si="97"/>
        <v>0.18528321862603009</v>
      </c>
      <c r="FQ41">
        <f t="shared" si="97"/>
        <v>0.18528321863585767</v>
      </c>
      <c r="FR41">
        <f t="shared" si="97"/>
        <v>0.18528321864322575</v>
      </c>
      <c r="FS41">
        <f t="shared" si="97"/>
        <v>0.18528321864841318</v>
      </c>
      <c r="FT41">
        <f t="shared" si="97"/>
        <v>0.18528321865172537</v>
      </c>
      <c r="FU41">
        <f t="shared" si="97"/>
        <v>0.18528321865347464</v>
      </c>
      <c r="FV41">
        <f t="shared" si="97"/>
        <v>0.18528321865396508</v>
      </c>
      <c r="FW41">
        <f t="shared" si="97"/>
        <v>0.18528321865348127</v>
      </c>
      <c r="FX41">
        <f t="shared" si="97"/>
        <v>0.18528321865228087</v>
      </c>
      <c r="FY41">
        <f t="shared" si="97"/>
        <v>0.18528321865058991</v>
      </c>
      <c r="FZ41">
        <f t="shared" si="97"/>
        <v>0.18528321864860073</v>
      </c>
      <c r="GA41">
        <f t="shared" si="97"/>
        <v>0.18528321864647182</v>
      </c>
      <c r="GB41">
        <f t="shared" si="97"/>
        <v>0.18528321864432923</v>
      </c>
      <c r="GC41">
        <f t="shared" si="97"/>
        <v>0.18528321864226893</v>
      </c>
      <c r="GD41">
        <f t="shared" si="97"/>
        <v>0.1852832186403601</v>
      </c>
      <c r="GE41">
        <f t="shared" si="97"/>
        <v>0.18528321863864849</v>
      </c>
      <c r="GF41">
        <f t="shared" si="97"/>
        <v>0.18528321863716024</v>
      </c>
      <c r="GG41">
        <f t="shared" si="97"/>
        <v>0.18528321863590541</v>
      </c>
      <c r="GH41">
        <f t="shared" si="97"/>
        <v>0.18528321863488162</v>
      </c>
      <c r="GI41">
        <f t="shared" si="97"/>
        <v>0.18528321863407701</v>
      </c>
      <c r="GJ41">
        <f t="shared" si="97"/>
        <v>0.18528321863347313</v>
      </c>
      <c r="GK41">
        <f t="shared" si="97"/>
        <v>0.18528321863304734</v>
      </c>
      <c r="GL41">
        <f t="shared" si="97"/>
        <v>0.18528321863277478</v>
      </c>
      <c r="GM41">
        <f t="shared" si="97"/>
        <v>0.18528321863263</v>
      </c>
      <c r="GN41">
        <f t="shared" si="97"/>
        <v>0.18528321863258823</v>
      </c>
      <c r="GO41">
        <f t="shared" si="97"/>
        <v>0.18528321863262626</v>
      </c>
      <c r="GP41">
        <f t="shared" si="97"/>
        <v>0.18528321863272307</v>
      </c>
      <c r="GQ41">
        <f t="shared" si="97"/>
        <v>0.18528321863286015</v>
      </c>
      <c r="GR41">
        <f t="shared" si="97"/>
        <v>0.18528321863302183</v>
      </c>
      <c r="GS41">
        <f t="shared" si="97"/>
        <v>0.18528321863319511</v>
      </c>
      <c r="GT41">
        <f t="shared" si="97"/>
        <v>0.18528321863336966</v>
      </c>
      <c r="GU41">
        <f t="shared" si="97"/>
        <v>0.18528321863353767</v>
      </c>
      <c r="GV41">
        <f t="shared" si="97"/>
        <v>0.18528321863369343</v>
      </c>
      <c r="GW41">
        <f t="shared" si="97"/>
        <v>0.18528321863383315</v>
      </c>
      <c r="GX41">
        <f t="shared" ref="GX41:JI41" si="98">SUMPRODUCT(GW38:GW42,$F$38:$F$42)</f>
        <v>0.18528321863395475</v>
      </c>
      <c r="GY41">
        <f t="shared" si="98"/>
        <v>0.18528321863405733</v>
      </c>
      <c r="GZ41">
        <f t="shared" si="98"/>
        <v>0.18528321863414107</v>
      </c>
      <c r="HA41">
        <f t="shared" si="98"/>
        <v>0.18528321863420694</v>
      </c>
      <c r="HB41">
        <f t="shared" si="98"/>
        <v>0.18528321863425642</v>
      </c>
      <c r="HC41">
        <f t="shared" si="98"/>
        <v>0.18528321863429137</v>
      </c>
      <c r="HD41">
        <f t="shared" si="98"/>
        <v>0.1852832186343138</v>
      </c>
      <c r="HE41">
        <f t="shared" si="98"/>
        <v>0.18528321863432579</v>
      </c>
      <c r="HF41">
        <f t="shared" si="98"/>
        <v>0.18528321863432934</v>
      </c>
      <c r="HG41">
        <f t="shared" si="98"/>
        <v>0.18528321863432634</v>
      </c>
      <c r="HH41">
        <f t="shared" si="98"/>
        <v>0.18528321863431857</v>
      </c>
      <c r="HI41">
        <f t="shared" si="98"/>
        <v>0.18528321863430747</v>
      </c>
      <c r="HJ41">
        <f t="shared" si="98"/>
        <v>0.18528321863429434</v>
      </c>
      <c r="HK41">
        <f t="shared" si="98"/>
        <v>0.18528321863428024</v>
      </c>
      <c r="HL41">
        <f t="shared" si="98"/>
        <v>0.185283218634266</v>
      </c>
      <c r="HM41">
        <f t="shared" si="98"/>
        <v>0.18528321863425229</v>
      </c>
      <c r="HN41">
        <f t="shared" si="98"/>
        <v>0.18528321863423958</v>
      </c>
      <c r="HO41">
        <f t="shared" si="98"/>
        <v>0.18528321863422817</v>
      </c>
      <c r="HP41">
        <f t="shared" si="98"/>
        <v>0.18528321863421823</v>
      </c>
      <c r="HQ41">
        <f t="shared" si="98"/>
        <v>0.18528321863420985</v>
      </c>
      <c r="HR41">
        <f t="shared" si="98"/>
        <v>0.185283218634203</v>
      </c>
      <c r="HS41">
        <f t="shared" si="98"/>
        <v>0.18528321863419761</v>
      </c>
      <c r="HT41">
        <f t="shared" si="98"/>
        <v>0.18528321863419356</v>
      </c>
      <c r="HU41">
        <f t="shared" si="98"/>
        <v>0.1852832186341907</v>
      </c>
      <c r="HV41">
        <f t="shared" si="98"/>
        <v>0.18528321863418884</v>
      </c>
      <c r="HW41">
        <f t="shared" si="98"/>
        <v>0.18528321863418784</v>
      </c>
      <c r="HX41">
        <f t="shared" si="98"/>
        <v>0.18528321863418754</v>
      </c>
      <c r="HY41">
        <f t="shared" si="98"/>
        <v>0.18528321863418776</v>
      </c>
      <c r="HZ41">
        <f t="shared" si="98"/>
        <v>0.18528321863418837</v>
      </c>
      <c r="IA41">
        <f t="shared" si="98"/>
        <v>0.18528321863418926</v>
      </c>
      <c r="IB41">
        <f t="shared" si="98"/>
        <v>0.18528321863419034</v>
      </c>
      <c r="IC41">
        <f t="shared" si="98"/>
        <v>0.1852832186341915</v>
      </c>
      <c r="ID41">
        <f t="shared" si="98"/>
        <v>0.18528321863419267</v>
      </c>
      <c r="IE41">
        <f t="shared" si="98"/>
        <v>0.18528321863419378</v>
      </c>
      <c r="IF41">
        <f t="shared" si="98"/>
        <v>0.18528321863419481</v>
      </c>
      <c r="IG41">
        <f t="shared" si="98"/>
        <v>0.18528321863419572</v>
      </c>
      <c r="IH41">
        <f t="shared" si="98"/>
        <v>0.18528321863419656</v>
      </c>
      <c r="II41">
        <f t="shared" si="98"/>
        <v>0.18528321863419722</v>
      </c>
      <c r="IJ41">
        <f t="shared" si="98"/>
        <v>0.1852832186341978</v>
      </c>
      <c r="IK41">
        <f t="shared" si="98"/>
        <v>0.18528321863419825</v>
      </c>
      <c r="IL41">
        <f t="shared" si="98"/>
        <v>0.18528321863419861</v>
      </c>
      <c r="IM41">
        <f t="shared" si="98"/>
        <v>0.18528321863419883</v>
      </c>
      <c r="IN41">
        <f t="shared" si="98"/>
        <v>0.185283218634199</v>
      </c>
      <c r="IO41">
        <f t="shared" si="98"/>
        <v>0.18528321863419911</v>
      </c>
      <c r="IP41">
        <f t="shared" si="98"/>
        <v>0.18528321863419914</v>
      </c>
      <c r="IQ41">
        <f t="shared" si="98"/>
        <v>0.18528321863419911</v>
      </c>
      <c r="IR41">
        <f t="shared" si="98"/>
        <v>0.18528321863419905</v>
      </c>
      <c r="IS41">
        <f t="shared" si="98"/>
        <v>0.18528321863419897</v>
      </c>
      <c r="IT41">
        <f t="shared" si="98"/>
        <v>0.18528321863419889</v>
      </c>
      <c r="IU41">
        <f t="shared" si="98"/>
        <v>0.18528321863419878</v>
      </c>
      <c r="IV41">
        <f t="shared" si="98"/>
        <v>0.18528321863419867</v>
      </c>
      <c r="IW41">
        <f t="shared" si="98"/>
        <v>0.18528321863419858</v>
      </c>
      <c r="IX41">
        <f t="shared" si="98"/>
        <v>0.1852832186341985</v>
      </c>
      <c r="IY41">
        <f t="shared" si="98"/>
        <v>0.18528321863419842</v>
      </c>
      <c r="IZ41">
        <f t="shared" si="98"/>
        <v>0.18528321863419836</v>
      </c>
      <c r="JA41">
        <f t="shared" si="98"/>
        <v>0.1852832186341983</v>
      </c>
      <c r="JB41">
        <f t="shared" si="98"/>
        <v>0.18528321863419825</v>
      </c>
      <c r="JC41">
        <f t="shared" si="98"/>
        <v>0.18528321863419822</v>
      </c>
      <c r="JD41">
        <f t="shared" si="98"/>
        <v>0.18528321863419819</v>
      </c>
      <c r="JE41">
        <f t="shared" si="98"/>
        <v>0.18528321863419817</v>
      </c>
      <c r="JF41">
        <f t="shared" si="98"/>
        <v>0.18528321863419817</v>
      </c>
      <c r="JG41">
        <f t="shared" si="98"/>
        <v>0.18528321863419817</v>
      </c>
      <c r="JH41">
        <f t="shared" si="98"/>
        <v>0.18528321863419817</v>
      </c>
      <c r="JI41">
        <f t="shared" si="98"/>
        <v>0.18528321863419817</v>
      </c>
      <c r="JJ41">
        <f t="shared" ref="JJ41:LU41" si="99">SUMPRODUCT(JI38:JI42,$F$38:$F$42)</f>
        <v>0.18528321863419817</v>
      </c>
      <c r="JK41">
        <f t="shared" si="99"/>
        <v>0.18528321863419817</v>
      </c>
      <c r="JL41">
        <f t="shared" si="99"/>
        <v>0.18528321863419817</v>
      </c>
      <c r="JM41">
        <f t="shared" si="99"/>
        <v>0.18528321863419817</v>
      </c>
      <c r="JN41">
        <f t="shared" si="99"/>
        <v>0.18528321863419817</v>
      </c>
      <c r="JO41">
        <f t="shared" si="99"/>
        <v>0.18528321863419817</v>
      </c>
      <c r="JP41">
        <f t="shared" si="99"/>
        <v>0.18528321863419817</v>
      </c>
      <c r="JQ41">
        <f t="shared" si="99"/>
        <v>0.18528321863419817</v>
      </c>
      <c r="JR41">
        <f t="shared" si="99"/>
        <v>0.18528321863419817</v>
      </c>
      <c r="JS41">
        <f t="shared" si="99"/>
        <v>0.18528321863419817</v>
      </c>
      <c r="JT41">
        <f t="shared" si="99"/>
        <v>0.18528321863419817</v>
      </c>
      <c r="JU41">
        <f t="shared" si="99"/>
        <v>0.18528321863419817</v>
      </c>
      <c r="JV41">
        <f t="shared" si="99"/>
        <v>0.18528321863419817</v>
      </c>
      <c r="JW41">
        <f t="shared" si="99"/>
        <v>0.18528321863419817</v>
      </c>
      <c r="JX41">
        <f t="shared" si="99"/>
        <v>0.18528321863419817</v>
      </c>
      <c r="JY41">
        <f t="shared" si="99"/>
        <v>0.18528321863419817</v>
      </c>
      <c r="JZ41">
        <f t="shared" si="99"/>
        <v>0.18528321863419817</v>
      </c>
      <c r="KA41">
        <f t="shared" si="99"/>
        <v>0.18528321863419817</v>
      </c>
      <c r="KB41">
        <f t="shared" si="99"/>
        <v>0.18528321863419817</v>
      </c>
      <c r="KC41">
        <f t="shared" si="99"/>
        <v>0.18528321863419817</v>
      </c>
      <c r="KD41">
        <f t="shared" si="99"/>
        <v>0.18528321863419817</v>
      </c>
      <c r="KE41">
        <f t="shared" si="99"/>
        <v>0.18528321863419817</v>
      </c>
      <c r="KF41">
        <f t="shared" si="99"/>
        <v>0.18528321863419817</v>
      </c>
      <c r="KG41">
        <f t="shared" si="99"/>
        <v>0.18528321863419817</v>
      </c>
      <c r="KH41">
        <f t="shared" si="99"/>
        <v>0.18528321863419817</v>
      </c>
      <c r="KI41">
        <f t="shared" si="99"/>
        <v>0.18528321863419817</v>
      </c>
      <c r="KJ41">
        <f t="shared" si="99"/>
        <v>0.18528321863419817</v>
      </c>
      <c r="KK41">
        <f t="shared" si="99"/>
        <v>0.18528321863419817</v>
      </c>
      <c r="KL41">
        <f t="shared" si="99"/>
        <v>0.18528321863419817</v>
      </c>
      <c r="KM41">
        <f t="shared" si="99"/>
        <v>0.18528321863419817</v>
      </c>
      <c r="KN41">
        <f t="shared" si="99"/>
        <v>0.18528321863419817</v>
      </c>
      <c r="KO41">
        <f t="shared" si="99"/>
        <v>0.18528321863419817</v>
      </c>
      <c r="KP41">
        <f t="shared" si="99"/>
        <v>0.18528321863419817</v>
      </c>
      <c r="KQ41">
        <f t="shared" si="99"/>
        <v>0.18528321863419817</v>
      </c>
      <c r="KR41">
        <f t="shared" si="99"/>
        <v>0.18528321863419817</v>
      </c>
      <c r="KS41">
        <f t="shared" si="99"/>
        <v>0.18528321863419817</v>
      </c>
      <c r="KT41">
        <f t="shared" si="99"/>
        <v>0.18528321863419817</v>
      </c>
      <c r="KU41">
        <f t="shared" si="99"/>
        <v>0.18528321863419817</v>
      </c>
      <c r="KV41">
        <f t="shared" si="99"/>
        <v>0.18528321863419817</v>
      </c>
      <c r="KW41">
        <f t="shared" si="99"/>
        <v>0.18528321863419817</v>
      </c>
      <c r="KX41">
        <f t="shared" si="99"/>
        <v>0.18528321863419817</v>
      </c>
      <c r="KY41">
        <f t="shared" si="99"/>
        <v>0.18528321863419817</v>
      </c>
      <c r="KZ41">
        <f t="shared" si="99"/>
        <v>0.18528321863419817</v>
      </c>
      <c r="LA41">
        <f t="shared" si="99"/>
        <v>0.18528321863419817</v>
      </c>
      <c r="LB41">
        <f t="shared" si="99"/>
        <v>0.18528321863419817</v>
      </c>
      <c r="LC41">
        <f t="shared" si="99"/>
        <v>0.18528321863419817</v>
      </c>
      <c r="LD41">
        <f t="shared" si="99"/>
        <v>0.18528321863419817</v>
      </c>
      <c r="LE41">
        <f t="shared" si="99"/>
        <v>0.18528321863419817</v>
      </c>
      <c r="LF41">
        <f t="shared" si="99"/>
        <v>0.18528321863419817</v>
      </c>
      <c r="LG41">
        <f t="shared" si="99"/>
        <v>0.18528321863419817</v>
      </c>
      <c r="LH41">
        <f t="shared" si="99"/>
        <v>0.18528321863419817</v>
      </c>
      <c r="LI41">
        <f t="shared" si="99"/>
        <v>0.18528321863419817</v>
      </c>
      <c r="LJ41">
        <f t="shared" si="99"/>
        <v>0.18528321863419817</v>
      </c>
      <c r="LK41">
        <f t="shared" si="99"/>
        <v>0.18528321863419817</v>
      </c>
      <c r="LL41">
        <f t="shared" si="99"/>
        <v>0.18528321863419817</v>
      </c>
      <c r="LM41">
        <f t="shared" si="99"/>
        <v>0.18528321863419817</v>
      </c>
      <c r="LN41">
        <f t="shared" si="99"/>
        <v>0.18528321863419817</v>
      </c>
      <c r="LO41">
        <f t="shared" si="99"/>
        <v>0.18528321863419817</v>
      </c>
      <c r="LP41">
        <f t="shared" si="99"/>
        <v>0.18528321863419817</v>
      </c>
      <c r="LQ41">
        <f t="shared" si="99"/>
        <v>0.18528321863419817</v>
      </c>
      <c r="LR41">
        <f t="shared" si="99"/>
        <v>0.18528321863419817</v>
      </c>
      <c r="LS41">
        <f t="shared" si="99"/>
        <v>0.18528321863419817</v>
      </c>
      <c r="LT41">
        <f t="shared" si="99"/>
        <v>0.18528321863419817</v>
      </c>
      <c r="LU41">
        <f t="shared" si="99"/>
        <v>0.18528321863419817</v>
      </c>
      <c r="LV41">
        <f t="shared" ref="LV41:MM41" si="100">SUMPRODUCT(LU38:LU42,$F$38:$F$42)</f>
        <v>0.18528321863419817</v>
      </c>
      <c r="LW41">
        <f t="shared" si="100"/>
        <v>0.18528321863419817</v>
      </c>
      <c r="LX41">
        <f t="shared" si="100"/>
        <v>0.18528321863419817</v>
      </c>
      <c r="LY41">
        <f t="shared" si="100"/>
        <v>0.18528321863419817</v>
      </c>
      <c r="LZ41">
        <f t="shared" si="100"/>
        <v>0.18528321863419817</v>
      </c>
      <c r="MA41">
        <f t="shared" si="100"/>
        <v>0.18528321863419817</v>
      </c>
      <c r="MB41">
        <f t="shared" si="100"/>
        <v>0.18528321863419817</v>
      </c>
      <c r="MC41">
        <f t="shared" si="100"/>
        <v>0.18528321863419817</v>
      </c>
      <c r="MD41">
        <f t="shared" si="100"/>
        <v>0.18528321863419817</v>
      </c>
      <c r="ME41">
        <f t="shared" si="100"/>
        <v>0.18528321863419817</v>
      </c>
      <c r="MF41">
        <f t="shared" si="100"/>
        <v>0.18528321863419817</v>
      </c>
      <c r="MG41">
        <f t="shared" si="100"/>
        <v>0.18528321863419817</v>
      </c>
      <c r="MH41">
        <f t="shared" si="100"/>
        <v>0.18528321863419817</v>
      </c>
      <c r="MI41">
        <f>SUMPRODUCT(MH38:MH42,$F$38:$F$42)</f>
        <v>0.18528321863419817</v>
      </c>
      <c r="MJ41">
        <f t="shared" si="100"/>
        <v>0.18528321863419817</v>
      </c>
      <c r="MK41">
        <f t="shared" si="100"/>
        <v>0.18528321863419817</v>
      </c>
      <c r="ML41">
        <f t="shared" si="100"/>
        <v>0.18528321863419817</v>
      </c>
      <c r="MM41">
        <f t="shared" si="100"/>
        <v>0.18528321863419817</v>
      </c>
    </row>
    <row r="42" spans="1:351">
      <c r="B42" s="109">
        <v>5</v>
      </c>
      <c r="C42" s="110">
        <v>1</v>
      </c>
      <c r="D42" s="110">
        <v>0</v>
      </c>
      <c r="E42" s="110">
        <v>0</v>
      </c>
      <c r="F42" s="110">
        <v>0</v>
      </c>
      <c r="G42" s="110">
        <v>0</v>
      </c>
      <c r="H42" s="110">
        <v>1</v>
      </c>
      <c r="J42" s="119"/>
      <c r="K42" s="118" t="s">
        <v>9</v>
      </c>
      <c r="L42">
        <f t="shared" si="82"/>
        <v>0</v>
      </c>
      <c r="M42" s="135">
        <f>SUMPRODUCT(L38:L42,$G$38:$G$42)</f>
        <v>0</v>
      </c>
      <c r="N42" s="135">
        <f t="shared" ref="N42:BY42" si="101">SUMPRODUCT(M38:M42,$G$38:$G$42)</f>
        <v>1.4249999999999998E-3</v>
      </c>
      <c r="O42" s="118">
        <f t="shared" si="101"/>
        <v>2.7645E-3</v>
      </c>
      <c r="P42" s="118">
        <f t="shared" si="101"/>
        <v>4.3580774999999999E-3</v>
      </c>
      <c r="Q42" s="118">
        <f t="shared" si="101"/>
        <v>6.3342959999999988E-3</v>
      </c>
      <c r="R42" s="118">
        <f t="shared" si="101"/>
        <v>8.6923515292499989E-3</v>
      </c>
      <c r="S42" s="118">
        <f t="shared" si="101"/>
        <v>1.1359211121195001E-2</v>
      </c>
      <c r="T42" s="118">
        <f t="shared" si="101"/>
        <v>1.4227915034338278E-2</v>
      </c>
      <c r="U42" s="118">
        <f t="shared" si="101"/>
        <v>1.71825036508262E-2</v>
      </c>
      <c r="V42" s="118">
        <f t="shared" si="101"/>
        <v>2.0113482969220196E-2</v>
      </c>
      <c r="W42" s="118">
        <f t="shared" si="101"/>
        <v>2.2926652578986774E-2</v>
      </c>
      <c r="X42" s="118">
        <f t="shared" si="101"/>
        <v>2.5547345231808523E-2</v>
      </c>
      <c r="Y42" s="118">
        <f t="shared" si="101"/>
        <v>2.7921570218756426E-2</v>
      </c>
      <c r="Z42" s="118">
        <f t="shared" si="101"/>
        <v>3.0015147660885397E-2</v>
      </c>
      <c r="AA42" s="118">
        <f t="shared" si="101"/>
        <v>3.181162265894525E-2</v>
      </c>
      <c r="AB42" s="118">
        <f t="shared" si="101"/>
        <v>3.3309526462057301E-2</v>
      </c>
      <c r="AC42" s="118">
        <f t="shared" si="101"/>
        <v>3.4519385464522753E-2</v>
      </c>
      <c r="AD42" s="118">
        <f t="shared" si="101"/>
        <v>3.5460753443022769E-2</v>
      </c>
      <c r="AE42" s="118">
        <f t="shared" si="101"/>
        <v>3.6159447852142763E-2</v>
      </c>
      <c r="AF42" s="118">
        <f t="shared" si="101"/>
        <v>3.6645099957449793E-2</v>
      </c>
      <c r="AG42" s="118">
        <f t="shared" si="101"/>
        <v>3.6949075810292532E-2</v>
      </c>
      <c r="AH42" s="118">
        <f t="shared" si="101"/>
        <v>3.7102786592205679E-2</v>
      </c>
      <c r="AI42" s="118">
        <f t="shared" si="101"/>
        <v>3.713637962894864E-2</v>
      </c>
      <c r="AJ42" s="118">
        <f t="shared" si="101"/>
        <v>3.7077782989439464E-2</v>
      </c>
      <c r="AK42" s="118">
        <f t="shared" si="101"/>
        <v>3.6952065107256002E-2</v>
      </c>
      <c r="AL42" s="118">
        <f t="shared" si="101"/>
        <v>3.6781064710993794E-2</v>
      </c>
      <c r="AM42" s="118">
        <f t="shared" si="101"/>
        <v>3.6583244222994249E-2</v>
      </c>
      <c r="AN42" s="118">
        <f t="shared" si="101"/>
        <v>3.6373720610447274E-2</v>
      </c>
      <c r="AO42" s="118">
        <f t="shared" si="101"/>
        <v>3.6164430567415848E-2</v>
      </c>
      <c r="AP42" s="118">
        <f t="shared" si="101"/>
        <v>3.5964391154710416E-2</v>
      </c>
      <c r="AQ42" s="118">
        <f t="shared" si="101"/>
        <v>3.5780022053704431E-2</v>
      </c>
      <c r="AR42" s="118">
        <f t="shared" si="101"/>
        <v>3.5615500951523021E-2</v>
      </c>
      <c r="AS42" s="118">
        <f t="shared" si="101"/>
        <v>3.5473128927588152E-2</v>
      </c>
      <c r="AT42" s="118">
        <f t="shared" si="101"/>
        <v>3.5353687806439972E-2</v>
      </c>
      <c r="AU42" s="118">
        <f t="shared" si="101"/>
        <v>3.5256776107961366E-2</v>
      </c>
      <c r="AV42" s="118">
        <f t="shared" si="101"/>
        <v>3.5181114356804696E-2</v>
      </c>
      <c r="AW42" s="118">
        <f t="shared" si="101"/>
        <v>3.5124814053136756E-2</v>
      </c>
      <c r="AX42" s="118">
        <f t="shared" si="101"/>
        <v>3.5085607542783566E-2</v>
      </c>
      <c r="AY42" s="118">
        <f t="shared" si="101"/>
        <v>3.5061038373366195E-2</v>
      </c>
      <c r="AZ42" s="118">
        <f t="shared" si="101"/>
        <v>3.5048613523198067E-2</v>
      </c>
      <c r="BA42" s="118">
        <f t="shared" si="101"/>
        <v>3.50459201955357E-2</v>
      </c>
      <c r="BB42" s="118">
        <f t="shared" si="101"/>
        <v>3.5050710744916315E-2</v>
      </c>
      <c r="BC42" s="118">
        <f t="shared" si="101"/>
        <v>3.5060959811198014E-2</v>
      </c>
      <c r="BD42" s="118">
        <f t="shared" si="101"/>
        <v>3.5074897946827228E-2</v>
      </c>
      <c r="BE42" s="118">
        <f t="shared" si="101"/>
        <v>3.509102599704917E-2</v>
      </c>
      <c r="BF42" s="118">
        <f t="shared" si="101"/>
        <v>3.5108114289427374E-2</v>
      </c>
      <c r="BG42" s="118">
        <f t="shared" si="101"/>
        <v>3.5125190359937539E-2</v>
      </c>
      <c r="BH42" s="118">
        <f t="shared" si="101"/>
        <v>3.5141518532739301E-2</v>
      </c>
      <c r="BI42" s="118">
        <f t="shared" si="101"/>
        <v>3.5156574216877234E-2</v>
      </c>
      <c r="BJ42" s="118">
        <f t="shared" si="101"/>
        <v>3.5170015315821181E-2</v>
      </c>
      <c r="BK42" s="118">
        <f t="shared" si="101"/>
        <v>3.5181652688387334E-2</v>
      </c>
      <c r="BL42" s="118">
        <f t="shared" si="101"/>
        <v>3.5191421169526234E-2</v>
      </c>
      <c r="BM42" s="118">
        <f t="shared" si="101"/>
        <v>3.5199352268672886E-2</v>
      </c>
      <c r="BN42" s="118">
        <f t="shared" si="101"/>
        <v>3.5205549319184133E-2</v>
      </c>
      <c r="BO42" s="118">
        <f t="shared" si="101"/>
        <v>3.5210165558391592E-2</v>
      </c>
      <c r="BP42" s="118">
        <f t="shared" si="101"/>
        <v>3.5213385374498682E-2</v>
      </c>
      <c r="BQ42" s="118">
        <f t="shared" si="101"/>
        <v>3.521540876215102E-2</v>
      </c>
      <c r="BR42" s="118">
        <f t="shared" si="101"/>
        <v>3.5216438879536696E-2</v>
      </c>
      <c r="BS42" s="118">
        <f t="shared" si="101"/>
        <v>3.5216672491733055E-2</v>
      </c>
      <c r="BT42" s="118">
        <f t="shared" si="101"/>
        <v>3.5216293012464976E-2</v>
      </c>
      <c r="BU42" s="118">
        <f t="shared" si="101"/>
        <v>3.5215465813967867E-2</v>
      </c>
      <c r="BV42" s="118">
        <f t="shared" si="101"/>
        <v>3.5214335456785248E-2</v>
      </c>
      <c r="BW42" s="118">
        <f t="shared" si="101"/>
        <v>3.5213024492868873E-2</v>
      </c>
      <c r="BX42" s="118">
        <f t="shared" si="101"/>
        <v>3.521163351150907E-2</v>
      </c>
      <c r="BY42" s="118">
        <f t="shared" si="101"/>
        <v>3.5210242124151837E-2</v>
      </c>
      <c r="BZ42" s="118">
        <f t="shared" ref="BZ42:EK42" si="102">SUMPRODUCT(BY38:BY42,$G$38:$G$42)</f>
        <v>3.5208910617391315E-2</v>
      </c>
      <c r="CA42" s="118">
        <f t="shared" si="102"/>
        <v>3.5207682040293925E-2</v>
      </c>
      <c r="CB42" s="118">
        <f t="shared" si="102"/>
        <v>3.5206584530237242E-2</v>
      </c>
      <c r="CC42" s="118">
        <f t="shared" si="102"/>
        <v>3.5205633718704311E-2</v>
      </c>
      <c r="CD42" s="118">
        <f t="shared" si="102"/>
        <v>3.5204835093539118E-2</v>
      </c>
      <c r="CE42" s="118">
        <f t="shared" si="102"/>
        <v>3.5204186226056304E-2</v>
      </c>
      <c r="CF42" s="118">
        <f t="shared" si="102"/>
        <v>3.5203678799501113E-2</v>
      </c>
      <c r="CG42" s="118">
        <f t="shared" si="102"/>
        <v>3.5203300399377489E-2</v>
      </c>
      <c r="CH42" s="118">
        <f t="shared" si="102"/>
        <v>3.5203036046055826E-2</v>
      </c>
      <c r="CI42" s="118">
        <f t="shared" si="102"/>
        <v>3.5202869465979385E-2</v>
      </c>
      <c r="CJ42" s="118">
        <f t="shared" si="102"/>
        <v>3.5202784109990302E-2</v>
      </c>
      <c r="CK42" s="118">
        <f t="shared" si="102"/>
        <v>3.5202763936164824E-2</v>
      </c>
      <c r="CL42" s="118">
        <f t="shared" si="102"/>
        <v>3.5202793980509087E-2</v>
      </c>
      <c r="CM42" s="118">
        <f t="shared" si="102"/>
        <v>3.5202860742370119E-2</v>
      </c>
      <c r="CN42" s="118">
        <f t="shared" si="102"/>
        <v>3.5202952412906809E-2</v>
      </c>
      <c r="CO42" s="118">
        <f t="shared" si="102"/>
        <v>3.5203058974868064E-2</v>
      </c>
      <c r="CP42" s="118">
        <f t="shared" si="102"/>
        <v>3.5203172200629143E-2</v>
      </c>
      <c r="CQ42" s="118">
        <f t="shared" si="102"/>
        <v>3.5203285573290326E-2</v>
      </c>
      <c r="CR42" s="118">
        <f t="shared" si="102"/>
        <v>3.5203394152943768E-2</v>
      </c>
      <c r="CS42" s="118">
        <f t="shared" si="102"/>
        <v>3.5203494407215492E-2</v>
      </c>
      <c r="CT42" s="118">
        <f t="shared" si="102"/>
        <v>3.5203584022092491E-2</v>
      </c>
      <c r="CU42" s="118">
        <f t="shared" si="102"/>
        <v>3.5203661706008048E-2</v>
      </c>
      <c r="CV42" s="118">
        <f t="shared" si="102"/>
        <v>3.5203726997298068E-2</v>
      </c>
      <c r="CW42" s="118">
        <f t="shared" si="102"/>
        <v>3.5203780082538286E-2</v>
      </c>
      <c r="CX42" s="118">
        <f t="shared" si="102"/>
        <v>3.52038216309771E-2</v>
      </c>
      <c r="CY42" s="118">
        <f t="shared" si="102"/>
        <v>3.520385264831534E-2</v>
      </c>
      <c r="CZ42" s="118">
        <f t="shared" si="102"/>
        <v>3.520387435145772E-2</v>
      </c>
      <c r="DA42" s="118">
        <f t="shared" si="102"/>
        <v>3.5203888064558424E-2</v>
      </c>
      <c r="DB42" s="118">
        <f t="shared" si="102"/>
        <v>3.520389513568422E-2</v>
      </c>
      <c r="DC42" s="118">
        <f t="shared" si="102"/>
        <v>3.5203896872690647E-2</v>
      </c>
      <c r="DD42" s="118">
        <f t="shared" si="102"/>
        <v>3.5203894496417192E-2</v>
      </c>
      <c r="DE42" s="118">
        <f t="shared" si="102"/>
        <v>3.5203889109018269E-2</v>
      </c>
      <c r="DF42" s="118">
        <f t="shared" si="102"/>
        <v>3.5203881675122506E-2</v>
      </c>
      <c r="DG42" s="118">
        <f t="shared" si="102"/>
        <v>3.5203873013518613E-2</v>
      </c>
      <c r="DH42" s="118">
        <f t="shared" si="102"/>
        <v>3.5203863797169908E-2</v>
      </c>
      <c r="DI42" s="118">
        <f t="shared" si="102"/>
        <v>3.5203854559533371E-2</v>
      </c>
      <c r="DJ42" s="118">
        <f t="shared" si="102"/>
        <v>3.5203845705378073E-2</v>
      </c>
      <c r="DK42" s="118">
        <f t="shared" si="102"/>
        <v>3.5203837524541946E-2</v>
      </c>
      <c r="DL42" s="118">
        <f t="shared" si="102"/>
        <v>3.5203830207317766E-2</v>
      </c>
      <c r="DM42" s="118">
        <f t="shared" si="102"/>
        <v>3.5203823860407088E-2</v>
      </c>
      <c r="DN42" s="118">
        <f t="shared" si="102"/>
        <v>3.5203818522613901E-2</v>
      </c>
      <c r="DO42" s="118">
        <f t="shared" si="102"/>
        <v>3.5203814179662493E-2</v>
      </c>
      <c r="DP42" s="118">
        <f t="shared" si="102"/>
        <v>3.5203810777711224E-2</v>
      </c>
      <c r="DQ42" s="118">
        <f t="shared" si="102"/>
        <v>3.5203808235294509E-2</v>
      </c>
      <c r="DR42" s="118">
        <f t="shared" si="102"/>
        <v>3.5203806453558348E-2</v>
      </c>
      <c r="DS42" s="118">
        <f t="shared" si="102"/>
        <v>3.5203805324761167E-2</v>
      </c>
      <c r="DT42" s="118">
        <f t="shared" si="102"/>
        <v>3.5203804739093805E-2</v>
      </c>
      <c r="DU42" s="118">
        <f t="shared" si="102"/>
        <v>3.52038045899319E-2</v>
      </c>
      <c r="DV42" s="118">
        <f t="shared" si="102"/>
        <v>3.5203804777674423E-2</v>
      </c>
      <c r="DW42" s="118">
        <f t="shared" si="102"/>
        <v>3.5203805212345785E-2</v>
      </c>
      <c r="DX42" s="118">
        <f t="shared" si="102"/>
        <v>3.5203805815149335E-2</v>
      </c>
      <c r="DY42" s="118">
        <f t="shared" si="102"/>
        <v>3.5203806519159907E-2</v>
      </c>
      <c r="DZ42" s="118">
        <f t="shared" si="102"/>
        <v>3.5203807269334489E-2</v>
      </c>
      <c r="EA42" s="118">
        <f t="shared" si="102"/>
        <v>3.5203808022006414E-2</v>
      </c>
      <c r="EB42" s="118">
        <f t="shared" si="102"/>
        <v>3.5203808744010218E-2</v>
      </c>
      <c r="EC42" s="118">
        <f t="shared" si="102"/>
        <v>3.5203809411564958E-2</v>
      </c>
      <c r="ED42" s="118">
        <f t="shared" si="102"/>
        <v>3.520381000902284E-2</v>
      </c>
      <c r="EE42" s="118">
        <f t="shared" si="102"/>
        <v>3.5203810527570066E-2</v>
      </c>
      <c r="EF42" s="118">
        <f t="shared" si="102"/>
        <v>3.5203810963947729E-2</v>
      </c>
      <c r="EG42" s="118">
        <f t="shared" si="102"/>
        <v>3.5203811319243147E-2</v>
      </c>
      <c r="EH42" s="118">
        <f t="shared" si="102"/>
        <v>3.5203811597786877E-2</v>
      </c>
      <c r="EI42" s="118">
        <f t="shared" si="102"/>
        <v>3.5203811806177418E-2</v>
      </c>
      <c r="EJ42" s="118">
        <f t="shared" si="102"/>
        <v>3.5203811952444736E-2</v>
      </c>
      <c r="EK42" s="118">
        <f t="shared" si="102"/>
        <v>3.5203812045355137E-2</v>
      </c>
      <c r="EL42" s="118">
        <f t="shared" ref="EL42:GW42" si="103">SUMPRODUCT(EK38:EK42,$G$38:$G$42)</f>
        <v>3.5203812093853155E-2</v>
      </c>
      <c r="EM42" s="118">
        <f t="shared" si="103"/>
        <v>3.5203812106631316E-2</v>
      </c>
      <c r="EN42" s="118">
        <f t="shared" si="103"/>
        <v>3.5203812091815369E-2</v>
      </c>
      <c r="EO42" s="118">
        <f t="shared" si="103"/>
        <v>3.5203812056750487E-2</v>
      </c>
      <c r="EP42" s="118">
        <f t="shared" si="103"/>
        <v>3.5203812007873168E-2</v>
      </c>
      <c r="EQ42" s="118">
        <f t="shared" si="103"/>
        <v>3.5203811950653592E-2</v>
      </c>
      <c r="ER42" s="118">
        <f t="shared" si="103"/>
        <v>3.5203811889593768E-2</v>
      </c>
      <c r="ES42" s="118">
        <f t="shared" si="103"/>
        <v>3.5203811828268025E-2</v>
      </c>
      <c r="ET42" s="118">
        <f t="shared" si="103"/>
        <v>3.5203811769393765E-2</v>
      </c>
      <c r="EU42" s="118">
        <f t="shared" si="103"/>
        <v>3.5203811714922123E-2</v>
      </c>
      <c r="EV42" s="118">
        <f t="shared" si="103"/>
        <v>3.5203811666139749E-2</v>
      </c>
      <c r="EW42" s="118">
        <f t="shared" si="103"/>
        <v>3.5203811623774582E-2</v>
      </c>
      <c r="EX42" s="118">
        <f t="shared" si="103"/>
        <v>3.5203811588100112E-2</v>
      </c>
      <c r="EY42" s="118">
        <f t="shared" si="103"/>
        <v>3.5203811559033953E-2</v>
      </c>
      <c r="EZ42" s="118">
        <f t="shared" si="103"/>
        <v>3.5203811536227862E-2</v>
      </c>
      <c r="FA42" s="118">
        <f t="shared" si="103"/>
        <v>3.5203811519147449E-2</v>
      </c>
      <c r="FB42" s="118">
        <f t="shared" si="103"/>
        <v>3.5203811507140449E-2</v>
      </c>
      <c r="FC42" s="118">
        <f t="shared" si="103"/>
        <v>3.5203811499493622E-2</v>
      </c>
      <c r="FD42" s="118">
        <f t="shared" si="103"/>
        <v>3.5203811495478396E-2</v>
      </c>
      <c r="FE42" s="118">
        <f t="shared" si="103"/>
        <v>3.5203811494386131E-2</v>
      </c>
      <c r="FF42" s="118">
        <f t="shared" si="103"/>
        <v>3.5203811495553912E-2</v>
      </c>
      <c r="FG42" s="118">
        <f t="shared" si="103"/>
        <v>3.5203811498382122E-2</v>
      </c>
      <c r="FH42" s="118">
        <f t="shared" si="103"/>
        <v>3.5203811502345E-2</v>
      </c>
      <c r="FI42" s="118">
        <f t="shared" si="103"/>
        <v>3.5203811506995447E-2</v>
      </c>
      <c r="FJ42" s="118">
        <f t="shared" si="103"/>
        <v>3.5203811511965236E-2</v>
      </c>
      <c r="FK42" s="118">
        <f t="shared" si="103"/>
        <v>3.5203811516961808E-2</v>
      </c>
      <c r="FL42" s="118">
        <f t="shared" si="103"/>
        <v>3.5203811521762517E-2</v>
      </c>
      <c r="FM42" s="118">
        <f t="shared" si="103"/>
        <v>3.5203811526207274E-2</v>
      </c>
      <c r="FN42" s="118">
        <f t="shared" si="103"/>
        <v>3.5203811530190303E-2</v>
      </c>
      <c r="FO42" s="118">
        <f t="shared" si="103"/>
        <v>3.5203811533651479E-2</v>
      </c>
      <c r="FP42" s="118">
        <f t="shared" si="103"/>
        <v>3.5203811536567882E-2</v>
      </c>
      <c r="FQ42" s="118">
        <f t="shared" si="103"/>
        <v>3.5203811538945709E-2</v>
      </c>
      <c r="FR42" s="118">
        <f t="shared" si="103"/>
        <v>3.5203811540812945E-2</v>
      </c>
      <c r="FS42" s="118">
        <f t="shared" si="103"/>
        <v>3.520381154221288E-2</v>
      </c>
      <c r="FT42" s="118">
        <f t="shared" si="103"/>
        <v>3.5203811543198495E-2</v>
      </c>
      <c r="FU42" s="118">
        <f t="shared" si="103"/>
        <v>3.5203811543827811E-2</v>
      </c>
      <c r="FV42" s="118">
        <f t="shared" si="103"/>
        <v>3.520381154416017E-2</v>
      </c>
      <c r="FW42" s="118">
        <f t="shared" si="103"/>
        <v>3.5203811544253352E-2</v>
      </c>
      <c r="FX42" s="118">
        <f t="shared" si="103"/>
        <v>3.5203811544161433E-2</v>
      </c>
      <c r="FY42" s="118">
        <f t="shared" si="103"/>
        <v>3.5203811543933358E-2</v>
      </c>
      <c r="FZ42" s="118">
        <f t="shared" si="103"/>
        <v>3.5203811543612074E-2</v>
      </c>
      <c r="GA42" s="118">
        <f t="shared" si="103"/>
        <v>3.5203811543234126E-2</v>
      </c>
      <c r="GB42" s="118">
        <f t="shared" si="103"/>
        <v>3.5203811542829637E-2</v>
      </c>
      <c r="GC42" s="118">
        <f t="shared" si="103"/>
        <v>3.5203811542422546E-2</v>
      </c>
      <c r="GD42" s="118">
        <f t="shared" si="103"/>
        <v>3.5203811542031088E-2</v>
      </c>
      <c r="GE42" s="118">
        <f t="shared" si="103"/>
        <v>3.5203811541668406E-2</v>
      </c>
      <c r="GF42" s="118">
        <f t="shared" si="103"/>
        <v>3.5203811541343201E-2</v>
      </c>
      <c r="GG42" s="118">
        <f t="shared" si="103"/>
        <v>3.5203811541060434E-2</v>
      </c>
      <c r="GH42" s="118">
        <f t="shared" si="103"/>
        <v>3.5203811540822021E-2</v>
      </c>
      <c r="GI42" s="118">
        <f t="shared" si="103"/>
        <v>3.5203811540627496E-2</v>
      </c>
      <c r="GJ42" s="118">
        <f t="shared" si="103"/>
        <v>3.5203811540474625E-2</v>
      </c>
      <c r="GK42" s="118">
        <f t="shared" si="103"/>
        <v>3.5203811540359883E-2</v>
      </c>
      <c r="GL42" s="118">
        <f t="shared" si="103"/>
        <v>3.5203811540278983E-2</v>
      </c>
      <c r="GM42" s="118">
        <f t="shared" si="103"/>
        <v>3.5203811540227198E-2</v>
      </c>
      <c r="GN42" s="118">
        <f t="shared" si="103"/>
        <v>3.5203811540199692E-2</v>
      </c>
      <c r="GO42" s="118">
        <f t="shared" si="103"/>
        <v>3.5203811540191754E-2</v>
      </c>
      <c r="GP42" s="118">
        <f t="shared" si="103"/>
        <v>3.5203811540198977E-2</v>
      </c>
      <c r="GQ42" s="118">
        <f t="shared" si="103"/>
        <v>3.5203811540217372E-2</v>
      </c>
      <c r="GR42" s="118">
        <f t="shared" si="103"/>
        <v>3.5203811540243421E-2</v>
      </c>
      <c r="GS42" s="118">
        <f t="shared" si="103"/>
        <v>3.5203811540274139E-2</v>
      </c>
      <c r="GT42" s="118">
        <f t="shared" si="103"/>
        <v>3.5203811540307058E-2</v>
      </c>
      <c r="GU42" s="118">
        <f t="shared" si="103"/>
        <v>3.5203811540340225E-2</v>
      </c>
      <c r="GV42" s="118">
        <f t="shared" si="103"/>
        <v>3.5203811540372144E-2</v>
      </c>
      <c r="GW42" s="118">
        <f t="shared" si="103"/>
        <v>3.5203811540401739E-2</v>
      </c>
      <c r="GX42" s="118">
        <f t="shared" ref="GX42:JI42" si="104">SUMPRODUCT(GW38:GW42,$G$38:$G$42)</f>
        <v>3.5203811540428287E-2</v>
      </c>
      <c r="GY42" s="118">
        <f t="shared" si="104"/>
        <v>3.5203811540451393E-2</v>
      </c>
      <c r="GZ42" s="118">
        <f t="shared" si="104"/>
        <v>3.5203811540470885E-2</v>
      </c>
      <c r="HA42" s="118">
        <f t="shared" si="104"/>
        <v>3.5203811540486796E-2</v>
      </c>
      <c r="HB42" s="118">
        <f t="shared" si="104"/>
        <v>3.5203811540499307E-2</v>
      </c>
      <c r="HC42" s="118">
        <f t="shared" si="104"/>
        <v>3.5203811540508709E-2</v>
      </c>
      <c r="HD42" s="118">
        <f t="shared" si="104"/>
        <v>3.5203811540515349E-2</v>
      </c>
      <c r="HE42" s="118">
        <f t="shared" si="104"/>
        <v>3.520381154051961E-2</v>
      </c>
      <c r="HF42" s="118">
        <f t="shared" si="104"/>
        <v>3.5203811540521893E-2</v>
      </c>
      <c r="HG42" s="118">
        <f t="shared" si="104"/>
        <v>3.5203811540522566E-2</v>
      </c>
      <c r="HH42" s="118">
        <f t="shared" si="104"/>
        <v>3.5203811540521997E-2</v>
      </c>
      <c r="HI42" s="118">
        <f t="shared" si="104"/>
        <v>3.5203811540520519E-2</v>
      </c>
      <c r="HJ42" s="118">
        <f t="shared" si="104"/>
        <v>3.5203811540518409E-2</v>
      </c>
      <c r="HK42" s="118">
        <f t="shared" si="104"/>
        <v>3.5203811540515911E-2</v>
      </c>
      <c r="HL42" s="118">
        <f t="shared" si="104"/>
        <v>3.5203811540513233E-2</v>
      </c>
      <c r="HM42" s="118">
        <f t="shared" si="104"/>
        <v>3.5203811540510527E-2</v>
      </c>
      <c r="HN42" s="118">
        <f t="shared" si="104"/>
        <v>3.5203811540507925E-2</v>
      </c>
      <c r="HO42" s="118">
        <f t="shared" si="104"/>
        <v>3.520381154050551E-2</v>
      </c>
      <c r="HP42" s="118">
        <f t="shared" si="104"/>
        <v>3.5203811540503345E-2</v>
      </c>
      <c r="HQ42" s="118">
        <f t="shared" si="104"/>
        <v>3.5203811540501458E-2</v>
      </c>
      <c r="HR42" s="118">
        <f t="shared" si="104"/>
        <v>3.5203811540499862E-2</v>
      </c>
      <c r="HS42" s="118">
        <f t="shared" si="104"/>
        <v>3.5203811540498557E-2</v>
      </c>
      <c r="HT42" s="118">
        <f t="shared" si="104"/>
        <v>3.5203811540497537E-2</v>
      </c>
      <c r="HU42" s="118">
        <f t="shared" si="104"/>
        <v>3.5203811540496767E-2</v>
      </c>
      <c r="HV42" s="118">
        <f t="shared" si="104"/>
        <v>3.5203811540496226E-2</v>
      </c>
      <c r="HW42" s="118">
        <f t="shared" si="104"/>
        <v>3.5203811540495872E-2</v>
      </c>
      <c r="HX42" s="118">
        <f t="shared" si="104"/>
        <v>3.5203811540495678E-2</v>
      </c>
      <c r="HY42" s="118">
        <f t="shared" si="104"/>
        <v>3.5203811540495622E-2</v>
      </c>
      <c r="HZ42" s="118">
        <f t="shared" si="104"/>
        <v>3.5203811540495664E-2</v>
      </c>
      <c r="IA42" s="118">
        <f t="shared" si="104"/>
        <v>3.5203811540495782E-2</v>
      </c>
      <c r="IB42" s="118">
        <f t="shared" si="104"/>
        <v>3.5203811540495948E-2</v>
      </c>
      <c r="IC42" s="118">
        <f t="shared" si="104"/>
        <v>3.5203811540496156E-2</v>
      </c>
      <c r="ID42" s="118">
        <f t="shared" si="104"/>
        <v>3.5203811540496378E-2</v>
      </c>
      <c r="IE42" s="118">
        <f t="shared" si="104"/>
        <v>3.52038115404966E-2</v>
      </c>
      <c r="IF42" s="118">
        <f t="shared" si="104"/>
        <v>3.5203811540496809E-2</v>
      </c>
      <c r="IG42" s="118">
        <f t="shared" si="104"/>
        <v>3.5203811540497003E-2</v>
      </c>
      <c r="IH42" s="118">
        <f t="shared" si="104"/>
        <v>3.5203811540497176E-2</v>
      </c>
      <c r="II42" s="118">
        <f t="shared" si="104"/>
        <v>3.5203811540497336E-2</v>
      </c>
      <c r="IJ42" s="118">
        <f t="shared" si="104"/>
        <v>3.5203811540497461E-2</v>
      </c>
      <c r="IK42" s="118">
        <f t="shared" si="104"/>
        <v>3.5203811540497572E-2</v>
      </c>
      <c r="IL42" s="118">
        <f t="shared" si="104"/>
        <v>3.5203811540497655E-2</v>
      </c>
      <c r="IM42" s="118">
        <f t="shared" si="104"/>
        <v>3.5203811540497724E-2</v>
      </c>
      <c r="IN42" s="118">
        <f t="shared" si="104"/>
        <v>3.5203811540497766E-2</v>
      </c>
      <c r="IO42" s="118">
        <f t="shared" si="104"/>
        <v>3.5203811540497801E-2</v>
      </c>
      <c r="IP42" s="118">
        <f t="shared" si="104"/>
        <v>3.5203811540497822E-2</v>
      </c>
      <c r="IQ42" s="118">
        <f t="shared" si="104"/>
        <v>3.5203811540497829E-2</v>
      </c>
      <c r="IR42" s="118">
        <f t="shared" si="104"/>
        <v>3.5203811540497822E-2</v>
      </c>
      <c r="IS42" s="118">
        <f t="shared" si="104"/>
        <v>3.5203811540497808E-2</v>
      </c>
      <c r="IT42" s="118">
        <f t="shared" si="104"/>
        <v>3.5203811540497794E-2</v>
      </c>
      <c r="IU42" s="118">
        <f t="shared" si="104"/>
        <v>3.520381154049778E-2</v>
      </c>
      <c r="IV42" s="118">
        <f t="shared" si="104"/>
        <v>3.5203811540497759E-2</v>
      </c>
      <c r="IW42" s="118">
        <f t="shared" si="104"/>
        <v>3.5203811540497738E-2</v>
      </c>
      <c r="IX42" s="118">
        <f t="shared" si="104"/>
        <v>3.5203811540497718E-2</v>
      </c>
      <c r="IY42" s="118">
        <f t="shared" si="104"/>
        <v>3.5203811540497704E-2</v>
      </c>
      <c r="IZ42" s="118">
        <f t="shared" si="104"/>
        <v>3.520381154049769E-2</v>
      </c>
      <c r="JA42" s="118">
        <f t="shared" si="104"/>
        <v>3.5203811540497676E-2</v>
      </c>
      <c r="JB42" s="118">
        <f t="shared" si="104"/>
        <v>3.5203811540497669E-2</v>
      </c>
      <c r="JC42" s="118">
        <f t="shared" si="104"/>
        <v>3.5203811540497655E-2</v>
      </c>
      <c r="JD42" s="118">
        <f t="shared" si="104"/>
        <v>3.5203811540497655E-2</v>
      </c>
      <c r="JE42" s="118">
        <f t="shared" si="104"/>
        <v>3.5203811540497648E-2</v>
      </c>
      <c r="JF42" s="118">
        <f t="shared" si="104"/>
        <v>3.5203811540497641E-2</v>
      </c>
      <c r="JG42" s="118">
        <f t="shared" si="104"/>
        <v>3.5203811540497641E-2</v>
      </c>
      <c r="JH42" s="118">
        <f t="shared" si="104"/>
        <v>3.5203811540497641E-2</v>
      </c>
      <c r="JI42" s="118">
        <f t="shared" si="104"/>
        <v>3.5203811540497641E-2</v>
      </c>
      <c r="JJ42" s="118">
        <f t="shared" ref="JJ42:LU42" si="105">SUMPRODUCT(JI38:JI42,$G$38:$G$42)</f>
        <v>3.5203811540497641E-2</v>
      </c>
      <c r="JK42" s="118">
        <f t="shared" si="105"/>
        <v>3.5203811540497641E-2</v>
      </c>
      <c r="JL42" s="118">
        <f t="shared" si="105"/>
        <v>3.5203811540497641E-2</v>
      </c>
      <c r="JM42" s="118">
        <f t="shared" si="105"/>
        <v>3.5203811540497641E-2</v>
      </c>
      <c r="JN42" s="118">
        <f t="shared" si="105"/>
        <v>3.5203811540497641E-2</v>
      </c>
      <c r="JO42" s="118">
        <f t="shared" si="105"/>
        <v>3.5203811540497641E-2</v>
      </c>
      <c r="JP42" s="118">
        <f t="shared" si="105"/>
        <v>3.5203811540497641E-2</v>
      </c>
      <c r="JQ42" s="118">
        <f t="shared" si="105"/>
        <v>3.5203811540497641E-2</v>
      </c>
      <c r="JR42" s="118">
        <f t="shared" si="105"/>
        <v>3.5203811540497641E-2</v>
      </c>
      <c r="JS42" s="118">
        <f t="shared" si="105"/>
        <v>3.5203811540497641E-2</v>
      </c>
      <c r="JT42" s="118">
        <f t="shared" si="105"/>
        <v>3.5203811540497641E-2</v>
      </c>
      <c r="JU42" s="118">
        <f t="shared" si="105"/>
        <v>3.5203811540497641E-2</v>
      </c>
      <c r="JV42" s="118">
        <f t="shared" si="105"/>
        <v>3.5203811540497641E-2</v>
      </c>
      <c r="JW42" s="118">
        <f t="shared" si="105"/>
        <v>3.5203811540497641E-2</v>
      </c>
      <c r="JX42" s="118">
        <f t="shared" si="105"/>
        <v>3.5203811540497641E-2</v>
      </c>
      <c r="JY42" s="118">
        <f t="shared" si="105"/>
        <v>3.5203811540497641E-2</v>
      </c>
      <c r="JZ42" s="118">
        <f t="shared" si="105"/>
        <v>3.5203811540497641E-2</v>
      </c>
      <c r="KA42" s="118">
        <f t="shared" si="105"/>
        <v>3.5203811540497641E-2</v>
      </c>
      <c r="KB42" s="118">
        <f t="shared" si="105"/>
        <v>3.5203811540497641E-2</v>
      </c>
      <c r="KC42" s="118">
        <f t="shared" si="105"/>
        <v>3.5203811540497641E-2</v>
      </c>
      <c r="KD42" s="118">
        <f t="shared" si="105"/>
        <v>3.5203811540497641E-2</v>
      </c>
      <c r="KE42" s="118">
        <f t="shared" si="105"/>
        <v>3.5203811540497641E-2</v>
      </c>
      <c r="KF42" s="118">
        <f t="shared" si="105"/>
        <v>3.5203811540497641E-2</v>
      </c>
      <c r="KG42" s="118">
        <f t="shared" si="105"/>
        <v>3.5203811540497641E-2</v>
      </c>
      <c r="KH42" s="118">
        <f t="shared" si="105"/>
        <v>3.5203811540497641E-2</v>
      </c>
      <c r="KI42" s="118">
        <f t="shared" si="105"/>
        <v>3.5203811540497641E-2</v>
      </c>
      <c r="KJ42" s="118">
        <f t="shared" si="105"/>
        <v>3.5203811540497641E-2</v>
      </c>
      <c r="KK42" s="118">
        <f t="shared" si="105"/>
        <v>3.5203811540497641E-2</v>
      </c>
      <c r="KL42" s="118">
        <f t="shared" si="105"/>
        <v>3.5203811540497641E-2</v>
      </c>
      <c r="KM42" s="118">
        <f t="shared" si="105"/>
        <v>3.5203811540497641E-2</v>
      </c>
      <c r="KN42" s="118">
        <f t="shared" si="105"/>
        <v>3.5203811540497641E-2</v>
      </c>
      <c r="KO42" s="118">
        <f t="shared" si="105"/>
        <v>3.5203811540497641E-2</v>
      </c>
      <c r="KP42" s="118">
        <f t="shared" si="105"/>
        <v>3.5203811540497641E-2</v>
      </c>
      <c r="KQ42" s="118">
        <f t="shared" si="105"/>
        <v>3.5203811540497641E-2</v>
      </c>
      <c r="KR42" s="118">
        <f t="shared" si="105"/>
        <v>3.5203811540497641E-2</v>
      </c>
      <c r="KS42" s="118">
        <f t="shared" si="105"/>
        <v>3.5203811540497641E-2</v>
      </c>
      <c r="KT42" s="118">
        <f t="shared" si="105"/>
        <v>3.5203811540497641E-2</v>
      </c>
      <c r="KU42" s="118">
        <f t="shared" si="105"/>
        <v>3.5203811540497641E-2</v>
      </c>
      <c r="KV42" s="118">
        <f t="shared" si="105"/>
        <v>3.5203811540497641E-2</v>
      </c>
      <c r="KW42" s="118">
        <f t="shared" si="105"/>
        <v>3.5203811540497641E-2</v>
      </c>
      <c r="KX42" s="118">
        <f t="shared" si="105"/>
        <v>3.5203811540497641E-2</v>
      </c>
      <c r="KY42" s="118">
        <f t="shared" si="105"/>
        <v>3.5203811540497641E-2</v>
      </c>
      <c r="KZ42" s="118">
        <f t="shared" si="105"/>
        <v>3.5203811540497641E-2</v>
      </c>
      <c r="LA42" s="118">
        <f t="shared" si="105"/>
        <v>3.5203811540497641E-2</v>
      </c>
      <c r="LB42" s="118">
        <f t="shared" si="105"/>
        <v>3.5203811540497641E-2</v>
      </c>
      <c r="LC42" s="118">
        <f t="shared" si="105"/>
        <v>3.5203811540497641E-2</v>
      </c>
      <c r="LD42" s="118">
        <f t="shared" si="105"/>
        <v>3.5203811540497641E-2</v>
      </c>
      <c r="LE42" s="118">
        <f t="shared" si="105"/>
        <v>3.5203811540497641E-2</v>
      </c>
      <c r="LF42" s="118">
        <f t="shared" si="105"/>
        <v>3.5203811540497641E-2</v>
      </c>
      <c r="LG42" s="118">
        <f t="shared" si="105"/>
        <v>3.5203811540497641E-2</v>
      </c>
      <c r="LH42" s="118">
        <f t="shared" si="105"/>
        <v>3.5203811540497641E-2</v>
      </c>
      <c r="LI42" s="118">
        <f t="shared" si="105"/>
        <v>3.5203811540497641E-2</v>
      </c>
      <c r="LJ42" s="118">
        <f t="shared" si="105"/>
        <v>3.5203811540497641E-2</v>
      </c>
      <c r="LK42" s="118">
        <f t="shared" si="105"/>
        <v>3.5203811540497641E-2</v>
      </c>
      <c r="LL42" s="118">
        <f t="shared" si="105"/>
        <v>3.5203811540497641E-2</v>
      </c>
      <c r="LM42" s="118">
        <f t="shared" si="105"/>
        <v>3.5203811540497641E-2</v>
      </c>
      <c r="LN42" s="118">
        <f t="shared" si="105"/>
        <v>3.5203811540497641E-2</v>
      </c>
      <c r="LO42" s="118">
        <f t="shared" si="105"/>
        <v>3.5203811540497641E-2</v>
      </c>
      <c r="LP42" s="118">
        <f t="shared" si="105"/>
        <v>3.5203811540497641E-2</v>
      </c>
      <c r="LQ42" s="118">
        <f t="shared" si="105"/>
        <v>3.5203811540497641E-2</v>
      </c>
      <c r="LR42" s="118">
        <f t="shared" si="105"/>
        <v>3.5203811540497641E-2</v>
      </c>
      <c r="LS42" s="118">
        <f t="shared" si="105"/>
        <v>3.5203811540497641E-2</v>
      </c>
      <c r="LT42" s="118">
        <f t="shared" si="105"/>
        <v>3.5203811540497641E-2</v>
      </c>
      <c r="LU42" s="118">
        <f t="shared" si="105"/>
        <v>3.5203811540497641E-2</v>
      </c>
      <c r="LV42" s="118">
        <f t="shared" ref="LV42:MM42" si="106">SUMPRODUCT(LU38:LU42,$G$38:$G$42)</f>
        <v>3.5203811540497641E-2</v>
      </c>
      <c r="LW42" s="118">
        <f t="shared" si="106"/>
        <v>3.5203811540497641E-2</v>
      </c>
      <c r="LX42" s="118">
        <f t="shared" si="106"/>
        <v>3.5203811540497641E-2</v>
      </c>
      <c r="LY42" s="118">
        <f t="shared" si="106"/>
        <v>3.5203811540497641E-2</v>
      </c>
      <c r="LZ42" s="118">
        <f t="shared" si="106"/>
        <v>3.5203811540497641E-2</v>
      </c>
      <c r="MA42" s="118">
        <f t="shared" si="106"/>
        <v>3.5203811540497641E-2</v>
      </c>
      <c r="MB42" s="118">
        <f t="shared" si="106"/>
        <v>3.5203811540497641E-2</v>
      </c>
      <c r="MC42" s="118">
        <f t="shared" si="106"/>
        <v>3.5203811540497641E-2</v>
      </c>
      <c r="MD42" s="118">
        <f t="shared" si="106"/>
        <v>3.5203811540497641E-2</v>
      </c>
      <c r="ME42" s="118">
        <f t="shared" si="106"/>
        <v>3.5203811540497641E-2</v>
      </c>
      <c r="MF42" s="118">
        <f t="shared" si="106"/>
        <v>3.5203811540497641E-2</v>
      </c>
      <c r="MG42" s="118">
        <f t="shared" si="106"/>
        <v>3.5203811540497641E-2</v>
      </c>
      <c r="MH42" s="118">
        <f t="shared" si="106"/>
        <v>3.5203811540497641E-2</v>
      </c>
      <c r="MI42" s="118">
        <f>SUMPRODUCT(MH38:MH42,$G$38:$G$42)</f>
        <v>3.5203811540497641E-2</v>
      </c>
      <c r="MJ42" s="118">
        <f t="shared" si="106"/>
        <v>3.5203811540497641E-2</v>
      </c>
      <c r="MK42" s="118">
        <f t="shared" si="106"/>
        <v>3.5203811540497641E-2</v>
      </c>
      <c r="ML42" s="118">
        <f t="shared" si="106"/>
        <v>3.5203811540497641E-2</v>
      </c>
      <c r="MM42" s="118">
        <f t="shared" si="106"/>
        <v>3.5203811540497641E-2</v>
      </c>
    </row>
    <row r="43" spans="1:351">
      <c r="B43" s="119"/>
      <c r="C43" s="120"/>
      <c r="D43" s="120"/>
      <c r="E43" s="120"/>
      <c r="F43" s="120"/>
      <c r="G43" s="120"/>
      <c r="H43" s="120"/>
      <c r="J43" s="119"/>
      <c r="K43" s="120" t="s">
        <v>115</v>
      </c>
      <c r="L43" s="120">
        <f>SUM(L38:L42)</f>
        <v>1</v>
      </c>
      <c r="M43" s="136">
        <f t="shared" ref="M43:BX43" si="107">SUM(M38:M42)</f>
        <v>0.99999999999999989</v>
      </c>
      <c r="N43" s="136">
        <f t="shared" si="107"/>
        <v>1</v>
      </c>
      <c r="O43" s="120">
        <f t="shared" si="107"/>
        <v>1.0000000000000002</v>
      </c>
      <c r="P43" s="120">
        <f t="shared" si="107"/>
        <v>1</v>
      </c>
      <c r="Q43" s="120">
        <f t="shared" si="107"/>
        <v>1</v>
      </c>
      <c r="R43" s="120">
        <f t="shared" si="107"/>
        <v>1.0000000000000002</v>
      </c>
      <c r="S43" s="120">
        <f t="shared" si="107"/>
        <v>1.0000000000000002</v>
      </c>
      <c r="T43" s="120">
        <f t="shared" si="107"/>
        <v>1</v>
      </c>
      <c r="U43" s="120">
        <f t="shared" si="107"/>
        <v>1.0000000000000002</v>
      </c>
      <c r="V43" s="120">
        <f t="shared" si="107"/>
        <v>1.0000000000000002</v>
      </c>
      <c r="W43" s="120">
        <f t="shared" si="107"/>
        <v>1.0000000000000002</v>
      </c>
      <c r="X43" s="120">
        <f t="shared" si="107"/>
        <v>1.0000000000000002</v>
      </c>
      <c r="Y43" s="120">
        <f t="shared" si="107"/>
        <v>1.0000000000000004</v>
      </c>
      <c r="Z43" s="120">
        <f t="shared" si="107"/>
        <v>1.0000000000000002</v>
      </c>
      <c r="AA43" s="120">
        <f t="shared" si="107"/>
        <v>1.0000000000000002</v>
      </c>
      <c r="AB43" s="120">
        <f t="shared" si="107"/>
        <v>1.0000000000000002</v>
      </c>
      <c r="AC43" s="120">
        <f t="shared" si="107"/>
        <v>1.0000000000000002</v>
      </c>
      <c r="AD43" s="120">
        <f t="shared" si="107"/>
        <v>1</v>
      </c>
      <c r="AE43" s="120">
        <f t="shared" si="107"/>
        <v>1.0000000000000002</v>
      </c>
      <c r="AF43" s="120">
        <f t="shared" si="107"/>
        <v>1</v>
      </c>
      <c r="AG43" s="120">
        <f t="shared" si="107"/>
        <v>1.0000000000000002</v>
      </c>
      <c r="AH43" s="120">
        <f t="shared" si="107"/>
        <v>1</v>
      </c>
      <c r="AI43" s="120">
        <f t="shared" si="107"/>
        <v>1</v>
      </c>
      <c r="AJ43" s="120">
        <f t="shared" si="107"/>
        <v>1</v>
      </c>
      <c r="AK43" s="120">
        <f t="shared" si="107"/>
        <v>1</v>
      </c>
      <c r="AL43" s="120">
        <f t="shared" si="107"/>
        <v>1.0000000000000002</v>
      </c>
      <c r="AM43" s="120">
        <f t="shared" si="107"/>
        <v>1.0000000000000002</v>
      </c>
      <c r="AN43" s="120">
        <f t="shared" si="107"/>
        <v>1</v>
      </c>
      <c r="AO43" s="120">
        <f t="shared" si="107"/>
        <v>1.0000000000000002</v>
      </c>
      <c r="AP43" s="120">
        <f t="shared" si="107"/>
        <v>1.0000000000000002</v>
      </c>
      <c r="AQ43" s="120">
        <f t="shared" si="107"/>
        <v>1</v>
      </c>
      <c r="AR43" s="120">
        <f t="shared" si="107"/>
        <v>1.0000000000000002</v>
      </c>
      <c r="AS43" s="120">
        <f t="shared" si="107"/>
        <v>1</v>
      </c>
      <c r="AT43" s="120">
        <f t="shared" si="107"/>
        <v>1</v>
      </c>
      <c r="AU43" s="120">
        <f t="shared" si="107"/>
        <v>1.0000000000000002</v>
      </c>
      <c r="AV43" s="120">
        <f t="shared" si="107"/>
        <v>1</v>
      </c>
      <c r="AW43" s="120">
        <f t="shared" si="107"/>
        <v>1.0000000000000004</v>
      </c>
      <c r="AX43" s="120">
        <f t="shared" si="107"/>
        <v>1.0000000000000004</v>
      </c>
      <c r="AY43" s="120">
        <f t="shared" si="107"/>
        <v>1.0000000000000004</v>
      </c>
      <c r="AZ43" s="120">
        <f t="shared" si="107"/>
        <v>1.0000000000000004</v>
      </c>
      <c r="BA43" s="120">
        <f t="shared" si="107"/>
        <v>1.0000000000000002</v>
      </c>
      <c r="BB43" s="120">
        <f t="shared" si="107"/>
        <v>1.0000000000000004</v>
      </c>
      <c r="BC43" s="120">
        <f t="shared" si="107"/>
        <v>1.0000000000000002</v>
      </c>
      <c r="BD43" s="120">
        <f t="shared" si="107"/>
        <v>1.0000000000000004</v>
      </c>
      <c r="BE43" s="120">
        <f t="shared" si="107"/>
        <v>1.0000000000000004</v>
      </c>
      <c r="BF43" s="120">
        <f t="shared" si="107"/>
        <v>1.0000000000000004</v>
      </c>
      <c r="BG43" s="120">
        <f t="shared" si="107"/>
        <v>1.0000000000000004</v>
      </c>
      <c r="BH43" s="120">
        <f t="shared" si="107"/>
        <v>1.0000000000000004</v>
      </c>
      <c r="BI43" s="120">
        <f t="shared" si="107"/>
        <v>1.0000000000000004</v>
      </c>
      <c r="BJ43" s="120">
        <f t="shared" si="107"/>
        <v>1.0000000000000004</v>
      </c>
      <c r="BK43" s="120">
        <f t="shared" si="107"/>
        <v>1.0000000000000004</v>
      </c>
      <c r="BL43" s="120">
        <f t="shared" si="107"/>
        <v>1.0000000000000007</v>
      </c>
      <c r="BM43" s="120">
        <f t="shared" si="107"/>
        <v>1.0000000000000007</v>
      </c>
      <c r="BN43" s="120">
        <f t="shared" si="107"/>
        <v>1.0000000000000007</v>
      </c>
      <c r="BO43" s="120">
        <f t="shared" si="107"/>
        <v>1.0000000000000007</v>
      </c>
      <c r="BP43" s="120">
        <f t="shared" si="107"/>
        <v>1.0000000000000007</v>
      </c>
      <c r="BQ43" s="120">
        <f t="shared" si="107"/>
        <v>1.0000000000000004</v>
      </c>
      <c r="BR43" s="120">
        <f t="shared" si="107"/>
        <v>1.0000000000000004</v>
      </c>
      <c r="BS43" s="120">
        <f t="shared" si="107"/>
        <v>1.0000000000000007</v>
      </c>
      <c r="BT43" s="120">
        <f t="shared" si="107"/>
        <v>1.0000000000000007</v>
      </c>
      <c r="BU43" s="120">
        <f t="shared" si="107"/>
        <v>1.0000000000000007</v>
      </c>
      <c r="BV43" s="120">
        <f t="shared" si="107"/>
        <v>1.0000000000000007</v>
      </c>
      <c r="BW43" s="120">
        <f t="shared" si="107"/>
        <v>1.0000000000000007</v>
      </c>
      <c r="BX43" s="120">
        <f t="shared" si="107"/>
        <v>1.0000000000000007</v>
      </c>
      <c r="BY43" s="120">
        <f t="shared" ref="BY43:EJ43" si="108">SUM(BY38:BY42)</f>
        <v>1.0000000000000007</v>
      </c>
      <c r="BZ43" s="120">
        <f t="shared" si="108"/>
        <v>1.0000000000000007</v>
      </c>
      <c r="CA43" s="120">
        <f t="shared" si="108"/>
        <v>1.0000000000000007</v>
      </c>
      <c r="CB43" s="120">
        <f t="shared" si="108"/>
        <v>1.0000000000000007</v>
      </c>
      <c r="CC43" s="120">
        <f t="shared" si="108"/>
        <v>1.0000000000000007</v>
      </c>
      <c r="CD43" s="120">
        <f t="shared" si="108"/>
        <v>1.0000000000000007</v>
      </c>
      <c r="CE43" s="120">
        <f t="shared" si="108"/>
        <v>1.0000000000000004</v>
      </c>
      <c r="CF43" s="120">
        <f t="shared" si="108"/>
        <v>1.0000000000000007</v>
      </c>
      <c r="CG43" s="120">
        <f t="shared" si="108"/>
        <v>1.0000000000000004</v>
      </c>
      <c r="CH43" s="120">
        <f t="shared" si="108"/>
        <v>1.0000000000000007</v>
      </c>
      <c r="CI43" s="120">
        <f t="shared" si="108"/>
        <v>1.0000000000000007</v>
      </c>
      <c r="CJ43" s="120">
        <f t="shared" si="108"/>
        <v>1.0000000000000007</v>
      </c>
      <c r="CK43" s="120">
        <f t="shared" si="108"/>
        <v>1.0000000000000004</v>
      </c>
      <c r="CL43" s="120">
        <f t="shared" si="108"/>
        <v>1.0000000000000004</v>
      </c>
      <c r="CM43" s="120">
        <f t="shared" si="108"/>
        <v>1.0000000000000004</v>
      </c>
      <c r="CN43" s="120">
        <f t="shared" si="108"/>
        <v>1.0000000000000004</v>
      </c>
      <c r="CO43" s="120">
        <f t="shared" si="108"/>
        <v>1.0000000000000004</v>
      </c>
      <c r="CP43" s="120">
        <f t="shared" si="108"/>
        <v>1.0000000000000007</v>
      </c>
      <c r="CQ43" s="120">
        <f t="shared" si="108"/>
        <v>1.0000000000000004</v>
      </c>
      <c r="CR43" s="120">
        <f t="shared" si="108"/>
        <v>1.0000000000000007</v>
      </c>
      <c r="CS43" s="120">
        <f t="shared" si="108"/>
        <v>1.0000000000000007</v>
      </c>
      <c r="CT43" s="120">
        <f t="shared" si="108"/>
        <v>1.0000000000000004</v>
      </c>
      <c r="CU43" s="120">
        <f t="shared" si="108"/>
        <v>1.0000000000000007</v>
      </c>
      <c r="CV43" s="120">
        <f t="shared" si="108"/>
        <v>1.0000000000000004</v>
      </c>
      <c r="CW43" s="120">
        <f t="shared" si="108"/>
        <v>1.0000000000000004</v>
      </c>
      <c r="CX43" s="120">
        <f t="shared" si="108"/>
        <v>1.0000000000000004</v>
      </c>
      <c r="CY43" s="120">
        <f t="shared" si="108"/>
        <v>1.0000000000000004</v>
      </c>
      <c r="CZ43" s="120">
        <f t="shared" si="108"/>
        <v>1.0000000000000004</v>
      </c>
      <c r="DA43" s="120">
        <f t="shared" si="108"/>
        <v>1.0000000000000004</v>
      </c>
      <c r="DB43" s="120">
        <f t="shared" si="108"/>
        <v>1.0000000000000004</v>
      </c>
      <c r="DC43" s="120">
        <f t="shared" si="108"/>
        <v>1.0000000000000004</v>
      </c>
      <c r="DD43" s="120">
        <f t="shared" si="108"/>
        <v>1.0000000000000007</v>
      </c>
      <c r="DE43" s="120">
        <f t="shared" si="108"/>
        <v>1.0000000000000007</v>
      </c>
      <c r="DF43" s="120">
        <f t="shared" si="108"/>
        <v>1.0000000000000007</v>
      </c>
      <c r="DG43" s="120">
        <f t="shared" si="108"/>
        <v>1.0000000000000007</v>
      </c>
      <c r="DH43" s="120">
        <f t="shared" si="108"/>
        <v>1.0000000000000007</v>
      </c>
      <c r="DI43" s="120">
        <f t="shared" si="108"/>
        <v>1.0000000000000007</v>
      </c>
      <c r="DJ43" s="120">
        <f t="shared" si="108"/>
        <v>1.0000000000000004</v>
      </c>
      <c r="DK43" s="120">
        <f t="shared" si="108"/>
        <v>1.0000000000000007</v>
      </c>
      <c r="DL43" s="120">
        <f t="shared" si="108"/>
        <v>1.0000000000000004</v>
      </c>
      <c r="DM43" s="120">
        <f t="shared" si="108"/>
        <v>1.0000000000000004</v>
      </c>
      <c r="DN43" s="120">
        <f t="shared" si="108"/>
        <v>1.0000000000000007</v>
      </c>
      <c r="DO43" s="120">
        <f t="shared" si="108"/>
        <v>1.0000000000000004</v>
      </c>
      <c r="DP43" s="120">
        <f t="shared" si="108"/>
        <v>1.0000000000000007</v>
      </c>
      <c r="DQ43" s="120">
        <f t="shared" si="108"/>
        <v>1.0000000000000004</v>
      </c>
      <c r="DR43" s="120">
        <f t="shared" si="108"/>
        <v>1.0000000000000004</v>
      </c>
      <c r="DS43" s="120">
        <f t="shared" si="108"/>
        <v>1.0000000000000007</v>
      </c>
      <c r="DT43" s="120">
        <f t="shared" si="108"/>
        <v>1.0000000000000007</v>
      </c>
      <c r="DU43" s="120">
        <f t="shared" si="108"/>
        <v>1.0000000000000007</v>
      </c>
      <c r="DV43" s="120">
        <f t="shared" si="108"/>
        <v>1.0000000000000007</v>
      </c>
      <c r="DW43" s="120">
        <f t="shared" si="108"/>
        <v>1.0000000000000007</v>
      </c>
      <c r="DX43" s="120">
        <f t="shared" si="108"/>
        <v>1.0000000000000007</v>
      </c>
      <c r="DY43" s="120">
        <f t="shared" si="108"/>
        <v>1.0000000000000007</v>
      </c>
      <c r="DZ43" s="120">
        <f t="shared" si="108"/>
        <v>1.0000000000000007</v>
      </c>
      <c r="EA43" s="120">
        <f t="shared" si="108"/>
        <v>1.0000000000000007</v>
      </c>
      <c r="EB43" s="120">
        <f t="shared" si="108"/>
        <v>1.0000000000000007</v>
      </c>
      <c r="EC43" s="120">
        <f t="shared" si="108"/>
        <v>1.0000000000000007</v>
      </c>
      <c r="ED43" s="120">
        <f t="shared" si="108"/>
        <v>1.0000000000000009</v>
      </c>
      <c r="EE43" s="120">
        <f t="shared" si="108"/>
        <v>1.0000000000000009</v>
      </c>
      <c r="EF43" s="120">
        <f t="shared" si="108"/>
        <v>1.0000000000000007</v>
      </c>
      <c r="EG43" s="120">
        <f t="shared" si="108"/>
        <v>1.0000000000000007</v>
      </c>
      <c r="EH43" s="120">
        <f t="shared" si="108"/>
        <v>1.0000000000000007</v>
      </c>
      <c r="EI43" s="120">
        <f t="shared" si="108"/>
        <v>1.0000000000000009</v>
      </c>
      <c r="EJ43" s="120">
        <f t="shared" si="108"/>
        <v>1.0000000000000007</v>
      </c>
      <c r="EK43" s="120">
        <f t="shared" ref="EK43:GV43" si="109">SUM(EK38:EK42)</f>
        <v>1.0000000000000007</v>
      </c>
      <c r="EL43" s="120">
        <f t="shared" si="109"/>
        <v>1.0000000000000007</v>
      </c>
      <c r="EM43" s="120">
        <f t="shared" si="109"/>
        <v>1.0000000000000007</v>
      </c>
      <c r="EN43" s="120">
        <f t="shared" si="109"/>
        <v>1.0000000000000009</v>
      </c>
      <c r="EO43" s="120">
        <f t="shared" si="109"/>
        <v>1.0000000000000007</v>
      </c>
      <c r="EP43" s="120">
        <f t="shared" si="109"/>
        <v>1.0000000000000007</v>
      </c>
      <c r="EQ43" s="120">
        <f t="shared" si="109"/>
        <v>1.0000000000000007</v>
      </c>
      <c r="ER43" s="120">
        <f t="shared" si="109"/>
        <v>1.0000000000000007</v>
      </c>
      <c r="ES43" s="120">
        <f t="shared" si="109"/>
        <v>1.0000000000000007</v>
      </c>
      <c r="ET43" s="120">
        <f t="shared" si="109"/>
        <v>1.0000000000000007</v>
      </c>
      <c r="EU43" s="120">
        <f t="shared" si="109"/>
        <v>1.0000000000000007</v>
      </c>
      <c r="EV43" s="120">
        <f t="shared" si="109"/>
        <v>1.0000000000000007</v>
      </c>
      <c r="EW43" s="120">
        <f t="shared" si="109"/>
        <v>1.0000000000000004</v>
      </c>
      <c r="EX43" s="120">
        <f t="shared" si="109"/>
        <v>1.0000000000000007</v>
      </c>
      <c r="EY43" s="120">
        <f t="shared" si="109"/>
        <v>1.0000000000000004</v>
      </c>
      <c r="EZ43" s="120">
        <f t="shared" si="109"/>
        <v>1.0000000000000004</v>
      </c>
      <c r="FA43" s="120">
        <f t="shared" si="109"/>
        <v>1.0000000000000007</v>
      </c>
      <c r="FB43" s="120">
        <f t="shared" si="109"/>
        <v>1.0000000000000007</v>
      </c>
      <c r="FC43" s="120">
        <f t="shared" si="109"/>
        <v>1.0000000000000007</v>
      </c>
      <c r="FD43" s="120">
        <f t="shared" si="109"/>
        <v>1.0000000000000007</v>
      </c>
      <c r="FE43" s="120">
        <f t="shared" si="109"/>
        <v>1.0000000000000007</v>
      </c>
      <c r="FF43" s="120">
        <f t="shared" si="109"/>
        <v>1.0000000000000007</v>
      </c>
      <c r="FG43" s="120">
        <f t="shared" si="109"/>
        <v>1.0000000000000007</v>
      </c>
      <c r="FH43" s="120">
        <f t="shared" si="109"/>
        <v>1.0000000000000007</v>
      </c>
      <c r="FI43" s="120">
        <f t="shared" si="109"/>
        <v>1.0000000000000007</v>
      </c>
      <c r="FJ43" s="120">
        <f t="shared" si="109"/>
        <v>1.0000000000000007</v>
      </c>
      <c r="FK43" s="120">
        <f t="shared" si="109"/>
        <v>1.0000000000000007</v>
      </c>
      <c r="FL43" s="120">
        <f t="shared" si="109"/>
        <v>1.0000000000000007</v>
      </c>
      <c r="FM43" s="120">
        <f t="shared" si="109"/>
        <v>1.0000000000000007</v>
      </c>
      <c r="FN43" s="120">
        <f t="shared" si="109"/>
        <v>1.0000000000000007</v>
      </c>
      <c r="FO43" s="120">
        <f t="shared" si="109"/>
        <v>1.0000000000000007</v>
      </c>
      <c r="FP43" s="120">
        <f t="shared" si="109"/>
        <v>1.0000000000000007</v>
      </c>
      <c r="FQ43" s="120">
        <f t="shared" si="109"/>
        <v>1.0000000000000009</v>
      </c>
      <c r="FR43" s="120">
        <f t="shared" si="109"/>
        <v>1.0000000000000007</v>
      </c>
      <c r="FS43" s="120">
        <f t="shared" si="109"/>
        <v>1.0000000000000009</v>
      </c>
      <c r="FT43" s="120">
        <f t="shared" si="109"/>
        <v>1.0000000000000007</v>
      </c>
      <c r="FU43" s="120">
        <f t="shared" si="109"/>
        <v>1.0000000000000009</v>
      </c>
      <c r="FV43" s="120">
        <f t="shared" si="109"/>
        <v>1.0000000000000007</v>
      </c>
      <c r="FW43" s="120">
        <f t="shared" si="109"/>
        <v>1.0000000000000009</v>
      </c>
      <c r="FX43" s="120">
        <f t="shared" si="109"/>
        <v>1.0000000000000009</v>
      </c>
      <c r="FY43" s="120">
        <f t="shared" si="109"/>
        <v>1.0000000000000007</v>
      </c>
      <c r="FZ43" s="120">
        <f t="shared" si="109"/>
        <v>1.0000000000000009</v>
      </c>
      <c r="GA43" s="120">
        <f t="shared" si="109"/>
        <v>1.0000000000000007</v>
      </c>
      <c r="GB43" s="120">
        <f t="shared" si="109"/>
        <v>1.0000000000000009</v>
      </c>
      <c r="GC43" s="120">
        <f t="shared" si="109"/>
        <v>1.0000000000000009</v>
      </c>
      <c r="GD43" s="120">
        <f t="shared" si="109"/>
        <v>1.0000000000000009</v>
      </c>
      <c r="GE43" s="120">
        <f t="shared" si="109"/>
        <v>1.0000000000000009</v>
      </c>
      <c r="GF43" s="120">
        <f t="shared" si="109"/>
        <v>1.0000000000000009</v>
      </c>
      <c r="GG43" s="120">
        <f t="shared" si="109"/>
        <v>1.0000000000000009</v>
      </c>
      <c r="GH43" s="120">
        <f t="shared" si="109"/>
        <v>1.0000000000000009</v>
      </c>
      <c r="GI43" s="120">
        <f t="shared" si="109"/>
        <v>1.0000000000000009</v>
      </c>
      <c r="GJ43" s="120">
        <f t="shared" si="109"/>
        <v>1.0000000000000011</v>
      </c>
      <c r="GK43" s="120">
        <f t="shared" si="109"/>
        <v>1.0000000000000009</v>
      </c>
      <c r="GL43" s="120">
        <f t="shared" si="109"/>
        <v>1.0000000000000009</v>
      </c>
      <c r="GM43" s="120">
        <f t="shared" si="109"/>
        <v>1.0000000000000009</v>
      </c>
      <c r="GN43" s="120">
        <f t="shared" si="109"/>
        <v>1.0000000000000009</v>
      </c>
      <c r="GO43" s="120">
        <f t="shared" si="109"/>
        <v>1.0000000000000011</v>
      </c>
      <c r="GP43" s="120">
        <f t="shared" si="109"/>
        <v>1.0000000000000011</v>
      </c>
      <c r="GQ43" s="120">
        <f t="shared" si="109"/>
        <v>1.0000000000000009</v>
      </c>
      <c r="GR43" s="120">
        <f t="shared" si="109"/>
        <v>1.0000000000000009</v>
      </c>
      <c r="GS43" s="120">
        <f t="shared" si="109"/>
        <v>1.0000000000000009</v>
      </c>
      <c r="GT43" s="120">
        <f t="shared" si="109"/>
        <v>1.0000000000000009</v>
      </c>
      <c r="GU43" s="120">
        <f t="shared" si="109"/>
        <v>1.0000000000000009</v>
      </c>
      <c r="GV43" s="120">
        <f t="shared" si="109"/>
        <v>1.0000000000000011</v>
      </c>
      <c r="GW43" s="120">
        <f t="shared" ref="GW43:JH43" si="110">SUM(GW38:GW42)</f>
        <v>1.0000000000000009</v>
      </c>
      <c r="GX43" s="120">
        <f t="shared" si="110"/>
        <v>1.0000000000000011</v>
      </c>
      <c r="GY43" s="120">
        <f t="shared" si="110"/>
        <v>1.0000000000000011</v>
      </c>
      <c r="GZ43" s="120">
        <f t="shared" si="110"/>
        <v>1.0000000000000011</v>
      </c>
      <c r="HA43" s="120">
        <f t="shared" si="110"/>
        <v>1.0000000000000009</v>
      </c>
      <c r="HB43" s="120">
        <f t="shared" si="110"/>
        <v>1.0000000000000009</v>
      </c>
      <c r="HC43" s="120">
        <f t="shared" si="110"/>
        <v>1.0000000000000009</v>
      </c>
      <c r="HD43" s="120">
        <f t="shared" si="110"/>
        <v>1.0000000000000009</v>
      </c>
      <c r="HE43" s="120">
        <f t="shared" si="110"/>
        <v>1.0000000000000009</v>
      </c>
      <c r="HF43" s="120">
        <f t="shared" si="110"/>
        <v>1.0000000000000009</v>
      </c>
      <c r="HG43" s="120">
        <f t="shared" si="110"/>
        <v>1.0000000000000009</v>
      </c>
      <c r="HH43" s="120">
        <f t="shared" si="110"/>
        <v>1.0000000000000009</v>
      </c>
      <c r="HI43" s="120">
        <f t="shared" si="110"/>
        <v>1.0000000000000009</v>
      </c>
      <c r="HJ43" s="120">
        <f t="shared" si="110"/>
        <v>1.0000000000000009</v>
      </c>
      <c r="HK43" s="120">
        <f t="shared" si="110"/>
        <v>1.0000000000000009</v>
      </c>
      <c r="HL43" s="120">
        <f t="shared" si="110"/>
        <v>1.0000000000000007</v>
      </c>
      <c r="HM43" s="120">
        <f t="shared" si="110"/>
        <v>1.0000000000000007</v>
      </c>
      <c r="HN43" s="120">
        <f t="shared" si="110"/>
        <v>1.0000000000000009</v>
      </c>
      <c r="HO43" s="120">
        <f t="shared" si="110"/>
        <v>1.0000000000000009</v>
      </c>
      <c r="HP43" s="120">
        <f t="shared" si="110"/>
        <v>1.0000000000000009</v>
      </c>
      <c r="HQ43" s="120">
        <f t="shared" si="110"/>
        <v>1.0000000000000009</v>
      </c>
      <c r="HR43" s="120">
        <f t="shared" si="110"/>
        <v>1.0000000000000009</v>
      </c>
      <c r="HS43" s="120">
        <f t="shared" si="110"/>
        <v>1.0000000000000009</v>
      </c>
      <c r="HT43" s="120">
        <f t="shared" si="110"/>
        <v>1.0000000000000009</v>
      </c>
      <c r="HU43" s="120">
        <f t="shared" si="110"/>
        <v>1.0000000000000009</v>
      </c>
      <c r="HV43" s="120">
        <f t="shared" si="110"/>
        <v>1.0000000000000009</v>
      </c>
      <c r="HW43" s="120">
        <f t="shared" si="110"/>
        <v>1.0000000000000011</v>
      </c>
      <c r="HX43" s="120">
        <f t="shared" si="110"/>
        <v>1.0000000000000009</v>
      </c>
      <c r="HY43" s="120">
        <f t="shared" si="110"/>
        <v>1.0000000000000009</v>
      </c>
      <c r="HZ43" s="120">
        <f t="shared" si="110"/>
        <v>1.0000000000000009</v>
      </c>
      <c r="IA43" s="120">
        <f t="shared" si="110"/>
        <v>1.0000000000000009</v>
      </c>
      <c r="IB43" s="120">
        <f t="shared" si="110"/>
        <v>1.0000000000000011</v>
      </c>
      <c r="IC43" s="120">
        <f t="shared" si="110"/>
        <v>1.0000000000000009</v>
      </c>
      <c r="ID43" s="120">
        <f t="shared" si="110"/>
        <v>1.0000000000000011</v>
      </c>
      <c r="IE43" s="120">
        <f t="shared" si="110"/>
        <v>1.0000000000000011</v>
      </c>
      <c r="IF43" s="120">
        <f t="shared" si="110"/>
        <v>1.0000000000000011</v>
      </c>
      <c r="IG43" s="120">
        <f t="shared" si="110"/>
        <v>1.0000000000000009</v>
      </c>
      <c r="IH43" s="120">
        <f t="shared" si="110"/>
        <v>1.0000000000000009</v>
      </c>
      <c r="II43" s="120">
        <f t="shared" si="110"/>
        <v>1.0000000000000009</v>
      </c>
      <c r="IJ43" s="120">
        <f t="shared" si="110"/>
        <v>1.0000000000000011</v>
      </c>
      <c r="IK43" s="120">
        <f t="shared" si="110"/>
        <v>1.0000000000000011</v>
      </c>
      <c r="IL43" s="120">
        <f t="shared" si="110"/>
        <v>1.0000000000000011</v>
      </c>
      <c r="IM43" s="120">
        <f t="shared" si="110"/>
        <v>1.0000000000000011</v>
      </c>
      <c r="IN43" s="120">
        <f t="shared" si="110"/>
        <v>1.0000000000000011</v>
      </c>
      <c r="IO43" s="120">
        <f t="shared" si="110"/>
        <v>1.0000000000000011</v>
      </c>
      <c r="IP43" s="120">
        <f t="shared" si="110"/>
        <v>1.0000000000000011</v>
      </c>
      <c r="IQ43" s="120">
        <f t="shared" si="110"/>
        <v>1.0000000000000011</v>
      </c>
      <c r="IR43" s="120">
        <f t="shared" si="110"/>
        <v>1.0000000000000011</v>
      </c>
      <c r="IS43" s="120">
        <f t="shared" si="110"/>
        <v>1.0000000000000011</v>
      </c>
      <c r="IT43" s="120">
        <f t="shared" si="110"/>
        <v>1.0000000000000011</v>
      </c>
      <c r="IU43" s="120">
        <f t="shared" si="110"/>
        <v>1.0000000000000011</v>
      </c>
      <c r="IV43" s="120">
        <f t="shared" si="110"/>
        <v>1.0000000000000011</v>
      </c>
      <c r="IW43" s="120">
        <f t="shared" si="110"/>
        <v>1.0000000000000011</v>
      </c>
      <c r="IX43" s="120">
        <f t="shared" si="110"/>
        <v>1.0000000000000011</v>
      </c>
      <c r="IY43" s="120">
        <f t="shared" si="110"/>
        <v>1.0000000000000011</v>
      </c>
      <c r="IZ43" s="120">
        <f t="shared" si="110"/>
        <v>1.0000000000000011</v>
      </c>
      <c r="JA43" s="120">
        <f t="shared" si="110"/>
        <v>1.0000000000000011</v>
      </c>
      <c r="JB43" s="120">
        <f t="shared" si="110"/>
        <v>1.0000000000000011</v>
      </c>
      <c r="JC43" s="120">
        <f t="shared" si="110"/>
        <v>1.0000000000000011</v>
      </c>
      <c r="JD43" s="120">
        <f t="shared" si="110"/>
        <v>1.0000000000000011</v>
      </c>
      <c r="JE43" s="120">
        <f t="shared" si="110"/>
        <v>1.0000000000000011</v>
      </c>
      <c r="JF43" s="120">
        <f t="shared" si="110"/>
        <v>1.0000000000000013</v>
      </c>
      <c r="JG43" s="120">
        <f t="shared" si="110"/>
        <v>1.0000000000000011</v>
      </c>
      <c r="JH43" s="120">
        <f t="shared" si="110"/>
        <v>1.0000000000000011</v>
      </c>
      <c r="JI43" s="120">
        <f t="shared" ref="JI43:LT43" si="111">SUM(JI38:JI42)</f>
        <v>1.0000000000000011</v>
      </c>
      <c r="JJ43" s="120">
        <f t="shared" si="111"/>
        <v>1.0000000000000011</v>
      </c>
      <c r="JK43" s="120">
        <f t="shared" si="111"/>
        <v>1.0000000000000011</v>
      </c>
      <c r="JL43" s="120">
        <f t="shared" si="111"/>
        <v>1.0000000000000011</v>
      </c>
      <c r="JM43" s="120">
        <f t="shared" si="111"/>
        <v>1.0000000000000011</v>
      </c>
      <c r="JN43" s="120">
        <f t="shared" si="111"/>
        <v>1.0000000000000011</v>
      </c>
      <c r="JO43" s="120">
        <f t="shared" si="111"/>
        <v>1.0000000000000011</v>
      </c>
      <c r="JP43" s="120">
        <f t="shared" si="111"/>
        <v>1.0000000000000011</v>
      </c>
      <c r="JQ43" s="120">
        <f t="shared" si="111"/>
        <v>1.0000000000000011</v>
      </c>
      <c r="JR43" s="120">
        <f t="shared" si="111"/>
        <v>1.0000000000000011</v>
      </c>
      <c r="JS43" s="120">
        <f t="shared" si="111"/>
        <v>1.0000000000000011</v>
      </c>
      <c r="JT43" s="120">
        <f t="shared" si="111"/>
        <v>1.0000000000000011</v>
      </c>
      <c r="JU43" s="120">
        <f t="shared" si="111"/>
        <v>1.0000000000000011</v>
      </c>
      <c r="JV43" s="120">
        <f t="shared" si="111"/>
        <v>1.0000000000000011</v>
      </c>
      <c r="JW43" s="120">
        <f t="shared" si="111"/>
        <v>1.0000000000000011</v>
      </c>
      <c r="JX43" s="120">
        <f t="shared" si="111"/>
        <v>1.0000000000000011</v>
      </c>
      <c r="JY43" s="120">
        <f t="shared" si="111"/>
        <v>1.0000000000000011</v>
      </c>
      <c r="JZ43" s="120">
        <f t="shared" si="111"/>
        <v>1.0000000000000011</v>
      </c>
      <c r="KA43" s="120">
        <f t="shared" si="111"/>
        <v>1.0000000000000011</v>
      </c>
      <c r="KB43" s="120">
        <f t="shared" si="111"/>
        <v>1.0000000000000011</v>
      </c>
      <c r="KC43" s="120">
        <f t="shared" si="111"/>
        <v>1.0000000000000011</v>
      </c>
      <c r="KD43" s="120">
        <f t="shared" si="111"/>
        <v>1.0000000000000011</v>
      </c>
      <c r="KE43" s="120">
        <f t="shared" si="111"/>
        <v>1.0000000000000011</v>
      </c>
      <c r="KF43" s="120">
        <f t="shared" si="111"/>
        <v>1.0000000000000011</v>
      </c>
      <c r="KG43" s="120">
        <f t="shared" si="111"/>
        <v>1.0000000000000011</v>
      </c>
      <c r="KH43" s="120">
        <f t="shared" si="111"/>
        <v>1.0000000000000011</v>
      </c>
      <c r="KI43" s="120">
        <f t="shared" si="111"/>
        <v>1.0000000000000011</v>
      </c>
      <c r="KJ43" s="120">
        <f t="shared" si="111"/>
        <v>1.0000000000000011</v>
      </c>
      <c r="KK43" s="120">
        <f t="shared" si="111"/>
        <v>1.0000000000000011</v>
      </c>
      <c r="KL43" s="120">
        <f t="shared" si="111"/>
        <v>1.0000000000000011</v>
      </c>
      <c r="KM43" s="120">
        <f t="shared" si="111"/>
        <v>1.0000000000000011</v>
      </c>
      <c r="KN43" s="120">
        <f t="shared" si="111"/>
        <v>1.0000000000000011</v>
      </c>
      <c r="KO43" s="120">
        <f t="shared" si="111"/>
        <v>1.0000000000000011</v>
      </c>
      <c r="KP43" s="120">
        <f t="shared" si="111"/>
        <v>1.0000000000000011</v>
      </c>
      <c r="KQ43" s="120">
        <f t="shared" si="111"/>
        <v>1.0000000000000011</v>
      </c>
      <c r="KR43" s="120">
        <f t="shared" si="111"/>
        <v>1.0000000000000011</v>
      </c>
      <c r="KS43" s="120">
        <f t="shared" si="111"/>
        <v>1.0000000000000011</v>
      </c>
      <c r="KT43" s="120">
        <f t="shared" si="111"/>
        <v>1.0000000000000011</v>
      </c>
      <c r="KU43" s="120">
        <f t="shared" si="111"/>
        <v>1.0000000000000011</v>
      </c>
      <c r="KV43" s="120">
        <f t="shared" si="111"/>
        <v>1.0000000000000011</v>
      </c>
      <c r="KW43" s="120">
        <f t="shared" si="111"/>
        <v>1.0000000000000011</v>
      </c>
      <c r="KX43" s="120">
        <f t="shared" si="111"/>
        <v>1.0000000000000011</v>
      </c>
      <c r="KY43" s="120">
        <f t="shared" si="111"/>
        <v>1.0000000000000011</v>
      </c>
      <c r="KZ43" s="120">
        <f t="shared" si="111"/>
        <v>1.0000000000000011</v>
      </c>
      <c r="LA43" s="120">
        <f t="shared" si="111"/>
        <v>1.0000000000000011</v>
      </c>
      <c r="LB43" s="120">
        <f t="shared" si="111"/>
        <v>1.0000000000000011</v>
      </c>
      <c r="LC43" s="120">
        <f t="shared" si="111"/>
        <v>1.0000000000000011</v>
      </c>
      <c r="LD43" s="120">
        <f t="shared" si="111"/>
        <v>1.0000000000000011</v>
      </c>
      <c r="LE43" s="120">
        <f t="shared" si="111"/>
        <v>1.0000000000000011</v>
      </c>
      <c r="LF43" s="120">
        <f t="shared" si="111"/>
        <v>1.0000000000000011</v>
      </c>
      <c r="LG43" s="120">
        <f t="shared" si="111"/>
        <v>1.0000000000000011</v>
      </c>
      <c r="LH43" s="120">
        <f t="shared" si="111"/>
        <v>1.0000000000000011</v>
      </c>
      <c r="LI43" s="120">
        <f t="shared" si="111"/>
        <v>1.0000000000000011</v>
      </c>
      <c r="LJ43" s="120">
        <f t="shared" si="111"/>
        <v>1.0000000000000011</v>
      </c>
      <c r="LK43" s="120">
        <f t="shared" si="111"/>
        <v>1.0000000000000011</v>
      </c>
      <c r="LL43" s="120">
        <f t="shared" si="111"/>
        <v>1.0000000000000011</v>
      </c>
      <c r="LM43" s="120">
        <f t="shared" si="111"/>
        <v>1.0000000000000011</v>
      </c>
      <c r="LN43" s="120">
        <f t="shared" si="111"/>
        <v>1.0000000000000011</v>
      </c>
      <c r="LO43" s="120">
        <f t="shared" si="111"/>
        <v>1.0000000000000011</v>
      </c>
      <c r="LP43" s="120">
        <f t="shared" si="111"/>
        <v>1.0000000000000011</v>
      </c>
      <c r="LQ43" s="120">
        <f t="shared" si="111"/>
        <v>1.0000000000000011</v>
      </c>
      <c r="LR43" s="120">
        <f t="shared" si="111"/>
        <v>1.0000000000000011</v>
      </c>
      <c r="LS43" s="120">
        <f t="shared" si="111"/>
        <v>1.0000000000000011</v>
      </c>
      <c r="LT43" s="120">
        <f t="shared" si="111"/>
        <v>1.0000000000000011</v>
      </c>
      <c r="LU43" s="120">
        <f t="shared" ref="LU43:MM43" si="112">SUM(LU38:LU42)</f>
        <v>1.0000000000000011</v>
      </c>
      <c r="LV43" s="120">
        <f t="shared" si="112"/>
        <v>1.0000000000000011</v>
      </c>
      <c r="LW43" s="120">
        <f t="shared" si="112"/>
        <v>1.0000000000000011</v>
      </c>
      <c r="LX43" s="120">
        <f t="shared" si="112"/>
        <v>1.0000000000000011</v>
      </c>
      <c r="LY43" s="120">
        <f t="shared" si="112"/>
        <v>1.0000000000000011</v>
      </c>
      <c r="LZ43" s="120">
        <f t="shared" si="112"/>
        <v>1.0000000000000011</v>
      </c>
      <c r="MA43" s="120">
        <f t="shared" si="112"/>
        <v>1.0000000000000011</v>
      </c>
      <c r="MB43" s="120">
        <f t="shared" si="112"/>
        <v>1.0000000000000011</v>
      </c>
      <c r="MC43" s="120">
        <f t="shared" si="112"/>
        <v>1.0000000000000011</v>
      </c>
      <c r="MD43" s="120">
        <f t="shared" si="112"/>
        <v>1.0000000000000011</v>
      </c>
      <c r="ME43" s="120">
        <f t="shared" si="112"/>
        <v>1.0000000000000011</v>
      </c>
      <c r="MF43" s="120">
        <f t="shared" si="112"/>
        <v>1.0000000000000011</v>
      </c>
      <c r="MG43" s="120">
        <f t="shared" si="112"/>
        <v>1.0000000000000011</v>
      </c>
      <c r="MH43" s="120">
        <f t="shared" si="112"/>
        <v>1.0000000000000011</v>
      </c>
      <c r="MI43" s="120">
        <f t="shared" si="112"/>
        <v>1.0000000000000011</v>
      </c>
      <c r="MJ43" s="120">
        <f t="shared" si="112"/>
        <v>1.0000000000000011</v>
      </c>
      <c r="MK43" s="120">
        <f t="shared" si="112"/>
        <v>1.0000000000000011</v>
      </c>
      <c r="ML43" s="120">
        <f t="shared" si="112"/>
        <v>1.0000000000000011</v>
      </c>
      <c r="MM43" s="120">
        <f t="shared" si="112"/>
        <v>1.0000000000000011</v>
      </c>
    </row>
    <row r="44" spans="1:351" s="116" customFormat="1">
      <c r="B44" s="121"/>
      <c r="C44" s="122"/>
      <c r="D44" s="122"/>
      <c r="E44" s="122"/>
      <c r="F44" s="122"/>
      <c r="G44" s="122"/>
      <c r="H44" s="122"/>
      <c r="J44" s="121"/>
      <c r="K44" s="122"/>
      <c r="L44" s="122"/>
      <c r="M44" s="122"/>
      <c r="N44" s="136"/>
      <c r="O44" s="122"/>
    </row>
    <row r="45" spans="1:351">
      <c r="A45" s="66" t="s">
        <v>116</v>
      </c>
      <c r="B45" s="66"/>
      <c r="N45" s="97"/>
    </row>
    <row r="46" spans="1:351" ht="17.25">
      <c r="A46" s="124" t="s">
        <v>117</v>
      </c>
      <c r="B46" s="125" t="s">
        <v>118</v>
      </c>
      <c r="C46" s="125"/>
      <c r="D46" s="124" t="s">
        <v>102</v>
      </c>
      <c r="E46" s="138" t="s">
        <v>127</v>
      </c>
      <c r="F46" s="138"/>
      <c r="M46">
        <f>SUM(M30:M32)</f>
        <v>6.4000000000000015E-2</v>
      </c>
      <c r="N46" s="97">
        <f>SUM(N30:N32)</f>
        <v>8.2820000000000005E-2</v>
      </c>
    </row>
    <row r="47" spans="1:351" s="128" customFormat="1">
      <c r="A47" s="126" t="s">
        <v>119</v>
      </c>
      <c r="B47" s="127" t="s">
        <v>120</v>
      </c>
      <c r="C47" s="127" t="s">
        <v>121</v>
      </c>
      <c r="D47" s="127" t="s">
        <v>59</v>
      </c>
      <c r="E47" s="139" t="s">
        <v>111</v>
      </c>
      <c r="F47" s="139" t="s">
        <v>121</v>
      </c>
    </row>
    <row r="48" spans="1:351">
      <c r="A48" s="15">
        <v>1</v>
      </c>
      <c r="B48" s="129">
        <f>MM28</f>
        <v>0.3104212860310418</v>
      </c>
      <c r="C48" s="129">
        <f>MM38</f>
        <v>0.29336509617081374</v>
      </c>
      <c r="D48" s="8"/>
      <c r="E48" s="140">
        <f>D48*B48</f>
        <v>0</v>
      </c>
      <c r="F48" s="140">
        <f>D48*C48</f>
        <v>0</v>
      </c>
    </row>
    <row r="49" spans="1:13">
      <c r="A49" s="15">
        <v>2</v>
      </c>
      <c r="B49" s="129">
        <f t="shared" ref="B49:B51" si="113">MM29</f>
        <v>0.33259423503325947</v>
      </c>
      <c r="C49" s="129">
        <f t="shared" ref="C49:C52" si="114">MM39</f>
        <v>0.25145579671784046</v>
      </c>
      <c r="D49" s="8"/>
      <c r="E49" s="140">
        <f>D49*B49</f>
        <v>0</v>
      </c>
      <c r="F49" s="140">
        <f>D49*C49</f>
        <v>0</v>
      </c>
    </row>
    <row r="50" spans="1:13">
      <c r="A50" s="15">
        <v>3</v>
      </c>
      <c r="B50" s="129">
        <f t="shared" si="113"/>
        <v>0.31042128603104197</v>
      </c>
      <c r="C50" s="129">
        <f t="shared" si="114"/>
        <v>0.23469207693665106</v>
      </c>
      <c r="D50" s="8"/>
      <c r="E50" s="140">
        <f>D50*B50</f>
        <v>0</v>
      </c>
      <c r="F50" s="140">
        <f>D50*C50</f>
        <v>0</v>
      </c>
    </row>
    <row r="51" spans="1:13">
      <c r="A51" s="15">
        <v>4</v>
      </c>
      <c r="B51" s="129">
        <f t="shared" si="113"/>
        <v>4.6563192904656305E-2</v>
      </c>
      <c r="C51" s="129">
        <f t="shared" si="114"/>
        <v>0.18528321863419817</v>
      </c>
      <c r="D51" s="130">
        <f>D22</f>
        <v>40000</v>
      </c>
      <c r="E51" s="140">
        <f>D51*B51</f>
        <v>1862.5277161862523</v>
      </c>
      <c r="F51" s="140">
        <v>0</v>
      </c>
    </row>
    <row r="52" spans="1:13">
      <c r="A52" s="15">
        <v>5</v>
      </c>
      <c r="B52" s="132">
        <f>MM32</f>
        <v>0</v>
      </c>
      <c r="C52" s="129">
        <f t="shared" si="114"/>
        <v>3.5203811540497641E-2</v>
      </c>
      <c r="D52" s="130">
        <f>D23</f>
        <v>50000</v>
      </c>
      <c r="E52" s="140">
        <f>D52*B52</f>
        <v>0</v>
      </c>
      <c r="F52" s="140">
        <f>D52*C52</f>
        <v>1760.190577024882</v>
      </c>
    </row>
    <row r="53" spans="1:13">
      <c r="E53" s="141">
        <f>SUM(E48:E52)</f>
        <v>1862.5277161862523</v>
      </c>
      <c r="F53" s="141">
        <f>SUM(F48:F52)</f>
        <v>1760.190577024882</v>
      </c>
    </row>
    <row r="54" spans="1:13">
      <c r="C54" s="97" t="s">
        <v>130</v>
      </c>
      <c r="D54" s="97">
        <v>2500</v>
      </c>
      <c r="E54" s="137">
        <f>E53*D54/100</f>
        <v>46563.192904656309</v>
      </c>
      <c r="F54" s="137">
        <f>F53*D54/100</f>
        <v>44004.764425622045</v>
      </c>
    </row>
    <row r="55" spans="1:13" s="116" customFormat="1"/>
    <row r="57" spans="1:13">
      <c r="B57" t="s">
        <v>122</v>
      </c>
      <c r="C57" t="s">
        <v>123</v>
      </c>
      <c r="D57" t="s">
        <v>124</v>
      </c>
      <c r="E57" t="s">
        <v>125</v>
      </c>
      <c r="J57" t="s">
        <v>122</v>
      </c>
      <c r="K57" t="s">
        <v>124</v>
      </c>
      <c r="L57" t="s">
        <v>125</v>
      </c>
      <c r="M57" t="s">
        <v>126</v>
      </c>
    </row>
    <row r="58" spans="1:13">
      <c r="A58" t="s">
        <v>122</v>
      </c>
      <c r="B58" s="134">
        <v>0.96</v>
      </c>
      <c r="C58">
        <v>0</v>
      </c>
      <c r="D58">
        <v>0</v>
      </c>
      <c r="E58">
        <v>0.75</v>
      </c>
      <c r="I58" t="s">
        <v>122</v>
      </c>
      <c r="J58" s="110">
        <v>0.96</v>
      </c>
      <c r="K58" s="110">
        <v>0</v>
      </c>
      <c r="L58" s="110">
        <v>0</v>
      </c>
      <c r="M58" s="110">
        <v>1</v>
      </c>
    </row>
    <row r="59" spans="1:13">
      <c r="A59" t="s">
        <v>123</v>
      </c>
      <c r="B59" s="110">
        <v>0.04</v>
      </c>
      <c r="C59" s="110">
        <v>0.96</v>
      </c>
      <c r="D59" s="110">
        <v>0</v>
      </c>
      <c r="E59" s="110">
        <v>0.25</v>
      </c>
      <c r="I59" t="s">
        <v>123</v>
      </c>
      <c r="J59" s="110">
        <v>0.04</v>
      </c>
      <c r="K59" s="110">
        <v>0</v>
      </c>
      <c r="L59" s="110">
        <v>0</v>
      </c>
      <c r="M59" s="110">
        <v>0</v>
      </c>
    </row>
    <row r="60" spans="1:13">
      <c r="A60" t="s">
        <v>124</v>
      </c>
      <c r="B60" s="110">
        <v>0</v>
      </c>
      <c r="C60" s="110">
        <v>0.04</v>
      </c>
      <c r="D60" s="110">
        <v>0.96</v>
      </c>
      <c r="E60" s="110">
        <v>0</v>
      </c>
      <c r="I60" t="s">
        <v>124</v>
      </c>
      <c r="J60" s="110">
        <v>0</v>
      </c>
      <c r="K60" s="110">
        <v>0.96</v>
      </c>
      <c r="L60" s="110">
        <v>0</v>
      </c>
      <c r="M60" s="110">
        <v>0</v>
      </c>
    </row>
    <row r="61" spans="1:13">
      <c r="A61" t="s">
        <v>125</v>
      </c>
      <c r="B61" s="110">
        <v>0</v>
      </c>
      <c r="C61" s="110">
        <v>0</v>
      </c>
      <c r="D61" s="110">
        <v>0.04</v>
      </c>
      <c r="E61" s="110">
        <v>0</v>
      </c>
      <c r="I61" t="s">
        <v>125</v>
      </c>
      <c r="J61" s="110">
        <v>0</v>
      </c>
      <c r="K61" s="110">
        <v>0.04</v>
      </c>
      <c r="L61" s="110">
        <v>0.96</v>
      </c>
      <c r="M61" s="110">
        <v>0</v>
      </c>
    </row>
    <row r="62" spans="1:13">
      <c r="A62">
        <v>1</v>
      </c>
      <c r="B62">
        <v>1</v>
      </c>
      <c r="C62">
        <v>1</v>
      </c>
      <c r="D62">
        <v>1</v>
      </c>
      <c r="E62">
        <v>1</v>
      </c>
      <c r="I62" t="s">
        <v>126</v>
      </c>
      <c r="J62" s="110">
        <v>0</v>
      </c>
      <c r="K62" s="110">
        <v>0</v>
      </c>
      <c r="L62" s="110">
        <v>0.04</v>
      </c>
      <c r="M62" s="110">
        <v>0</v>
      </c>
    </row>
    <row r="66" spans="1:6">
      <c r="A66" s="66">
        <v>2014</v>
      </c>
      <c r="B66" s="66"/>
    </row>
    <row r="67" spans="1:6">
      <c r="A67" s="124" t="s">
        <v>117</v>
      </c>
      <c r="B67" s="125" t="s">
        <v>129</v>
      </c>
      <c r="C67" s="125"/>
      <c r="D67" s="124" t="s">
        <v>102</v>
      </c>
      <c r="E67" s="125" t="s">
        <v>127</v>
      </c>
      <c r="F67" s="125"/>
    </row>
    <row r="68" spans="1:6">
      <c r="A68" s="126" t="s">
        <v>119</v>
      </c>
      <c r="B68" s="127" t="s">
        <v>120</v>
      </c>
      <c r="C68" s="127" t="s">
        <v>121</v>
      </c>
      <c r="D68" s="127" t="s">
        <v>59</v>
      </c>
      <c r="E68" s="127" t="s">
        <v>111</v>
      </c>
      <c r="F68" s="127" t="s">
        <v>121</v>
      </c>
    </row>
    <row r="69" spans="1:6">
      <c r="A69" s="15">
        <v>1</v>
      </c>
      <c r="B69" s="129">
        <f>S28</f>
        <v>0.40148592173423209</v>
      </c>
      <c r="C69" s="129">
        <f>S38</f>
        <v>0.36775417937168203</v>
      </c>
      <c r="D69" s="8"/>
      <c r="E69" s="8">
        <f>D69*B69</f>
        <v>0</v>
      </c>
      <c r="F69" s="8">
        <f>D69*C69</f>
        <v>0</v>
      </c>
    </row>
    <row r="70" spans="1:6">
      <c r="A70" s="15">
        <v>2</v>
      </c>
      <c r="B70" s="129">
        <f t="shared" ref="B70:B73" si="115">S29</f>
        <v>0.36859699991904193</v>
      </c>
      <c r="C70" s="129">
        <f t="shared" ref="C70:C73" si="116">S39</f>
        <v>0.34748030325579204</v>
      </c>
      <c r="D70" s="8"/>
      <c r="E70" s="8">
        <f>D70*B70</f>
        <v>0</v>
      </c>
      <c r="F70" s="8">
        <f>D70*C70</f>
        <v>0</v>
      </c>
    </row>
    <row r="71" spans="1:6">
      <c r="A71" s="15">
        <v>3</v>
      </c>
      <c r="B71" s="129">
        <f t="shared" si="115"/>
        <v>0.20304230566440851</v>
      </c>
      <c r="C71" s="129">
        <f t="shared" si="116"/>
        <v>0.19852254291270854</v>
      </c>
      <c r="D71" s="8"/>
      <c r="E71" s="8">
        <f>D71*B71</f>
        <v>0</v>
      </c>
      <c r="F71" s="8">
        <f>D71*C71</f>
        <v>0</v>
      </c>
    </row>
    <row r="72" spans="1:6">
      <c r="A72" s="15">
        <v>4</v>
      </c>
      <c r="B72" s="129">
        <f t="shared" si="115"/>
        <v>2.6874772682317506E-2</v>
      </c>
      <c r="C72" s="129">
        <f t="shared" si="116"/>
        <v>7.4883763338622539E-2</v>
      </c>
      <c r="D72" s="130">
        <f>D51</f>
        <v>40000</v>
      </c>
      <c r="E72" s="131">
        <f>D72*B72</f>
        <v>1074.9909072927003</v>
      </c>
      <c r="F72" s="8">
        <v>0</v>
      </c>
    </row>
    <row r="73" spans="1:6">
      <c r="A73" s="15">
        <v>5</v>
      </c>
      <c r="B73" s="129">
        <f t="shared" si="115"/>
        <v>0</v>
      </c>
      <c r="C73" s="129">
        <f t="shared" si="116"/>
        <v>1.1359211121195001E-2</v>
      </c>
      <c r="D73" s="130">
        <f>D52</f>
        <v>50000</v>
      </c>
      <c r="E73" s="8">
        <f>D73*B73</f>
        <v>0</v>
      </c>
      <c r="F73" s="131">
        <f>D73*C73</f>
        <v>567.96055605975005</v>
      </c>
    </row>
    <row r="74" spans="1:6">
      <c r="E74" s="133">
        <f>SUM(E69:E73)</f>
        <v>1074.9909072927003</v>
      </c>
      <c r="F74" s="133">
        <f>SUM(F69:F73)</f>
        <v>567.96055605975005</v>
      </c>
    </row>
  </sheetData>
  <mergeCells count="11">
    <mergeCell ref="B26:B27"/>
    <mergeCell ref="C26:H26"/>
    <mergeCell ref="B36:B37"/>
    <mergeCell ref="C36:H36"/>
    <mergeCell ref="B4:B5"/>
    <mergeCell ref="C4:H4"/>
    <mergeCell ref="B13:B14"/>
    <mergeCell ref="C13:C14"/>
    <mergeCell ref="D13:H13"/>
    <mergeCell ref="B19:B20"/>
    <mergeCell ref="C19:C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6"/>
  <sheetViews>
    <sheetView tabSelected="1" workbookViewId="0">
      <selection activeCell="J20" sqref="J20"/>
    </sheetView>
  </sheetViews>
  <sheetFormatPr defaultRowHeight="15"/>
  <sheetData>
    <row r="1" spans="4:17">
      <c r="D1" s="110">
        <v>0.88</v>
      </c>
      <c r="E1" s="110">
        <v>0.12</v>
      </c>
      <c r="F1" s="110">
        <v>0</v>
      </c>
      <c r="G1" s="110">
        <v>0</v>
      </c>
      <c r="H1" s="142">
        <v>0</v>
      </c>
      <c r="I1" s="120"/>
      <c r="J1" s="143">
        <f>D1*$Q$1</f>
        <v>0.87912000000000001</v>
      </c>
      <c r="K1" s="143">
        <f>E1*$Q$1</f>
        <v>0.11988</v>
      </c>
      <c r="L1" s="143">
        <f>F1*$Q$1</f>
        <v>0</v>
      </c>
      <c r="M1" s="143">
        <f>G1*$Q$1</f>
        <v>0</v>
      </c>
      <c r="N1" s="143">
        <f>H1*$Q$1</f>
        <v>0</v>
      </c>
      <c r="O1" s="144">
        <v>1E-3</v>
      </c>
      <c r="P1">
        <f>SUM(J1:O1)</f>
        <v>1</v>
      </c>
      <c r="Q1">
        <f>1-O1</f>
        <v>0.999</v>
      </c>
    </row>
    <row r="2" spans="4:17">
      <c r="D2" s="110">
        <v>0</v>
      </c>
      <c r="E2" s="110">
        <v>0.86</v>
      </c>
      <c r="F2" s="110">
        <v>0.14000000000000001</v>
      </c>
      <c r="G2" s="110">
        <v>0</v>
      </c>
      <c r="H2" s="142">
        <v>0</v>
      </c>
      <c r="I2" s="120"/>
      <c r="J2" s="143">
        <f t="shared" ref="J2:J5" si="0">D2*$Q$1</f>
        <v>0</v>
      </c>
      <c r="K2" s="143">
        <f t="shared" ref="K2:K5" si="1">E2*$Q$1</f>
        <v>0.85914000000000001</v>
      </c>
      <c r="L2" s="143">
        <f t="shared" ref="L2:L5" si="2">F2*$Q$1</f>
        <v>0.13986000000000001</v>
      </c>
      <c r="M2" s="143">
        <f t="shared" ref="M2:M5" si="3">G2*$Q$1</f>
        <v>0</v>
      </c>
      <c r="N2" s="143">
        <f t="shared" ref="N2:N5" si="4">H2*$Q$1</f>
        <v>0</v>
      </c>
      <c r="O2" s="144">
        <v>1E-3</v>
      </c>
      <c r="P2">
        <f t="shared" ref="P2:P5" si="5">SUM(J2:O2)</f>
        <v>1</v>
      </c>
      <c r="Q2">
        <f t="shared" ref="Q2:Q6" si="6">1-O2</f>
        <v>0.999</v>
      </c>
    </row>
    <row r="3" spans="4:17">
      <c r="D3" s="110">
        <v>0</v>
      </c>
      <c r="E3" s="110">
        <v>0</v>
      </c>
      <c r="F3" s="110">
        <v>0.85</v>
      </c>
      <c r="G3" s="110">
        <v>0.15000000000000002</v>
      </c>
      <c r="H3" s="142">
        <v>0</v>
      </c>
      <c r="I3" s="120"/>
      <c r="J3" s="143">
        <f t="shared" si="0"/>
        <v>0</v>
      </c>
      <c r="K3" s="143">
        <f t="shared" si="1"/>
        <v>0</v>
      </c>
      <c r="L3" s="143">
        <f t="shared" si="2"/>
        <v>0.84914999999999996</v>
      </c>
      <c r="M3" s="143">
        <f t="shared" si="3"/>
        <v>0.14985000000000001</v>
      </c>
      <c r="N3" s="143">
        <f t="shared" si="4"/>
        <v>0</v>
      </c>
      <c r="O3" s="144">
        <v>1E-3</v>
      </c>
      <c r="P3">
        <f t="shared" si="5"/>
        <v>1</v>
      </c>
      <c r="Q3">
        <f t="shared" si="6"/>
        <v>0.999</v>
      </c>
    </row>
    <row r="4" spans="4:17">
      <c r="D4" s="110">
        <v>0</v>
      </c>
      <c r="E4" s="110">
        <v>0</v>
      </c>
      <c r="F4" s="110">
        <v>0</v>
      </c>
      <c r="G4" s="110">
        <v>0.81</v>
      </c>
      <c r="H4" s="142">
        <v>0.18999999999999995</v>
      </c>
      <c r="I4" s="120"/>
      <c r="J4" s="143">
        <f t="shared" si="0"/>
        <v>0</v>
      </c>
      <c r="K4" s="143">
        <f t="shared" si="1"/>
        <v>0</v>
      </c>
      <c r="L4" s="143">
        <f t="shared" si="2"/>
        <v>0</v>
      </c>
      <c r="M4" s="143">
        <f t="shared" si="3"/>
        <v>0.80919000000000008</v>
      </c>
      <c r="N4" s="143">
        <f t="shared" si="4"/>
        <v>0.18980999999999995</v>
      </c>
      <c r="O4" s="144">
        <v>1E-3</v>
      </c>
      <c r="P4">
        <f t="shared" si="5"/>
        <v>1</v>
      </c>
      <c r="Q4">
        <f t="shared" si="6"/>
        <v>0.999</v>
      </c>
    </row>
    <row r="5" spans="4:17">
      <c r="D5" s="110">
        <v>0</v>
      </c>
      <c r="E5" s="110">
        <v>0</v>
      </c>
      <c r="F5" s="110">
        <v>0</v>
      </c>
      <c r="G5" s="110">
        <v>0</v>
      </c>
      <c r="H5" s="142">
        <v>1</v>
      </c>
      <c r="I5" s="120"/>
      <c r="J5" s="143">
        <f t="shared" si="0"/>
        <v>0</v>
      </c>
      <c r="K5" s="143">
        <f t="shared" si="1"/>
        <v>0</v>
      </c>
      <c r="L5" s="143">
        <f t="shared" si="2"/>
        <v>0</v>
      </c>
      <c r="M5" s="143">
        <f t="shared" si="3"/>
        <v>0</v>
      </c>
      <c r="N5" s="143">
        <f t="shared" si="4"/>
        <v>0.999</v>
      </c>
      <c r="O5" s="144">
        <v>1E-3</v>
      </c>
      <c r="P5">
        <f t="shared" si="5"/>
        <v>1</v>
      </c>
      <c r="Q5">
        <f t="shared" si="6"/>
        <v>0.999</v>
      </c>
    </row>
    <row r="6" spans="4:17">
      <c r="J6" s="8">
        <v>0</v>
      </c>
      <c r="K6" s="8">
        <v>0</v>
      </c>
      <c r="L6" s="8">
        <v>0</v>
      </c>
      <c r="M6" s="8">
        <v>0</v>
      </c>
      <c r="N6" s="8">
        <v>0</v>
      </c>
      <c r="O6" s="144">
        <v>1</v>
      </c>
      <c r="P6">
        <v>1</v>
      </c>
      <c r="Q6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zoomScale="75" zoomScaleNormal="75" workbookViewId="0"/>
  </sheetViews>
  <sheetFormatPr defaultColWidth="8.85546875" defaultRowHeight="13.5"/>
  <cols>
    <col min="1" max="8" width="8.85546875" style="2"/>
    <col min="9" max="9" width="9.7109375" style="2" bestFit="1" customWidth="1"/>
    <col min="10" max="16384" width="8.85546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5">
      <c r="A3" s="3" t="s">
        <v>5</v>
      </c>
      <c r="B3" s="17">
        <v>0.8464817</v>
      </c>
      <c r="C3" s="17">
        <v>0.14406070000000001</v>
      </c>
      <c r="D3" s="17">
        <v>8.6988269999999993E-3</v>
      </c>
      <c r="E3" s="17">
        <v>6.9794780000000003E-4</v>
      </c>
      <c r="F3" s="17">
        <v>6.0789350000000001E-5</v>
      </c>
      <c r="G3" s="2">
        <f>SUM(B3:F3)</f>
        <v>0.99999996415000003</v>
      </c>
      <c r="H3" s="4" t="s">
        <v>5</v>
      </c>
      <c r="I3" s="5">
        <v>1</v>
      </c>
      <c r="J3" s="2">
        <f>$B$3*I3+$B$4*I4+$B$5*I5+$B$6*I6+$B$7*I7</f>
        <v>0.8464817</v>
      </c>
      <c r="K3" s="2">
        <f>$B$3*J3+$B$4*J4+$B$5*J5+$B$6*J6+$B$7*J7</f>
        <v>0.71653126843489001</v>
      </c>
      <c r="L3" s="2">
        <f>$B$3*K3+$B$4*K4+$B$5*K5+$B$6*K6+$B$7*K7</f>
        <v>0.60653060620792199</v>
      </c>
      <c r="M3" s="2">
        <f>$B$3*L3+$B$4*L4+$B$5*L5+$B$6*L6+$B$7*L7</f>
        <v>0.51341705864491238</v>
      </c>
      <c r="N3" s="2">
        <f>$B$3*M3+$B$4*M4+$B$5*M5+$B$6*M6+$B$7*M7</f>
        <v>0.43459814461074514</v>
      </c>
      <c r="O3" s="2">
        <f t="shared" ref="O3:BE3" si="0">$B$3*N3+$B$4*N4+$B$5*N5+$B$6*N6+$B$7*N7</f>
        <v>0.36787937626694939</v>
      </c>
      <c r="P3" s="2">
        <f t="shared" si="0"/>
        <v>0.31140315981738698</v>
      </c>
      <c r="Q3" s="2">
        <f t="shared" si="0"/>
        <v>0.26359707610759342</v>
      </c>
      <c r="R3" s="2">
        <f t="shared" si="0"/>
        <v>0.22313010109858505</v>
      </c>
      <c r="S3" s="2">
        <f t="shared" si="0"/>
        <v>0.18887554729910214</v>
      </c>
      <c r="T3" s="2">
        <f t="shared" si="0"/>
        <v>0.15987969436617439</v>
      </c>
      <c r="U3" s="2">
        <f t="shared" si="0"/>
        <v>0.13533523548255971</v>
      </c>
      <c r="V3" s="2">
        <f t="shared" si="0"/>
        <v>0.11455880020117747</v>
      </c>
      <c r="W3" s="2">
        <f t="shared" si="0"/>
        <v>9.697192794425305E-2</v>
      </c>
      <c r="X3" s="2">
        <f t="shared" si="0"/>
        <v>8.2084962418528834E-2</v>
      </c>
      <c r="Y3" s="2">
        <f t="shared" si="0"/>
        <v>6.9483418532472405E-2</v>
      </c>
      <c r="Z3" s="2">
        <f t="shared" si="0"/>
        <v>5.8816442241178747E-2</v>
      </c>
      <c r="AA3" s="2">
        <f t="shared" si="0"/>
        <v>4.9787042016264799E-2</v>
      </c>
      <c r="AB3" s="2">
        <f t="shared" si="0"/>
        <v>4.2143819963899251E-2</v>
      </c>
      <c r="AC3" s="2">
        <f t="shared" si="0"/>
        <v>3.5673972367535375E-2</v>
      </c>
      <c r="AD3" s="2">
        <f t="shared" si="0"/>
        <v>3.0197364775424368E-2</v>
      </c>
      <c r="AE3" s="2">
        <f t="shared" si="0"/>
        <v>2.5561516670621336E-2</v>
      </c>
      <c r="AF3" s="2">
        <f t="shared" si="0"/>
        <v>2.1637356085925888E-2</v>
      </c>
      <c r="AG3" s="2">
        <f t="shared" si="0"/>
        <v>1.8315625963119891E-2</v>
      </c>
      <c r="AH3" s="2">
        <f t="shared" si="0"/>
        <v>1.5503842201825864E-2</v>
      </c>
      <c r="AI3" s="2">
        <f t="shared" si="0"/>
        <v>1.3123718703533301E-2</v>
      </c>
      <c r="AJ3" s="2">
        <f t="shared" si="0"/>
        <v>1.1108987718488665E-2</v>
      </c>
      <c r="AK3" s="2">
        <f t="shared" si="0"/>
        <v>9.4035548092254069E-3</v>
      </c>
      <c r="AL3" s="2">
        <f t="shared" si="0"/>
        <v>7.9599370609562976E-3</v>
      </c>
      <c r="AM3" s="2">
        <f t="shared" si="0"/>
        <v>6.7379410552512904E-3</v>
      </c>
      <c r="AN3" s="2">
        <f t="shared" si="0"/>
        <v>5.7035437989489063E-3</v>
      </c>
      <c r="AO3" s="2">
        <f t="shared" si="0"/>
        <v>4.8279454509587288E-3</v>
      </c>
      <c r="AP3" s="2">
        <f t="shared" si="0"/>
        <v>4.0867674728348111E-3</v>
      </c>
      <c r="AQ3" s="2">
        <f t="shared" si="0"/>
        <v>3.4593738779099149E-3</v>
      </c>
      <c r="AR3" s="2">
        <f t="shared" si="0"/>
        <v>2.9282966811087774E-3</v>
      </c>
      <c r="AS3" s="2">
        <f t="shared" si="0"/>
        <v>2.4787495527293156E-3</v>
      </c>
      <c r="AT3" s="2">
        <f t="shared" si="0"/>
        <v>2.0982161352685507E-3</v>
      </c>
      <c r="AU3" s="2">
        <f t="shared" si="0"/>
        <v>1.7761015611495528E-3</v>
      </c>
      <c r="AV3" s="2">
        <f t="shared" si="0"/>
        <v>1.5034374688545275E-3</v>
      </c>
      <c r="AW3" s="2">
        <f t="shared" si="0"/>
        <v>1.2726323044796775E-3</v>
      </c>
      <c r="AX3" s="2">
        <f t="shared" si="0"/>
        <v>1.0772599565708749E-3</v>
      </c>
      <c r="AY3" s="2">
        <f t="shared" si="0"/>
        <v>9.1188083938004041E-4</v>
      </c>
      <c r="AZ3" s="2">
        <f t="shared" si="0"/>
        <v>7.7189044311584351E-4</v>
      </c>
      <c r="BA3" s="2">
        <f t="shared" si="0"/>
        <v>6.5339113450245249E-4</v>
      </c>
      <c r="BB3" s="2">
        <f t="shared" si="0"/>
        <v>5.5308363829856461E-4</v>
      </c>
      <c r="BC3" s="2">
        <f t="shared" si="0"/>
        <v>4.6817517838915407E-4</v>
      </c>
      <c r="BD3" s="2">
        <f t="shared" si="0"/>
        <v>3.9630172090065438E-4</v>
      </c>
      <c r="BE3" s="2">
        <f t="shared" si="0"/>
        <v>3.3546215442091146E-4</v>
      </c>
    </row>
    <row r="4" spans="1:57" ht="15">
      <c r="A4" s="3" t="s">
        <v>6</v>
      </c>
      <c r="B4" s="22">
        <v>0</v>
      </c>
      <c r="C4" s="17">
        <v>0.88249690000000003</v>
      </c>
      <c r="D4" s="17">
        <v>0.1036961</v>
      </c>
      <c r="E4" s="17">
        <v>1.235029E-2</v>
      </c>
      <c r="F4" s="17">
        <v>1.456684E-3</v>
      </c>
      <c r="G4" s="2">
        <f>SUM(B4:F4)</f>
        <v>0.99999997399999996</v>
      </c>
      <c r="H4" s="4" t="s">
        <v>6</v>
      </c>
      <c r="I4" s="5">
        <v>0</v>
      </c>
      <c r="J4" s="2">
        <f>$C$3*I3+$C$4*I4+$C$5*I5+$C$6*I6+$C$7*I7</f>
        <v>0.14406070000000001</v>
      </c>
      <c r="K4" s="2">
        <f>$C$3*J3+$C$4*J4+$C$5*J5+$C$6*J6+$C$7*J7</f>
        <v>0.24907786740102</v>
      </c>
      <c r="L4" s="2">
        <f>$C$3*K3+$C$4*K4+$C$5*K5+$C$6*K6+$C$7*K7</f>
        <v>0.32303444194262942</v>
      </c>
      <c r="M4" s="2">
        <f t="shared" ref="M4:BE4" si="1">$C$3*L3+$C$4*L4+$C$5*L5+$C$6*L6+$C$7*L7</f>
        <v>0.37245411730933808</v>
      </c>
      <c r="N4" s="2">
        <f t="shared" si="1"/>
        <v>0.40265282477805436</v>
      </c>
      <c r="O4" s="2">
        <f t="shared" si="1"/>
        <v>0.41794838257420136</v>
      </c>
      <c r="P4" s="2">
        <f t="shared" si="1"/>
        <v>0.42183511244232685</v>
      </c>
      <c r="Q4" s="2">
        <f t="shared" si="1"/>
        <v>0.41712913622700953</v>
      </c>
      <c r="R4" s="2">
        <f t="shared" si="1"/>
        <v>0.4060891489220268</v>
      </c>
      <c r="S4" s="2">
        <f t="shared" si="1"/>
        <v>0.39051669360265995</v>
      </c>
      <c r="T4" s="2">
        <f t="shared" si="1"/>
        <v>0.37183931505938905</v>
      </c>
      <c r="U4" s="2">
        <f t="shared" si="1"/>
        <v>0.35117942352421128</v>
      </c>
      <c r="V4" s="2">
        <f t="shared" si="1"/>
        <v>0.32941124136218597</v>
      </c>
      <c r="W4" s="2">
        <f t="shared" si="1"/>
        <v>0.3072078202754227</v>
      </c>
      <c r="X4" s="2">
        <f t="shared" si="1"/>
        <v>0.28507979286881635</v>
      </c>
      <c r="Y4" s="2">
        <f t="shared" si="1"/>
        <v>0.26340725060485948</v>
      </c>
      <c r="Z4" s="2">
        <f t="shared" si="1"/>
        <v>0.24246591200849257</v>
      </c>
      <c r="AA4" s="2">
        <f t="shared" si="1"/>
        <v>0.22244855354394125</v>
      </c>
      <c r="AB4" s="2">
        <f t="shared" si="1"/>
        <v>0.2034825150358047</v>
      </c>
      <c r="AC4" s="2">
        <f t="shared" si="1"/>
        <v>0.18564395692797434</v>
      </c>
      <c r="AD4" s="2">
        <f t="shared" si="1"/>
        <v>0.16896943392371869</v>
      </c>
      <c r="AE4" s="2">
        <f t="shared" si="1"/>
        <v>0.15346525514013956</v>
      </c>
      <c r="AF4" s="2">
        <f t="shared" si="1"/>
        <v>0.1391150219035136</v>
      </c>
      <c r="AG4" s="2">
        <f t="shared" si="1"/>
        <v>0.12588566823717059</v>
      </c>
      <c r="AH4" s="2">
        <f t="shared" si="1"/>
        <v>0.11373227387091675</v>
      </c>
      <c r="AI4" s="2">
        <f t="shared" si="1"/>
        <v>0.10260187348131961</v>
      </c>
      <c r="AJ4" s="2">
        <f t="shared" si="1"/>
        <v>9.2436447384490861E-2</v>
      </c>
      <c r="AK4" s="2">
        <f t="shared" si="1"/>
        <v>8.3175246810843179E-2</v>
      </c>
      <c r="AL4" s="2">
        <f t="shared" si="1"/>
        <v>7.4756580155609376E-2</v>
      </c>
      <c r="AM4" s="2">
        <f t="shared" si="1"/>
        <v>6.7119164346884114E-2</v>
      </c>
      <c r="AN4" s="2">
        <f t="shared" si="1"/>
        <v>6.0203126971693999E-2</v>
      </c>
      <c r="AO4" s="2">
        <f t="shared" si="1"/>
        <v>5.395072943498358E-2</v>
      </c>
      <c r="AP4" s="2">
        <f t="shared" si="1"/>
        <v>4.8306868680338691E-2</v>
      </c>
      <c r="AQ4" s="2">
        <f t="shared" si="1"/>
        <v>4.3219404441979803E-2</v>
      </c>
      <c r="AR4" s="2">
        <f t="shared" si="1"/>
        <v>3.8639350262306825E-2</v>
      </c>
      <c r="AS4" s="2">
        <f t="shared" si="1"/>
        <v>3.4520959294188164E-2</v>
      </c>
      <c r="AT4" s="2">
        <f t="shared" si="1"/>
        <v>3.0821729957838117E-2</v>
      </c>
      <c r="AU4" s="2">
        <f t="shared" si="1"/>
        <v>2.7502351625627353E-2</v>
      </c>
      <c r="AV4" s="2">
        <f t="shared" si="1"/>
        <v>2.4526606486496398E-2</v>
      </c>
      <c r="AW4" s="2">
        <f t="shared" si="1"/>
        <v>2.1861240446022376E-2</v>
      </c>
      <c r="AX4" s="2">
        <f t="shared" si="1"/>
        <v>1.947581322439532E-2</v>
      </c>
      <c r="AY4" s="2">
        <f t="shared" si="1"/>
        <v>1.7342535618933445E-2</v>
      </c>
      <c r="AZ4" s="2">
        <f t="shared" si="1"/>
        <v>1.5436100113886023E-2</v>
      </c>
      <c r="BA4" s="2">
        <f t="shared" si="1"/>
        <v>1.3733509576152641E-2</v>
      </c>
      <c r="BB4" s="2">
        <f t="shared" si="1"/>
        <v>1.2213907611285237E-2</v>
      </c>
      <c r="BC4" s="2">
        <f t="shared" si="1"/>
        <v>1.0858413219937465E-2</v>
      </c>
      <c r="BD4" s="2">
        <f t="shared" si="1"/>
        <v>9.6499616494351986E-3</v>
      </c>
      <c r="BE4" s="2">
        <f t="shared" si="1"/>
        <v>8.5731527440696034E-3</v>
      </c>
    </row>
    <row r="5" spans="1:57" ht="15">
      <c r="A5" s="3" t="s">
        <v>7</v>
      </c>
      <c r="B5" s="22">
        <v>0</v>
      </c>
      <c r="C5" s="22">
        <v>0</v>
      </c>
      <c r="D5" s="17">
        <v>0.77880079999999996</v>
      </c>
      <c r="E5" s="17">
        <v>0.18680840000000001</v>
      </c>
      <c r="F5" s="17">
        <v>3.4390770000000001E-2</v>
      </c>
      <c r="G5" s="2">
        <f>SUM(B5:F5)</f>
        <v>0.99999996999999996</v>
      </c>
      <c r="H5" s="4" t="s">
        <v>7</v>
      </c>
      <c r="I5" s="5">
        <v>0</v>
      </c>
      <c r="J5" s="2">
        <f>$D$3*I3+$D$4*I4+$D$5*I5+$D$6*I6+$D$7*I7</f>
        <v>8.6988269999999993E-3</v>
      </c>
      <c r="K5" s="2">
        <f>$D$3*J3+$D$4*J4+$D$5*J5+$D$6*J6+$D$7*J7</f>
        <v>2.9076584046897502E-2</v>
      </c>
      <c r="L5" s="2">
        <f t="shared" ref="L5:BE5" si="2">$D$3*K3+$D$4*K4+$D$5*K5+$D$6*K6+$D$7*K7</f>
        <v>5.4706251906999591E-2</v>
      </c>
      <c r="M5" s="2">
        <f t="shared" si="2"/>
        <v>8.1378789358907744E-2</v>
      </c>
      <c r="N5" s="2">
        <f t="shared" si="2"/>
        <v>0.10646603182167064</v>
      </c>
      <c r="O5" s="2">
        <f t="shared" si="2"/>
        <v>0.12844985241349999</v>
      </c>
      <c r="P5" s="2">
        <f t="shared" si="2"/>
        <v>0.14657658414478245</v>
      </c>
      <c r="Q5" s="2">
        <f t="shared" si="2"/>
        <v>0.16060545921105945</v>
      </c>
      <c r="R5" s="2">
        <f t="shared" si="2"/>
        <v>0.17062731010381588</v>
      </c>
      <c r="S5" s="2">
        <f t="shared" si="2"/>
        <v>0.17693551675418237</v>
      </c>
      <c r="T5" s="2">
        <f t="shared" si="2"/>
        <v>0.17993557581854663</v>
      </c>
      <c r="U5" s="2">
        <f t="shared" si="2"/>
        <v>0.18008302299637891</v>
      </c>
      <c r="V5" s="2">
        <f t="shared" si="2"/>
        <v>0.1778419967961743</v>
      </c>
      <c r="W5" s="2">
        <f t="shared" si="2"/>
        <v>0.17365867758815295</v>
      </c>
      <c r="X5" s="2">
        <f t="shared" si="2"/>
        <v>0.16794531190970136</v>
      </c>
      <c r="Y5" s="2">
        <f t="shared" si="2"/>
        <v>0.16107164886820929</v>
      </c>
      <c r="Z5" s="2">
        <f t="shared" si="2"/>
        <v>0.15336145783250962</v>
      </c>
      <c r="AA5" s="2">
        <f t="shared" si="2"/>
        <v>0.1450924295631601</v>
      </c>
      <c r="AB5" s="2">
        <f t="shared" si="2"/>
        <v>0.13649823653622184</v>
      </c>
      <c r="AC5" s="2">
        <f t="shared" si="2"/>
        <v>0.1277718808393882</v>
      </c>
      <c r="AD5" s="2">
        <f t="shared" si="2"/>
        <v>0.11906971905124709</v>
      </c>
      <c r="AE5" s="2">
        <f t="shared" si="2"/>
        <v>0.11051574542202111</v>
      </c>
      <c r="AF5" s="2">
        <f t="shared" si="2"/>
        <v>0.10220585460217915</v>
      </c>
      <c r="AG5" s="2">
        <f t="shared" si="2"/>
        <v>9.4211906168998605E-2</v>
      </c>
      <c r="AH5" s="2">
        <f t="shared" si="2"/>
        <v>8.6585485197679404E-2</v>
      </c>
      <c r="AI5" s="2">
        <f t="shared" si="2"/>
        <v>7.9361303626035828E-2</v>
      </c>
      <c r="AJ5" s="2">
        <f t="shared" si="2"/>
        <v>7.2560221844304565E-2</v>
      </c>
      <c r="AK5" s="2">
        <f t="shared" si="2"/>
        <v>6.6191893074457026E-2</v>
      </c>
      <c r="AL5" s="2">
        <f t="shared" si="2"/>
        <v>6.0257047887193937E-2</v>
      </c>
      <c r="AM5" s="2">
        <f t="shared" si="2"/>
        <v>5.4749445027083177E-2</v>
      </c>
      <c r="AN5" s="2">
        <f t="shared" si="2"/>
        <v>4.9657519348255158E-2</v>
      </c>
      <c r="AO5" s="2">
        <f t="shared" si="2"/>
        <v>4.4965759410000049E-2</v>
      </c>
      <c r="AP5" s="2">
        <f t="shared" si="2"/>
        <v>4.0655847097921895E-2</v>
      </c>
      <c r="AQ5" s="2">
        <f t="shared" si="2"/>
        <v>3.6707590213137936E-2</v>
      </c>
      <c r="AR5" s="2">
        <f t="shared" si="2"/>
        <v>3.3099676803912237E-2</v>
      </c>
      <c r="AS5" s="2">
        <f t="shared" si="2"/>
        <v>2.9810277449597126E-2</v>
      </c>
      <c r="AT5" s="2">
        <f t="shared" si="2"/>
        <v>2.6817518986569786E-2</v>
      </c>
      <c r="AU5" s="2">
        <f t="shared" si="2"/>
        <v>2.4099850451806022E-2</v>
      </c>
      <c r="AV5" s="2">
        <f t="shared" si="2"/>
        <v>2.1636319416367979E-2</v>
      </c>
      <c r="AW5" s="2">
        <f t="shared" si="2"/>
        <v>1.9406774451854177E-2</v>
      </c>
      <c r="AX5" s="2">
        <f t="shared" si="2"/>
        <v>1.7392007252189656E-2</v>
      </c>
      <c r="AY5" s="2">
        <f t="shared" si="2"/>
        <v>1.5573845935305562E-2</v>
      </c>
      <c r="AZ5" s="2">
        <f t="shared" si="2"/>
        <v>1.3935209274953586E-2</v>
      </c>
      <c r="BA5" s="2">
        <f t="shared" si="2"/>
        <v>1.2460130053948427E-2</v>
      </c>
      <c r="BB5" s="2">
        <f t="shared" si="2"/>
        <v>1.1133754372921131E-2</v>
      </c>
      <c r="BC5" s="2">
        <f t="shared" si="2"/>
        <v>9.9423225765711588E-3</v>
      </c>
      <c r="BD5" s="2">
        <f t="shared" si="2"/>
        <v>8.8731364544701388E-3</v>
      </c>
      <c r="BE5" s="2">
        <f t="shared" si="2"/>
        <v>7.9145165175564212E-3</v>
      </c>
    </row>
    <row r="6" spans="1:57" ht="15">
      <c r="A6" s="3" t="s">
        <v>8</v>
      </c>
      <c r="B6" s="22">
        <v>0</v>
      </c>
      <c r="C6" s="22">
        <v>0</v>
      </c>
      <c r="D6" s="22">
        <v>0</v>
      </c>
      <c r="E6" s="17">
        <v>0.71653149999999999</v>
      </c>
      <c r="F6" s="17">
        <v>0.28346850000000001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6.9794780000000003E-4</v>
      </c>
      <c r="K6" s="2">
        <f>$E$3*J3+$E$4*J4+$E$5*J5+$E$6*J6+$E$7*J7</f>
        <v>4.4951070006607596E-3</v>
      </c>
      <c r="L6" s="2">
        <f t="shared" ref="L6:BE6" si="3">$E$3*K3+$E$4*K4+$E$5*K5+$E$6*K6+$E$7*K7</f>
        <v>1.2228921222529887E-2</v>
      </c>
      <c r="M6" s="2">
        <f t="shared" si="3"/>
        <v>2.339489039591984E-2</v>
      </c>
      <c r="N6" s="2">
        <f t="shared" si="3"/>
        <v>3.6923672008826652E-2</v>
      </c>
      <c r="O6" s="2">
        <f t="shared" si="3"/>
        <v>5.162192912319126E-2</v>
      </c>
      <c r="P6" s="2">
        <f t="shared" si="3"/>
        <v>6.6402794048289207E-2</v>
      </c>
      <c r="Q6" s="2">
        <f t="shared" si="3"/>
        <v>8.0388559906316853E-2</v>
      </c>
      <c r="R6" s="2">
        <f t="shared" si="3"/>
        <v>9.2939027078205144E-2</v>
      </c>
      <c r="S6" s="2">
        <f t="shared" si="3"/>
        <v>0.10363940719590038</v>
      </c>
      <c r="T6" s="2">
        <f t="shared" si="3"/>
        <v>0.11226876037375651</v>
      </c>
      <c r="U6" s="2">
        <f t="shared" si="3"/>
        <v>0.11876149135082206</v>
      </c>
      <c r="V6" s="2">
        <f t="shared" si="3"/>
        <v>0.12316899558538269</v>
      </c>
      <c r="W6" s="2">
        <f t="shared" si="3"/>
        <v>0.12562512445724011</v>
      </c>
      <c r="X6" s="2">
        <f t="shared" si="3"/>
        <v>0.12631704558583146</v>
      </c>
      <c r="Y6" s="2">
        <f t="shared" si="3"/>
        <v>0.12546184628853935</v>
      </c>
      <c r="Z6" s="2">
        <f t="shared" si="3"/>
        <v>0.12328855365650243</v>
      </c>
      <c r="AA6" s="2">
        <f t="shared" si="3"/>
        <v>0.12002491597856818</v>
      </c>
      <c r="AB6" s="2">
        <f t="shared" si="3"/>
        <v>0.11588817060509603</v>
      </c>
      <c r="AC6" s="2">
        <f t="shared" si="3"/>
        <v>0.11107902414312745</v>
      </c>
      <c r="AD6" s="2">
        <f t="shared" si="3"/>
        <v>0.10577813568774727</v>
      </c>
      <c r="AE6" s="2">
        <f t="shared" si="3"/>
        <v>0.10014448763036263</v>
      </c>
      <c r="AF6" s="2">
        <f t="shared" si="3"/>
        <v>9.4315130525839896E-2</v>
      </c>
      <c r="AG6" s="2">
        <f t="shared" si="3"/>
        <v>8.840588672618431E-2</v>
      </c>
      <c r="AH6" s="2">
        <f t="shared" si="3"/>
        <v>8.2512685937543129E-2</v>
      </c>
      <c r="AI6" s="2">
        <f t="shared" si="3"/>
        <v>7.6713282014080411E-2</v>
      </c>
      <c r="AJ6" s="2">
        <f t="shared" si="3"/>
        <v>7.1069163746400571E-2</v>
      </c>
      <c r="AK6" s="2">
        <f t="shared" si="3"/>
        <v>6.5627523874640159E-2</v>
      </c>
      <c r="AL6" s="2">
        <f t="shared" si="3"/>
        <v>6.0423191370718887E-2</v>
      </c>
      <c r="AM6" s="2">
        <f t="shared" si="3"/>
        <v>5.548046371706819E-2</v>
      </c>
      <c r="AN6" s="2">
        <f t="shared" si="3"/>
        <v>5.0814799989661527E-2</v>
      </c>
      <c r="AO6" s="2">
        <f t="shared" si="3"/>
        <v>4.6434353449062667E-2</v>
      </c>
      <c r="AP6" s="2">
        <f t="shared" si="3"/>
        <v>4.2341335306693699E-2</v>
      </c>
      <c r="AQ6" s="2">
        <f t="shared" si="3"/>
        <v>3.8533210433876502E-2</v>
      </c>
      <c r="AR6" s="2">
        <f t="shared" si="3"/>
        <v>3.5003731908446342E-2</v>
      </c>
      <c r="AS6" s="2">
        <f t="shared" si="3"/>
        <v>3.174382517359027E-2</v>
      </c>
      <c r="AT6" s="2">
        <f t="shared" si="3"/>
        <v>2.8742334797444213E-2</v>
      </c>
      <c r="AU6" s="2">
        <f t="shared" si="3"/>
        <v>2.5986647828382146E-2</v>
      </c>
      <c r="AV6" s="2">
        <f t="shared" si="3"/>
        <v>2.3463207896019213E-2</v>
      </c>
      <c r="AW6" s="2">
        <f t="shared" si="3"/>
        <v>2.1157933784305062E-2</v>
      </c>
      <c r="AX6" s="2">
        <f t="shared" si="3"/>
        <v>1.9056555406065764E-2</v>
      </c>
      <c r="AY6" s="2">
        <f t="shared" si="3"/>
        <v>1.7144879090035193E-2</v>
      </c>
      <c r="AZ6" s="2">
        <f t="shared" si="3"/>
        <v>1.5408992962177352E-2</v>
      </c>
      <c r="BA6" s="2">
        <f t="shared" si="3"/>
        <v>1.383542204110976E-2</v>
      </c>
      <c r="BB6" s="2">
        <f t="shared" si="3"/>
        <v>1.2411241526307584E-2</v>
      </c>
      <c r="BC6" s="2">
        <f t="shared" si="3"/>
        <v>1.1124155672647009E-2</v>
      </c>
      <c r="BD6" s="2">
        <f t="shared" si="3"/>
        <v>9.9625486372102376E-3</v>
      </c>
      <c r="BE6" s="2">
        <f t="shared" si="3"/>
        <v>8.9155127656580877E-3</v>
      </c>
    </row>
    <row r="7" spans="1:57" ht="15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6.0789350000000001E-5</v>
      </c>
      <c r="K7" s="2">
        <f t="shared" ref="K7:BE7" si="4">$F$3*J3+$F$4*J4+$F$5*J5+$F$6*J6+$F$7*J7</f>
        <v>8.1910291361978502E-4</v>
      </c>
      <c r="L7" s="2">
        <f t="shared" si="4"/>
        <v>3.4996754810391311E-3</v>
      </c>
      <c r="M7" s="2">
        <f t="shared" si="4"/>
        <v>9.3550092678367711E-3</v>
      </c>
      <c r="N7" s="2">
        <f t="shared" si="4"/>
        <v>1.9359161226445792E-2</v>
      </c>
      <c r="O7" s="2">
        <f t="shared" si="4"/>
        <v>3.4100264824602718E-2</v>
      </c>
      <c r="P7" s="2">
        <f t="shared" si="4"/>
        <v>5.3782126841030078E-2</v>
      </c>
      <c r="Q7" s="2">
        <f t="shared" si="4"/>
        <v>7.82795193130226E-2</v>
      </c>
      <c r="R7" s="2">
        <f t="shared" si="4"/>
        <v>0.10721413844889249</v>
      </c>
      <c r="S7" s="2">
        <f t="shared" si="4"/>
        <v>0.14003253712332925</v>
      </c>
      <c r="T7" s="2">
        <f t="shared" si="4"/>
        <v>0.17607633412461968</v>
      </c>
      <c r="U7" s="2">
        <f t="shared" si="4"/>
        <v>0.21464048559093776</v>
      </c>
      <c r="V7" s="2">
        <f t="shared" si="4"/>
        <v>0.25501860561506545</v>
      </c>
      <c r="W7" s="2">
        <f t="shared" si="4"/>
        <v>0.29653607128803194</v>
      </c>
      <c r="X7" s="2">
        <f t="shared" si="4"/>
        <v>0.3385724920966155</v>
      </c>
      <c r="Y7" s="2">
        <f t="shared" si="4"/>
        <v>0.38057542519223309</v>
      </c>
      <c r="Z7" s="2">
        <f t="shared" si="4"/>
        <v>0.42206720957591171</v>
      </c>
      <c r="AA7" s="2">
        <f t="shared" si="4"/>
        <v>0.46264662119913386</v>
      </c>
      <c r="AB7" s="2">
        <f t="shared" si="4"/>
        <v>0.50198680823874564</v>
      </c>
      <c r="AC7" s="2">
        <f t="shared" si="4"/>
        <v>0.53983070520539367</v>
      </c>
      <c r="AD7" s="2">
        <f t="shared" si="4"/>
        <v>0.57598487610647042</v>
      </c>
      <c r="AE7" s="2">
        <f t="shared" si="4"/>
        <v>0.61031251563359079</v>
      </c>
      <c r="AF7" s="2">
        <f t="shared" si="4"/>
        <v>0.64272614915732751</v>
      </c>
      <c r="AG7" s="2">
        <f t="shared" si="4"/>
        <v>0.67318041772044723</v>
      </c>
      <c r="AH7" s="2">
        <f t="shared" si="4"/>
        <v>0.70166521085195577</v>
      </c>
      <c r="AI7" s="2">
        <f t="shared" si="4"/>
        <v>0.72819931412453531</v>
      </c>
      <c r="AJ7" s="2">
        <f t="shared" si="4"/>
        <v>0.7528246657368467</v>
      </c>
      <c r="AK7" s="2">
        <f t="shared" si="4"/>
        <v>0.77560126288295406</v>
      </c>
      <c r="AL7" s="2">
        <f t="shared" si="4"/>
        <v>0.7966027204922107</v>
      </c>
      <c r="AM7" s="2">
        <f t="shared" si="4"/>
        <v>0.81591245878365615</v>
      </c>
      <c r="AN7" s="2">
        <f t="shared" si="4"/>
        <v>0.83362047919224647</v>
      </c>
      <c r="AO7" s="2">
        <f t="shared" si="4"/>
        <v>0.84982067829632213</v>
      </c>
      <c r="AP7" s="2">
        <f t="shared" si="4"/>
        <v>0.86460864455876452</v>
      </c>
      <c r="AQ7" s="2">
        <f t="shared" si="4"/>
        <v>0.87807988152748484</v>
      </c>
      <c r="AR7" s="2">
        <f t="shared" si="4"/>
        <v>0.89032840248966405</v>
      </c>
      <c r="AS7" s="2">
        <f t="shared" si="4"/>
        <v>0.90144564457274046</v>
      </c>
      <c r="AT7" s="2">
        <f t="shared" si="4"/>
        <v>0.91151965428500825</v>
      </c>
      <c r="AU7" s="2">
        <f t="shared" si="4"/>
        <v>0.9206345010140522</v>
      </c>
      <c r="AV7" s="2">
        <f t="shared" si="4"/>
        <v>0.92886987971154922</v>
      </c>
      <c r="AW7" s="2">
        <f t="shared" si="4"/>
        <v>0.93630086865194651</v>
      </c>
      <c r="AX7" s="2">
        <f t="shared" si="4"/>
        <v>0.94299781260316684</v>
      </c>
      <c r="AY7" s="2">
        <f t="shared" si="4"/>
        <v>0.94902630589198311</v>
      </c>
      <c r="AZ7" s="2">
        <f t="shared" si="4"/>
        <v>0.95444725363069227</v>
      </c>
      <c r="BA7" s="2">
        <f t="shared" si="4"/>
        <v>0.95931699277204463</v>
      </c>
      <c r="BB7" s="2">
        <f t="shared" si="4"/>
        <v>0.96368745767464614</v>
      </c>
      <c r="BC7" s="2">
        <f t="shared" si="4"/>
        <v>0.96760637750451162</v>
      </c>
      <c r="BD7" s="2">
        <f t="shared" si="4"/>
        <v>0.97111749509266765</v>
      </c>
      <c r="BE7" s="2">
        <f t="shared" si="4"/>
        <v>0.97426079884167838</v>
      </c>
    </row>
    <row r="8" spans="1:57">
      <c r="J8" s="2">
        <f>SUM(J3:J7)</f>
        <v>0.99999996415000003</v>
      </c>
      <c r="K8" s="2">
        <f t="shared" ref="K8:T8" si="5">SUM(K3:K7)</f>
        <v>0.99999992979708807</v>
      </c>
      <c r="L8" s="2">
        <f t="shared" si="5"/>
        <v>0.99999989676112</v>
      </c>
      <c r="M8" s="2">
        <f t="shared" si="5"/>
        <v>0.99999986497691473</v>
      </c>
      <c r="N8" s="2">
        <f t="shared" si="5"/>
        <v>0.99999983444574247</v>
      </c>
      <c r="O8" s="2">
        <f t="shared" si="5"/>
        <v>0.99999980520244469</v>
      </c>
      <c r="P8" s="2">
        <f t="shared" si="5"/>
        <v>0.99999977729381562</v>
      </c>
      <c r="Q8" s="2">
        <f t="shared" si="5"/>
        <v>0.99999975076500192</v>
      </c>
      <c r="R8" s="2">
        <f t="shared" si="5"/>
        <v>0.9999997256515254</v>
      </c>
      <c r="S8" s="2">
        <f t="shared" si="5"/>
        <v>0.99999970197517407</v>
      </c>
      <c r="T8" s="2">
        <f t="shared" si="5"/>
        <v>0.99999967974248627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F32" sqref="F32"/>
    </sheetView>
  </sheetViews>
  <sheetFormatPr defaultRowHeight="13.5"/>
  <cols>
    <col min="1" max="256" width="8.85546875" style="27"/>
    <col min="257" max="257" width="14.28515625" style="27" customWidth="1"/>
    <col min="258" max="512" width="8.85546875" style="27"/>
    <col min="513" max="513" width="14.28515625" style="27" customWidth="1"/>
    <col min="514" max="768" width="8.85546875" style="27"/>
    <col min="769" max="769" width="14.28515625" style="27" customWidth="1"/>
    <col min="770" max="1024" width="8.85546875" style="27"/>
    <col min="1025" max="1025" width="14.28515625" style="27" customWidth="1"/>
    <col min="1026" max="1280" width="8.85546875" style="27"/>
    <col min="1281" max="1281" width="14.28515625" style="27" customWidth="1"/>
    <col min="1282" max="1536" width="8.85546875" style="27"/>
    <col min="1537" max="1537" width="14.28515625" style="27" customWidth="1"/>
    <col min="1538" max="1792" width="8.85546875" style="27"/>
    <col min="1793" max="1793" width="14.28515625" style="27" customWidth="1"/>
    <col min="1794" max="2048" width="8.85546875" style="27"/>
    <col min="2049" max="2049" width="14.28515625" style="27" customWidth="1"/>
    <col min="2050" max="2304" width="8.85546875" style="27"/>
    <col min="2305" max="2305" width="14.28515625" style="27" customWidth="1"/>
    <col min="2306" max="2560" width="8.85546875" style="27"/>
    <col min="2561" max="2561" width="14.28515625" style="27" customWidth="1"/>
    <col min="2562" max="2816" width="8.85546875" style="27"/>
    <col min="2817" max="2817" width="14.28515625" style="27" customWidth="1"/>
    <col min="2818" max="3072" width="8.85546875" style="27"/>
    <col min="3073" max="3073" width="14.28515625" style="27" customWidth="1"/>
    <col min="3074" max="3328" width="8.85546875" style="27"/>
    <col min="3329" max="3329" width="14.28515625" style="27" customWidth="1"/>
    <col min="3330" max="3584" width="8.85546875" style="27"/>
    <col min="3585" max="3585" width="14.28515625" style="27" customWidth="1"/>
    <col min="3586" max="3840" width="8.85546875" style="27"/>
    <col min="3841" max="3841" width="14.28515625" style="27" customWidth="1"/>
    <col min="3842" max="4096" width="8.85546875" style="27"/>
    <col min="4097" max="4097" width="14.28515625" style="27" customWidth="1"/>
    <col min="4098" max="4352" width="8.85546875" style="27"/>
    <col min="4353" max="4353" width="14.28515625" style="27" customWidth="1"/>
    <col min="4354" max="4608" width="8.85546875" style="27"/>
    <col min="4609" max="4609" width="14.28515625" style="27" customWidth="1"/>
    <col min="4610" max="4864" width="8.85546875" style="27"/>
    <col min="4865" max="4865" width="14.28515625" style="27" customWidth="1"/>
    <col min="4866" max="5120" width="8.85546875" style="27"/>
    <col min="5121" max="5121" width="14.28515625" style="27" customWidth="1"/>
    <col min="5122" max="5376" width="8.85546875" style="27"/>
    <col min="5377" max="5377" width="14.28515625" style="27" customWidth="1"/>
    <col min="5378" max="5632" width="8.85546875" style="27"/>
    <col min="5633" max="5633" width="14.28515625" style="27" customWidth="1"/>
    <col min="5634" max="5888" width="8.85546875" style="27"/>
    <col min="5889" max="5889" width="14.28515625" style="27" customWidth="1"/>
    <col min="5890" max="6144" width="8.85546875" style="27"/>
    <col min="6145" max="6145" width="14.28515625" style="27" customWidth="1"/>
    <col min="6146" max="6400" width="8.85546875" style="27"/>
    <col min="6401" max="6401" width="14.28515625" style="27" customWidth="1"/>
    <col min="6402" max="6656" width="8.85546875" style="27"/>
    <col min="6657" max="6657" width="14.28515625" style="27" customWidth="1"/>
    <col min="6658" max="6912" width="8.85546875" style="27"/>
    <col min="6913" max="6913" width="14.28515625" style="27" customWidth="1"/>
    <col min="6914" max="7168" width="8.85546875" style="27"/>
    <col min="7169" max="7169" width="14.28515625" style="27" customWidth="1"/>
    <col min="7170" max="7424" width="8.85546875" style="27"/>
    <col min="7425" max="7425" width="14.28515625" style="27" customWidth="1"/>
    <col min="7426" max="7680" width="8.85546875" style="27"/>
    <col min="7681" max="7681" width="14.28515625" style="27" customWidth="1"/>
    <col min="7682" max="7936" width="8.85546875" style="27"/>
    <col min="7937" max="7937" width="14.28515625" style="27" customWidth="1"/>
    <col min="7938" max="8192" width="8.85546875" style="27"/>
    <col min="8193" max="8193" width="14.28515625" style="27" customWidth="1"/>
    <col min="8194" max="8448" width="8.85546875" style="27"/>
    <col min="8449" max="8449" width="14.28515625" style="27" customWidth="1"/>
    <col min="8450" max="8704" width="8.85546875" style="27"/>
    <col min="8705" max="8705" width="14.28515625" style="27" customWidth="1"/>
    <col min="8706" max="8960" width="8.85546875" style="27"/>
    <col min="8961" max="8961" width="14.28515625" style="27" customWidth="1"/>
    <col min="8962" max="9216" width="8.85546875" style="27"/>
    <col min="9217" max="9217" width="14.28515625" style="27" customWidth="1"/>
    <col min="9218" max="9472" width="8.85546875" style="27"/>
    <col min="9473" max="9473" width="14.28515625" style="27" customWidth="1"/>
    <col min="9474" max="9728" width="8.85546875" style="27"/>
    <col min="9729" max="9729" width="14.28515625" style="27" customWidth="1"/>
    <col min="9730" max="9984" width="8.85546875" style="27"/>
    <col min="9985" max="9985" width="14.28515625" style="27" customWidth="1"/>
    <col min="9986" max="10240" width="8.85546875" style="27"/>
    <col min="10241" max="10241" width="14.28515625" style="27" customWidth="1"/>
    <col min="10242" max="10496" width="8.85546875" style="27"/>
    <col min="10497" max="10497" width="14.28515625" style="27" customWidth="1"/>
    <col min="10498" max="10752" width="8.85546875" style="27"/>
    <col min="10753" max="10753" width="14.28515625" style="27" customWidth="1"/>
    <col min="10754" max="11008" width="8.85546875" style="27"/>
    <col min="11009" max="11009" width="14.28515625" style="27" customWidth="1"/>
    <col min="11010" max="11264" width="8.85546875" style="27"/>
    <col min="11265" max="11265" width="14.28515625" style="27" customWidth="1"/>
    <col min="11266" max="11520" width="8.85546875" style="27"/>
    <col min="11521" max="11521" width="14.28515625" style="27" customWidth="1"/>
    <col min="11522" max="11776" width="8.85546875" style="27"/>
    <col min="11777" max="11777" width="14.28515625" style="27" customWidth="1"/>
    <col min="11778" max="12032" width="8.85546875" style="27"/>
    <col min="12033" max="12033" width="14.28515625" style="27" customWidth="1"/>
    <col min="12034" max="12288" width="8.85546875" style="27"/>
    <col min="12289" max="12289" width="14.28515625" style="27" customWidth="1"/>
    <col min="12290" max="12544" width="8.85546875" style="27"/>
    <col min="12545" max="12545" width="14.28515625" style="27" customWidth="1"/>
    <col min="12546" max="12800" width="8.85546875" style="27"/>
    <col min="12801" max="12801" width="14.28515625" style="27" customWidth="1"/>
    <col min="12802" max="13056" width="8.85546875" style="27"/>
    <col min="13057" max="13057" width="14.28515625" style="27" customWidth="1"/>
    <col min="13058" max="13312" width="8.85546875" style="27"/>
    <col min="13313" max="13313" width="14.28515625" style="27" customWidth="1"/>
    <col min="13314" max="13568" width="8.85546875" style="27"/>
    <col min="13569" max="13569" width="14.28515625" style="27" customWidth="1"/>
    <col min="13570" max="13824" width="8.85546875" style="27"/>
    <col min="13825" max="13825" width="14.28515625" style="27" customWidth="1"/>
    <col min="13826" max="14080" width="8.85546875" style="27"/>
    <col min="14081" max="14081" width="14.28515625" style="27" customWidth="1"/>
    <col min="14082" max="14336" width="8.85546875" style="27"/>
    <col min="14337" max="14337" width="14.28515625" style="27" customWidth="1"/>
    <col min="14338" max="14592" width="8.85546875" style="27"/>
    <col min="14593" max="14593" width="14.28515625" style="27" customWidth="1"/>
    <col min="14594" max="14848" width="8.85546875" style="27"/>
    <col min="14849" max="14849" width="14.28515625" style="27" customWidth="1"/>
    <col min="14850" max="15104" width="8.85546875" style="27"/>
    <col min="15105" max="15105" width="14.28515625" style="27" customWidth="1"/>
    <col min="15106" max="15360" width="8.85546875" style="27"/>
    <col min="15361" max="15361" width="14.28515625" style="27" customWidth="1"/>
    <col min="15362" max="15616" width="8.85546875" style="27"/>
    <col min="15617" max="15617" width="14.28515625" style="27" customWidth="1"/>
    <col min="15618" max="15872" width="8.85546875" style="27"/>
    <col min="15873" max="15873" width="14.28515625" style="27" customWidth="1"/>
    <col min="15874" max="16128" width="8.85546875" style="27"/>
    <col min="16129" max="16129" width="14.28515625" style="27" customWidth="1"/>
    <col min="16130" max="16384" width="8.85546875" style="27"/>
  </cols>
  <sheetData>
    <row r="1" spans="1:18" ht="13.15" customHeight="1">
      <c r="A1" s="64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64"/>
      <c r="B2" s="28">
        <v>1</v>
      </c>
      <c r="C2" s="28">
        <v>2</v>
      </c>
      <c r="D2" s="28">
        <v>3</v>
      </c>
      <c r="E2" s="28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deterministic!F7</f>
        <v>0.16666666666666666</v>
      </c>
      <c r="C3" s="27">
        <f>deterministic!F14</f>
        <v>0.125</v>
      </c>
      <c r="D3" s="27">
        <f>deterministic!F18</f>
        <v>0.25</v>
      </c>
      <c r="E3" s="27">
        <f>deterministic!F21</f>
        <v>0.33333333333333331</v>
      </c>
      <c r="F3" s="27">
        <v>0</v>
      </c>
      <c r="G3" s="27">
        <f>1/B3</f>
        <v>6</v>
      </c>
      <c r="H3" s="27">
        <f>1/C3</f>
        <v>8</v>
      </c>
      <c r="I3" s="27">
        <f>1/D3</f>
        <v>4</v>
      </c>
      <c r="J3" s="27">
        <f>1/E3</f>
        <v>3</v>
      </c>
      <c r="K3" s="27">
        <v>1</v>
      </c>
      <c r="L3" s="27">
        <v>0</v>
      </c>
      <c r="M3" s="27">
        <f>G3</f>
        <v>6</v>
      </c>
      <c r="N3" s="27">
        <f>M3+H3</f>
        <v>14</v>
      </c>
      <c r="O3" s="27">
        <f>N3+I3</f>
        <v>18</v>
      </c>
      <c r="P3" s="27">
        <f>O3+J3</f>
        <v>21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zoomScale="75" zoomScaleNormal="75" workbookViewId="0">
      <selection activeCell="E16" sqref="E16"/>
    </sheetView>
  </sheetViews>
  <sheetFormatPr defaultColWidth="8.85546875" defaultRowHeight="13.5"/>
  <cols>
    <col min="1" max="8" width="8.85546875" style="2"/>
    <col min="9" max="9" width="9.7109375" style="2" bestFit="1" customWidth="1"/>
    <col min="10" max="16384" width="8.85546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5">
      <c r="A3" s="3" t="s">
        <v>5</v>
      </c>
      <c r="B3" s="17">
        <f>EXP(-deterministic!F7)</f>
        <v>0.84648172489061413</v>
      </c>
      <c r="C3" s="17">
        <f>1-B3</f>
        <v>0.15351827510938587</v>
      </c>
      <c r="D3" s="22">
        <v>0</v>
      </c>
      <c r="E3" s="22">
        <v>0</v>
      </c>
      <c r="F3" s="22">
        <v>0</v>
      </c>
      <c r="G3" s="2">
        <f>SUM(B3:F3)</f>
        <v>1</v>
      </c>
      <c r="H3" s="4" t="s">
        <v>5</v>
      </c>
      <c r="I3" s="5">
        <v>1</v>
      </c>
      <c r="J3" s="2">
        <f>$B$3*I3+$B$4*I4+$B$5*I5+$B$6*I6+$B$7*I7</f>
        <v>0.84648172489061413</v>
      </c>
      <c r="K3" s="2">
        <f>$B$3*J3+$B$4*J4+$B$5*J5+$B$6*J6+$B$7*J7</f>
        <v>0.71653131057378938</v>
      </c>
      <c r="L3" s="2">
        <f>$B$3*K3+$B$4*K4+$B$5*K5+$B$6*K6+$B$7*K7</f>
        <v>0.60653065971263354</v>
      </c>
      <c r="M3" s="2">
        <f>$B$3*L3+$B$4*L4+$B$5*L5+$B$6*L6+$B$7*L7</f>
        <v>0.51341711903259213</v>
      </c>
      <c r="N3" s="2">
        <f>$B$3*M3+$B$4*M4+$B$5*M5+$B$6*M6+$B$7*M7</f>
        <v>0.43459820850707837</v>
      </c>
      <c r="O3" s="2">
        <f t="shared" ref="O3:BE3" si="0">$B$3*N3+$B$4*N4+$B$5*N5+$B$6*N6+$B$7*N7</f>
        <v>0.36787944117144245</v>
      </c>
      <c r="P3" s="2">
        <f t="shared" si="0"/>
        <v>0.31140322391459779</v>
      </c>
      <c r="Q3" s="2">
        <f t="shared" si="0"/>
        <v>0.26359713811572688</v>
      </c>
      <c r="R3" s="2">
        <f t="shared" si="0"/>
        <v>0.22313016014842993</v>
      </c>
      <c r="S3" s="2">
        <f t="shared" si="0"/>
        <v>0.18887560283756194</v>
      </c>
      <c r="T3" s="2">
        <f t="shared" si="0"/>
        <v>0.15987974607969399</v>
      </c>
      <c r="U3" s="2">
        <f t="shared" si="0"/>
        <v>0.13533528323661276</v>
      </c>
      <c r="V3" s="2">
        <f t="shared" si="0"/>
        <v>0.11455884399268779</v>
      </c>
      <c r="W3" s="2">
        <f t="shared" si="0"/>
        <v>9.6971967864405123E-2</v>
      </c>
      <c r="X3" s="2">
        <f t="shared" si="0"/>
        <v>8.2084998623898855E-2</v>
      </c>
      <c r="Y3" s="2">
        <f t="shared" si="0"/>
        <v>6.9483451222801584E-2</v>
      </c>
      <c r="Z3" s="2">
        <f t="shared" si="0"/>
        <v>5.8816471642429938E-2</v>
      </c>
      <c r="AA3" s="2">
        <f t="shared" si="0"/>
        <v>4.9787068367863986E-2</v>
      </c>
      <c r="AB3" s="2">
        <f t="shared" si="0"/>
        <v>4.2143843509276441E-2</v>
      </c>
      <c r="AC3" s="2">
        <f t="shared" si="0"/>
        <v>3.5673993347252436E-2</v>
      </c>
      <c r="AD3" s="2">
        <f t="shared" si="0"/>
        <v>3.0197383422318536E-2</v>
      </c>
      <c r="AE3" s="2">
        <f t="shared" si="0"/>
        <v>2.556153320650743E-2</v>
      </c>
      <c r="AF3" s="2">
        <f t="shared" si="0"/>
        <v>2.1637370719493121E-2</v>
      </c>
      <c r="AG3" s="2">
        <f t="shared" si="0"/>
        <v>1.8315638888734206E-2</v>
      </c>
      <c r="AH3" s="2">
        <f t="shared" si="0"/>
        <v>1.5503853599009342E-2</v>
      </c>
      <c r="AI3" s="2">
        <f t="shared" si="0"/>
        <v>1.3123728736940983E-2</v>
      </c>
      <c r="AJ3" s="2">
        <f t="shared" si="0"/>
        <v>1.1108996538242325E-2</v>
      </c>
      <c r="AK3" s="2">
        <f t="shared" si="0"/>
        <v>9.4035625514952252E-3</v>
      </c>
      <c r="AL3" s="2">
        <f t="shared" si="0"/>
        <v>7.9599438487064633E-3</v>
      </c>
      <c r="AM3" s="2">
        <f t="shared" si="0"/>
        <v>6.7379469990854809E-3</v>
      </c>
      <c r="AN3" s="2">
        <f t="shared" si="0"/>
        <v>5.7035489980074147E-3</v>
      </c>
      <c r="AO3" s="2">
        <f t="shared" si="0"/>
        <v>4.8279499938314501E-3</v>
      </c>
      <c r="AP3" s="2">
        <f t="shared" si="0"/>
        <v>4.0867714384640761E-3</v>
      </c>
      <c r="AQ3" s="2">
        <f t="shared" si="0"/>
        <v>3.4593773364647675E-3</v>
      </c>
      <c r="AR3" s="2">
        <f t="shared" si="0"/>
        <v>2.9282996948181948E-3</v>
      </c>
      <c r="AS3" s="2">
        <f t="shared" si="0"/>
        <v>2.4787521766663646E-3</v>
      </c>
      <c r="AT3" s="2">
        <f t="shared" si="0"/>
        <v>2.0982184180809087E-3</v>
      </c>
      <c r="AU3" s="2">
        <f t="shared" si="0"/>
        <v>1.7761035457343833E-3</v>
      </c>
      <c r="AV3" s="2">
        <f t="shared" si="0"/>
        <v>1.5034391929775765E-3</v>
      </c>
      <c r="AW3" s="2">
        <f t="shared" si="0"/>
        <v>1.2726338013398118E-3</v>
      </c>
      <c r="AX3" s="2">
        <f t="shared" si="0"/>
        <v>1.0772612553122231E-3</v>
      </c>
      <c r="AY3" s="2">
        <f t="shared" si="0"/>
        <v>9.1188196555451885E-4</v>
      </c>
      <c r="AZ3" s="2">
        <f t="shared" si="0"/>
        <v>7.7189141909923267E-4</v>
      </c>
      <c r="BA3" s="2">
        <f t="shared" si="0"/>
        <v>6.5339197986738235E-4</v>
      </c>
      <c r="BB3" s="2">
        <f t="shared" si="0"/>
        <v>5.5308437014783525E-4</v>
      </c>
      <c r="BC3" s="2">
        <f t="shared" si="0"/>
        <v>4.681758116527785E-4</v>
      </c>
      <c r="BD3" s="2">
        <f t="shared" si="0"/>
        <v>3.9630226859990725E-4</v>
      </c>
      <c r="BE3" s="2">
        <f t="shared" si="0"/>
        <v>3.3546262790251294E-4</v>
      </c>
    </row>
    <row r="4" spans="1:57" ht="15">
      <c r="A4" s="3" t="s">
        <v>6</v>
      </c>
      <c r="B4" s="22">
        <v>0</v>
      </c>
      <c r="C4" s="17">
        <f>EXP(-deterministic!F14)</f>
        <v>0.88249690258459546</v>
      </c>
      <c r="D4" s="17">
        <f>1-C4</f>
        <v>0.11750309741540454</v>
      </c>
      <c r="E4" s="22">
        <v>0</v>
      </c>
      <c r="F4" s="22">
        <v>0</v>
      </c>
      <c r="G4" s="2">
        <f>SUM(B4:F4)</f>
        <v>1</v>
      </c>
      <c r="H4" s="4" t="s">
        <v>6</v>
      </c>
      <c r="I4" s="5">
        <v>0</v>
      </c>
      <c r="J4" s="2">
        <f>$C$3*I3+$C$4*I4+$C$5*I5+$C$6*I6+$C$7*I7</f>
        <v>0.15351827510938587</v>
      </c>
      <c r="K4" s="2">
        <f>$C$3*J3+$C$4*J4+$C$5*J5+$C$6*J6+$C$7*J7</f>
        <v>0.26542981659098763</v>
      </c>
      <c r="L4" s="2">
        <f>$C$3*K3+$C$4*K4+$C$5*K5+$C$6*K6+$C$7*K7</f>
        <v>0.34424164185629963</v>
      </c>
      <c r="M4" s="2">
        <f t="shared" ref="M4:BE4" si="1">$C$3*L3+$C$4*L4+$C$5*L5+$C$6*L6+$C$7*L7</f>
        <v>0.39690572335886143</v>
      </c>
      <c r="N4" s="2">
        <f t="shared" si="1"/>
        <v>0.42908698200780737</v>
      </c>
      <c r="O4" s="2">
        <f t="shared" si="1"/>
        <v>0.44538669989689794</v>
      </c>
      <c r="P4" s="2">
        <f t="shared" si="1"/>
        <v>0.44952860036823183</v>
      </c>
      <c r="Q4" s="2">
        <f t="shared" si="1"/>
        <v>0.44451368324702395</v>
      </c>
      <c r="R4" s="2">
        <f t="shared" si="1"/>
        <v>0.43274892658926556</v>
      </c>
      <c r="S4" s="2">
        <f t="shared" si="1"/>
        <v>0.41615414462270334</v>
      </c>
      <c r="T4" s="2">
        <f t="shared" si="1"/>
        <v>0.39625060038514542</v>
      </c>
      <c r="U4" s="2">
        <f t="shared" si="1"/>
        <v>0.37423439033025835</v>
      </c>
      <c r="V4" s="2">
        <f t="shared" si="1"/>
        <v>0.35103712955101246</v>
      </c>
      <c r="W4" s="2">
        <f t="shared" si="1"/>
        <v>0.3273760556492385</v>
      </c>
      <c r="X4" s="2">
        <f t="shared" si="1"/>
        <v>0.30379532433132139</v>
      </c>
      <c r="Y4" s="2">
        <f t="shared" si="1"/>
        <v>0.28069998014317099</v>
      </c>
      <c r="Z4" s="2">
        <f t="shared" si="1"/>
        <v>0.25838384261227748</v>
      </c>
      <c r="AA4" s="2">
        <f t="shared" si="1"/>
        <v>0.23705234405780642</v>
      </c>
      <c r="AB4" s="2">
        <f t="shared" si="1"/>
        <v>0.21684118424001955</v>
      </c>
      <c r="AC4" s="2">
        <f t="shared" si="1"/>
        <v>0.19783152360661685</v>
      </c>
      <c r="AD4" s="2">
        <f t="shared" si="1"/>
        <v>0.18006231674136455</v>
      </c>
      <c r="AE4" s="2">
        <f t="shared" si="1"/>
        <v>0.16354028701227169</v>
      </c>
      <c r="AF4" s="2">
        <f t="shared" si="1"/>
        <v>0.1482479592231398</v>
      </c>
      <c r="AG4" s="2">
        <f t="shared" si="1"/>
        <v>0.13415009665966721</v>
      </c>
      <c r="AH4" s="2">
        <f t="shared" si="1"/>
        <v>0.12119883007330526</v>
      </c>
      <c r="AI4" s="2">
        <f t="shared" si="1"/>
        <v>0.10933771699863697</v>
      </c>
      <c r="AJ4" s="2">
        <f t="shared" si="1"/>
        <v>9.8504928785666857E-2</v>
      </c>
      <c r="AK4" s="2">
        <f t="shared" si="1"/>
        <v>8.8635728529414259E-2</v>
      </c>
      <c r="AL4" s="2">
        <f t="shared" si="1"/>
        <v>7.9664374588325912E-2</v>
      </c>
      <c r="AM4" s="2">
        <f t="shared" si="1"/>
        <v>7.1525560670157556E-2</v>
      </c>
      <c r="AN4" s="2">
        <f t="shared" si="1"/>
        <v>6.4155483748118664E-2</v>
      </c>
      <c r="AO4" s="2">
        <f t="shared" si="1"/>
        <v>5.7492614695707038E-2</v>
      </c>
      <c r="AP4" s="2">
        <f t="shared" si="1"/>
        <v>5.1478232945818429E-2</v>
      </c>
      <c r="AQ4" s="2">
        <f t="shared" si="1"/>
        <v>4.6056775227212347E-2</v>
      </c>
      <c r="AR4" s="2">
        <f t="shared" si="1"/>
        <v>4.1176039122696399E-2</v>
      </c>
      <c r="AS4" s="2">
        <f t="shared" si="1"/>
        <v>3.6787274504633524E-2</v>
      </c>
      <c r="AT4" s="2">
        <f t="shared" si="1"/>
        <v>3.2845189563453794E-2</v>
      </c>
      <c r="AU4" s="2">
        <f t="shared" si="1"/>
        <v>2.930789292689838E-2</v>
      </c>
      <c r="AV4" s="2">
        <f t="shared" si="1"/>
        <v>2.6136789082025599E-2</v>
      </c>
      <c r="AW4" s="2">
        <f t="shared" si="1"/>
        <v>2.3296440800032226E-2</v>
      </c>
      <c r="AX4" s="2">
        <f t="shared" si="1"/>
        <v>2.0754409393301424E-2</v>
      </c>
      <c r="AY4" s="2">
        <f t="shared" si="1"/>
        <v>1.8481081294318843E-2</v>
      </c>
      <c r="AZ4" s="2">
        <f t="shared" si="1"/>
        <v>1.6449487545105772E-2</v>
      </c>
      <c r="BA4" s="2">
        <f t="shared" si="1"/>
        <v>1.4635121246891574E-2</v>
      </c>
      <c r="BB4" s="2">
        <f t="shared" si="1"/>
        <v>1.3015756779051363E-2</v>
      </c>
      <c r="BC4" s="2">
        <f t="shared" si="1"/>
        <v>1.1571273600802337E-2</v>
      </c>
      <c r="BD4" s="2">
        <f t="shared" si="1"/>
        <v>1.0283486654719832E-2</v>
      </c>
      <c r="BE4" s="2">
        <f t="shared" si="1"/>
        <v>9.1359847612576695E-3</v>
      </c>
    </row>
    <row r="5" spans="1:57" ht="15">
      <c r="A5" s="3" t="s">
        <v>7</v>
      </c>
      <c r="B5" s="22">
        <v>0</v>
      </c>
      <c r="C5" s="22">
        <v>0</v>
      </c>
      <c r="D5" s="17">
        <f>EXP(-deterministic!F18)</f>
        <v>0.77880078307140488</v>
      </c>
      <c r="E5" s="17">
        <f>1-D5</f>
        <v>0.22119921692859512</v>
      </c>
      <c r="F5" s="22">
        <v>0</v>
      </c>
      <c r="G5" s="2">
        <f>SUM(B5:F5)</f>
        <v>1</v>
      </c>
      <c r="H5" s="4" t="s">
        <v>7</v>
      </c>
      <c r="I5" s="5">
        <v>0</v>
      </c>
      <c r="J5" s="2">
        <f>$D$3*I3+$D$4*I4+$D$5*I5+$D$6*I6+$D$7*I7</f>
        <v>0</v>
      </c>
      <c r="K5" s="2">
        <f>$D$3*J3+$D$4*J4+$D$5*J5+$D$6*J6+$D$7*J7</f>
        <v>1.8038872835223044E-2</v>
      </c>
      <c r="L5" s="2">
        <f t="shared" ref="L5:BE5" si="2">$D$3*K3+$D$4*K4+$D$5*K5+$D$6*K6+$D$7*K7</f>
        <v>4.5237513885640984E-2</v>
      </c>
      <c r="M5" s="2">
        <f t="shared" si="2"/>
        <v>7.5680470415820322E-2</v>
      </c>
      <c r="N5" s="2">
        <f t="shared" si="2"/>
        <v>0.10557766149962106</v>
      </c>
      <c r="O5" s="2">
        <f t="shared" si="2"/>
        <v>0.13264301489729793</v>
      </c>
      <c r="P5" s="2">
        <f t="shared" si="2"/>
        <v>0.15563680065647839</v>
      </c>
      <c r="Q5" s="2">
        <f t="shared" si="2"/>
        <v>0.17403106514607231</v>
      </c>
      <c r="R5" s="2">
        <f t="shared" si="2"/>
        <v>0.18776726443956712</v>
      </c>
      <c r="S5" s="2">
        <f t="shared" si="2"/>
        <v>0.19708263185814065</v>
      </c>
      <c r="T5" s="2">
        <f t="shared" si="2"/>
        <v>0.20238750901631922</v>
      </c>
      <c r="U5" s="2">
        <f t="shared" si="2"/>
        <v>0.2041802234037487</v>
      </c>
      <c r="V5" s="2">
        <f t="shared" si="2"/>
        <v>0.20298941789770475</v>
      </c>
      <c r="W5" s="2">
        <f t="shared" si="2"/>
        <v>0.1993362676439977</v>
      </c>
      <c r="X5" s="2">
        <f t="shared" si="2"/>
        <v>0.19371094189409993</v>
      </c>
      <c r="Y5" s="2">
        <f t="shared" si="2"/>
        <v>0.18655912482587211</v>
      </c>
      <c r="Z5" s="2">
        <f t="shared" si="2"/>
        <v>0.17827550961477032</v>
      </c>
      <c r="AA5" s="2">
        <f t="shared" si="2"/>
        <v>0.16920200831947391</v>
      </c>
      <c r="AB5" s="2">
        <f t="shared" si="2"/>
        <v>0.15962904125283506</v>
      </c>
      <c r="AC5" s="2">
        <f t="shared" si="2"/>
        <v>0.14979873312407224</v>
      </c>
      <c r="AD5" s="2">
        <f t="shared" si="2"/>
        <v>0.13990918745031805</v>
      </c>
      <c r="AE5" s="2">
        <f t="shared" si="2"/>
        <v>0.13011926469009566</v>
      </c>
      <c r="AF5" s="2">
        <f t="shared" si="2"/>
        <v>0.12055347550946809</v>
      </c>
      <c r="AG5" s="2">
        <f t="shared" si="2"/>
        <v>0.1113067355229847</v>
      </c>
      <c r="AH5" s="2">
        <f t="shared" si="2"/>
        <v>0.10244882466250906</v>
      </c>
      <c r="AI5" s="2">
        <f t="shared" si="2"/>
        <v>9.4028462808643756E-2</v>
      </c>
      <c r="AJ5" s="2">
        <f t="shared" si="2"/>
        <v>8.6076960878040995E-2</v>
      </c>
      <c r="AK5" s="2">
        <f t="shared" si="2"/>
        <v>7.8611438779224718E-2</v>
      </c>
      <c r="AL5" s="2">
        <f t="shared" si="2"/>
        <v>7.1637622723507127E-2</v>
      </c>
      <c r="AM5" s="2">
        <f t="shared" si="2"/>
        <v>6.5152247442230554E-2</v>
      </c>
      <c r="AN5" s="2">
        <f t="shared" si="2"/>
        <v>5.9145096249988045E-2</v>
      </c>
      <c r="AO5" s="2">
        <f t="shared" si="2"/>
        <v>5.3600715330911888E-2</v>
      </c>
      <c r="AP5" s="2">
        <f t="shared" si="2"/>
        <v>4.8499839378157619E-2</v>
      </c>
      <c r="AQ5" s="2">
        <f t="shared" si="2"/>
        <v>4.3820564707151899E-2</v>
      </c>
      <c r="AR5" s="2">
        <f t="shared" si="2"/>
        <v>3.9539303854723588E-2</v>
      </c>
      <c r="AS5" s="2">
        <f t="shared" si="2"/>
        <v>3.5631552940371652E-2</v>
      </c>
      <c r="AT5" s="2">
        <f t="shared" si="2"/>
        <v>3.2072500031776842E-2</v>
      </c>
      <c r="AU5" s="2">
        <f t="shared" si="2"/>
        <v>2.8837499648707403E-2</v>
      </c>
      <c r="AV5" s="2">
        <f t="shared" si="2"/>
        <v>2.5902435505864276E-2</v>
      </c>
      <c r="AW5" s="2">
        <f t="shared" si="2"/>
        <v>2.3243990729054795E-2</v>
      </c>
      <c r="AX5" s="2">
        <f t="shared" si="2"/>
        <v>2.0839842134250743E-2</v>
      </c>
      <c r="AY5" s="2">
        <f t="shared" si="2"/>
        <v>1.8668792761979223E-2</v>
      </c>
      <c r="AZ5" s="2">
        <f t="shared" si="2"/>
        <v>1.6710854717695553E-2</v>
      </c>
      <c r="BA5" s="2">
        <f t="shared" si="2"/>
        <v>1.4947292477379824E-2</v>
      </c>
      <c r="BB5" s="2">
        <f t="shared" si="2"/>
        <v>1.3360635163740484E-2</v>
      </c>
      <c r="BC5" s="2">
        <f t="shared" si="2"/>
        <v>1.193466486459652E-2</v>
      </c>
      <c r="BD5" s="2">
        <f t="shared" si="2"/>
        <v>1.0654386831377927E-2</v>
      </c>
      <c r="BE5" s="2">
        <f t="shared" si="2"/>
        <v>9.5059863415823502E-3</v>
      </c>
    </row>
    <row r="6" spans="1:57" ht="15">
      <c r="A6" s="3" t="s">
        <v>8</v>
      </c>
      <c r="B6" s="22">
        <v>0</v>
      </c>
      <c r="C6" s="22">
        <v>0</v>
      </c>
      <c r="D6" s="22">
        <v>0</v>
      </c>
      <c r="E6" s="17">
        <f>EXP(-deterministic!F21)</f>
        <v>0.71653131057378927</v>
      </c>
      <c r="F6" s="17">
        <f>1-E6</f>
        <v>0.28346868942621073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0</v>
      </c>
      <c r="K6" s="2">
        <f>$E$3*J3+$E$4*J4+$E$5*J5+$E$6*J6+$E$7*J7</f>
        <v>0</v>
      </c>
      <c r="L6" s="2">
        <f t="shared" ref="L6:BE6" si="3">$E$3*K3+$E$4*K4+$E$5*K5+$E$6*K6+$E$7*K7</f>
        <v>3.9901845454258442E-3</v>
      </c>
      <c r="M6" s="2">
        <f t="shared" si="3"/>
        <v>1.2865594809065494E-2</v>
      </c>
      <c r="N6" s="2">
        <f t="shared" si="3"/>
        <v>2.5959062302618206E-2</v>
      </c>
      <c r="O6" s="2">
        <f t="shared" si="3"/>
        <v>4.1954176981830141E-2</v>
      </c>
      <c r="P6" s="2">
        <f t="shared" si="3"/>
        <v>5.940201244316573E-2</v>
      </c>
      <c r="Q6" s="2">
        <f t="shared" si="3"/>
        <v>7.6990140257106959E-2</v>
      </c>
      <c r="R6" s="2">
        <f t="shared" si="3"/>
        <v>9.3661381431245222E-2</v>
      </c>
      <c r="S6" s="2">
        <f t="shared" si="3"/>
        <v>0.10864528424593839</v>
      </c>
      <c r="T6" s="2">
        <f t="shared" si="3"/>
        <v>0.12144227174565139</v>
      </c>
      <c r="U6" s="2">
        <f t="shared" si="3"/>
        <v>0.13178514864350865</v>
      </c>
      <c r="V6" s="2">
        <f t="shared" si="3"/>
        <v>0.13959269080090972</v>
      </c>
      <c r="W6" s="2">
        <f t="shared" si="3"/>
        <v>0.14492363396986122</v>
      </c>
      <c r="X6" s="2">
        <f t="shared" si="3"/>
        <v>0.14793534768986194</v>
      </c>
      <c r="Y6" s="2">
        <f t="shared" si="3"/>
        <v>0.14884901721788146</v>
      </c>
      <c r="Z6" s="2">
        <f t="shared" si="3"/>
        <v>0.14792171370711607</v>
      </c>
      <c r="AA6" s="2">
        <f t="shared" si="3"/>
        <v>0.14542494250921417</v>
      </c>
      <c r="AB6" s="2">
        <f t="shared" si="3"/>
        <v>0.14162887638925845</v>
      </c>
      <c r="AC6" s="2">
        <f t="shared" si="3"/>
        <v>0.13679134333847809</v>
      </c>
      <c r="AD6" s="2">
        <f t="shared" si="3"/>
        <v>0.13115064298140927</v>
      </c>
      <c r="AE6" s="2">
        <f t="shared" si="3"/>
        <v>0.12492134480319071</v>
      </c>
      <c r="AF6" s="2">
        <f t="shared" si="3"/>
        <v>0.11829233436724421</v>
      </c>
      <c r="AG6" s="2">
        <f t="shared" si="3"/>
        <v>0.11142649575570929</v>
      </c>
      <c r="AH6" s="2">
        <f t="shared" si="3"/>
        <v>0.10446153577304561</v>
      </c>
      <c r="AI6" s="2">
        <f t="shared" si="3"/>
        <v>9.7511560922613094E-2</v>
      </c>
      <c r="AJ6" s="2">
        <f t="shared" si="3"/>
        <v>9.0669108886247393E-2</v>
      </c>
      <c r="AK6" s="2">
        <f t="shared" si="3"/>
        <v>8.4007411760636433E-2</v>
      </c>
      <c r="AL6" s="2">
        <f t="shared" si="3"/>
        <v>7.7582729546355478E-2</v>
      </c>
      <c r="AM6" s="2">
        <f t="shared" si="3"/>
        <v>7.1436640928807846E-2</v>
      </c>
      <c r="AN6" s="2">
        <f t="shared" si="3"/>
        <v>6.5598216063067344E-2</v>
      </c>
      <c r="AO6" s="2">
        <f t="shared" si="3"/>
        <v>6.0086024702635986E-2</v>
      </c>
      <c r="AP6" s="2">
        <f t="shared" si="3"/>
        <v>5.4909954285359094E-2</v>
      </c>
      <c r="AQ6" s="2">
        <f t="shared" si="3"/>
        <v>5.0072827999246311E-2</v>
      </c>
      <c r="AR6" s="2">
        <f t="shared" si="3"/>
        <v>4.557182366902672E-2</v>
      </c>
      <c r="AS6" s="2">
        <f t="shared" si="3"/>
        <v>4.1399701589371986E-2</v>
      </c>
      <c r="AT6" s="2">
        <f t="shared" si="3"/>
        <v>3.7545854045556486E-2</v>
      </c>
      <c r="AU6" s="2">
        <f t="shared" si="3"/>
        <v>3.3997191897846175E-2</v>
      </c>
      <c r="AV6" s="2">
        <f t="shared" si="3"/>
        <v>3.0738884806865045E-2</v>
      </c>
      <c r="AW6" s="2">
        <f t="shared" si="3"/>
        <v>2.7754971866680363E-2</v>
      </c>
      <c r="AX6" s="2">
        <f t="shared" si="3"/>
        <v>2.5028858914133575E-2</v>
      </c>
      <c r="AY6" s="2">
        <f t="shared" si="3"/>
        <v>2.2543717840922406E-2</v>
      </c>
      <c r="AZ6" s="2">
        <f t="shared" si="3"/>
        <v>2.0282802029713876E-2</v>
      </c>
      <c r="BA6" s="2">
        <f t="shared" si="3"/>
        <v>1.8229690698221373E-2</v>
      </c>
      <c r="BB6" s="2">
        <f t="shared" si="3"/>
        <v>1.6368473558550471E-2</v>
      </c>
      <c r="BC6" s="2">
        <f t="shared" si="3"/>
        <v>1.4683885846888633E-2</v>
      </c>
      <c r="BD6" s="2">
        <f t="shared" si="3"/>
        <v>1.3161402492540997E-2</v>
      </c>
      <c r="BE6" s="2">
        <f t="shared" si="3"/>
        <v>1.1787299000924671E-2</v>
      </c>
    </row>
    <row r="7" spans="1:57" ht="15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0</v>
      </c>
      <c r="K7" s="2">
        <f t="shared" ref="K7:BE7" si="4">$F$3*J3+$F$4*J4+$F$5*J5+$F$6*J6+$F$7*J7</f>
        <v>0</v>
      </c>
      <c r="L7" s="2">
        <f t="shared" si="4"/>
        <v>0</v>
      </c>
      <c r="M7" s="2">
        <f t="shared" si="4"/>
        <v>1.1310923836605844E-3</v>
      </c>
      <c r="N7" s="2">
        <f t="shared" si="4"/>
        <v>4.77808568287504E-3</v>
      </c>
      <c r="O7" s="2">
        <f t="shared" si="4"/>
        <v>1.2136667052531575E-2</v>
      </c>
      <c r="P7" s="2">
        <f t="shared" si="4"/>
        <v>2.4029362617526261E-2</v>
      </c>
      <c r="Q7" s="2">
        <f t="shared" si="4"/>
        <v>4.0867973234069918E-2</v>
      </c>
      <c r="R7" s="2">
        <f t="shared" si="4"/>
        <v>6.2692267391492168E-2</v>
      </c>
      <c r="S7" s="2">
        <f t="shared" si="4"/>
        <v>8.9242336435655684E-2</v>
      </c>
      <c r="T7" s="2">
        <f t="shared" si="4"/>
        <v>0.12003987277318998</v>
      </c>
      <c r="U7" s="2">
        <f t="shared" si="4"/>
        <v>0.15446495438587152</v>
      </c>
      <c r="V7" s="2">
        <f t="shared" si="4"/>
        <v>0.19182191775768528</v>
      </c>
      <c r="W7" s="2">
        <f t="shared" si="4"/>
        <v>0.23139207487249741</v>
      </c>
      <c r="X7" s="2">
        <f t="shared" si="4"/>
        <v>0.27247338746081784</v>
      </c>
      <c r="Y7" s="2">
        <f t="shared" si="4"/>
        <v>0.31440842659027379</v>
      </c>
      <c r="Z7" s="2">
        <f t="shared" si="4"/>
        <v>0.3566024624234061</v>
      </c>
      <c r="AA7" s="2">
        <f t="shared" si="4"/>
        <v>0.39853363674564146</v>
      </c>
      <c r="AB7" s="2">
        <f t="shared" si="4"/>
        <v>0.43975705460861042</v>
      </c>
      <c r="AC7" s="2">
        <f t="shared" si="4"/>
        <v>0.4799044065835803</v>
      </c>
      <c r="AD7" s="2">
        <f t="shared" si="4"/>
        <v>0.51868046940458945</v>
      </c>
      <c r="AE7" s="2">
        <f t="shared" si="4"/>
        <v>0.55585757028793437</v>
      </c>
      <c r="AF7" s="2">
        <f t="shared" si="4"/>
        <v>0.59126886018065461</v>
      </c>
      <c r="AG7" s="2">
        <f t="shared" si="4"/>
        <v>0.62480103317290447</v>
      </c>
      <c r="AH7" s="2">
        <f t="shared" si="4"/>
        <v>0.65638695589213059</v>
      </c>
      <c r="AI7" s="2">
        <f t="shared" si="4"/>
        <v>0.68599853053316506</v>
      </c>
      <c r="AJ7" s="2">
        <f t="shared" si="4"/>
        <v>0.71364000491180235</v>
      </c>
      <c r="AK7" s="2">
        <f t="shared" si="4"/>
        <v>0.73934185837922928</v>
      </c>
      <c r="AL7" s="2">
        <f t="shared" si="4"/>
        <v>0.76315532929310492</v>
      </c>
      <c r="AM7" s="2">
        <f t="shared" si="4"/>
        <v>0.7851476039597185</v>
      </c>
      <c r="AN7" s="2">
        <f t="shared" si="4"/>
        <v>0.8053976549408185</v>
      </c>
      <c r="AO7" s="2">
        <f t="shared" si="4"/>
        <v>0.82399269527691366</v>
      </c>
      <c r="AP7" s="2">
        <f t="shared" si="4"/>
        <v>0.84102520195220076</v>
      </c>
      <c r="AQ7" s="2">
        <f t="shared" si="4"/>
        <v>0.85659045472992468</v>
      </c>
      <c r="AR7" s="2">
        <f t="shared" si="4"/>
        <v>0.87078453365873509</v>
      </c>
      <c r="AS7" s="2">
        <f t="shared" si="4"/>
        <v>0.88370271878895645</v>
      </c>
      <c r="AT7" s="2">
        <f t="shared" si="4"/>
        <v>0.89543823794113198</v>
      </c>
      <c r="AU7" s="2">
        <f t="shared" si="4"/>
        <v>0.90608131198081365</v>
      </c>
      <c r="AV7" s="2">
        <f t="shared" si="4"/>
        <v>0.91571845141226749</v>
      </c>
      <c r="AW7" s="2">
        <f t="shared" si="4"/>
        <v>0.92443196280289275</v>
      </c>
      <c r="AX7" s="2">
        <f t="shared" si="4"/>
        <v>0.93229962830300195</v>
      </c>
      <c r="AY7" s="2">
        <f t="shared" si="4"/>
        <v>0.93939452613722496</v>
      </c>
      <c r="AZ7" s="2">
        <f t="shared" si="4"/>
        <v>0.94578496428838554</v>
      </c>
      <c r="BA7" s="2">
        <f t="shared" si="4"/>
        <v>0.9515345035976398</v>
      </c>
      <c r="BB7" s="2">
        <f t="shared" si="4"/>
        <v>0.95670205012850984</v>
      </c>
      <c r="BC7" s="2">
        <f t="shared" si="4"/>
        <v>0.96134199987605973</v>
      </c>
      <c r="BD7" s="2">
        <f t="shared" si="4"/>
        <v>0.9655044217527613</v>
      </c>
      <c r="BE7" s="2">
        <f t="shared" si="4"/>
        <v>0.96923526726833276</v>
      </c>
    </row>
    <row r="8" spans="1:57">
      <c r="J8" s="2">
        <f>SUM(J3:J7)</f>
        <v>1</v>
      </c>
      <c r="K8" s="2">
        <f t="shared" ref="K8:T8" si="5">SUM(K3:K7)</f>
        <v>1</v>
      </c>
      <c r="L8" s="2">
        <f t="shared" si="5"/>
        <v>1</v>
      </c>
      <c r="M8" s="2">
        <f t="shared" si="5"/>
        <v>0.99999999999999989</v>
      </c>
      <c r="N8" s="2">
        <f t="shared" si="5"/>
        <v>1</v>
      </c>
      <c r="O8" s="2">
        <f t="shared" si="5"/>
        <v>1</v>
      </c>
      <c r="P8" s="2">
        <f t="shared" si="5"/>
        <v>1</v>
      </c>
      <c r="Q8" s="2">
        <f t="shared" si="5"/>
        <v>0.99999999999999989</v>
      </c>
      <c r="R8" s="2">
        <f t="shared" si="5"/>
        <v>1</v>
      </c>
      <c r="S8" s="2">
        <f t="shared" si="5"/>
        <v>1</v>
      </c>
      <c r="T8" s="2">
        <f t="shared" si="5"/>
        <v>0.99999999999999989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B3" sqref="B3"/>
    </sheetView>
  </sheetViews>
  <sheetFormatPr defaultRowHeight="13.5"/>
  <cols>
    <col min="1" max="256" width="8.85546875" style="27"/>
    <col min="257" max="257" width="14.28515625" style="27" customWidth="1"/>
    <col min="258" max="512" width="8.85546875" style="27"/>
    <col min="513" max="513" width="14.28515625" style="27" customWidth="1"/>
    <col min="514" max="768" width="8.85546875" style="27"/>
    <col min="769" max="769" width="14.28515625" style="27" customWidth="1"/>
    <col min="770" max="1024" width="8.85546875" style="27"/>
    <col min="1025" max="1025" width="14.28515625" style="27" customWidth="1"/>
    <col min="1026" max="1280" width="8.85546875" style="27"/>
    <col min="1281" max="1281" width="14.28515625" style="27" customWidth="1"/>
    <col min="1282" max="1536" width="8.85546875" style="27"/>
    <col min="1537" max="1537" width="14.28515625" style="27" customWidth="1"/>
    <col min="1538" max="1792" width="8.85546875" style="27"/>
    <col min="1793" max="1793" width="14.28515625" style="27" customWidth="1"/>
    <col min="1794" max="2048" width="8.85546875" style="27"/>
    <col min="2049" max="2049" width="14.28515625" style="27" customWidth="1"/>
    <col min="2050" max="2304" width="8.85546875" style="27"/>
    <col min="2305" max="2305" width="14.28515625" style="27" customWidth="1"/>
    <col min="2306" max="2560" width="8.85546875" style="27"/>
    <col min="2561" max="2561" width="14.28515625" style="27" customWidth="1"/>
    <col min="2562" max="2816" width="8.85546875" style="27"/>
    <col min="2817" max="2817" width="14.28515625" style="27" customWidth="1"/>
    <col min="2818" max="3072" width="8.85546875" style="27"/>
    <col min="3073" max="3073" width="14.28515625" style="27" customWidth="1"/>
    <col min="3074" max="3328" width="8.85546875" style="27"/>
    <col min="3329" max="3329" width="14.28515625" style="27" customWidth="1"/>
    <col min="3330" max="3584" width="8.85546875" style="27"/>
    <col min="3585" max="3585" width="14.28515625" style="27" customWidth="1"/>
    <col min="3586" max="3840" width="8.85546875" style="27"/>
    <col min="3841" max="3841" width="14.28515625" style="27" customWidth="1"/>
    <col min="3842" max="4096" width="8.85546875" style="27"/>
    <col min="4097" max="4097" width="14.28515625" style="27" customWidth="1"/>
    <col min="4098" max="4352" width="8.85546875" style="27"/>
    <col min="4353" max="4353" width="14.28515625" style="27" customWidth="1"/>
    <col min="4354" max="4608" width="8.85546875" style="27"/>
    <col min="4609" max="4609" width="14.28515625" style="27" customWidth="1"/>
    <col min="4610" max="4864" width="8.85546875" style="27"/>
    <col min="4865" max="4865" width="14.28515625" style="27" customWidth="1"/>
    <col min="4866" max="5120" width="8.85546875" style="27"/>
    <col min="5121" max="5121" width="14.28515625" style="27" customWidth="1"/>
    <col min="5122" max="5376" width="8.85546875" style="27"/>
    <col min="5377" max="5377" width="14.28515625" style="27" customWidth="1"/>
    <col min="5378" max="5632" width="8.85546875" style="27"/>
    <col min="5633" max="5633" width="14.28515625" style="27" customWidth="1"/>
    <col min="5634" max="5888" width="8.85546875" style="27"/>
    <col min="5889" max="5889" width="14.28515625" style="27" customWidth="1"/>
    <col min="5890" max="6144" width="8.85546875" style="27"/>
    <col min="6145" max="6145" width="14.28515625" style="27" customWidth="1"/>
    <col min="6146" max="6400" width="8.85546875" style="27"/>
    <col min="6401" max="6401" width="14.28515625" style="27" customWidth="1"/>
    <col min="6402" max="6656" width="8.85546875" style="27"/>
    <col min="6657" max="6657" width="14.28515625" style="27" customWidth="1"/>
    <col min="6658" max="6912" width="8.85546875" style="27"/>
    <col min="6913" max="6913" width="14.28515625" style="27" customWidth="1"/>
    <col min="6914" max="7168" width="8.85546875" style="27"/>
    <col min="7169" max="7169" width="14.28515625" style="27" customWidth="1"/>
    <col min="7170" max="7424" width="8.85546875" style="27"/>
    <col min="7425" max="7425" width="14.28515625" style="27" customWidth="1"/>
    <col min="7426" max="7680" width="8.85546875" style="27"/>
    <col min="7681" max="7681" width="14.28515625" style="27" customWidth="1"/>
    <col min="7682" max="7936" width="8.85546875" style="27"/>
    <col min="7937" max="7937" width="14.28515625" style="27" customWidth="1"/>
    <col min="7938" max="8192" width="8.85546875" style="27"/>
    <col min="8193" max="8193" width="14.28515625" style="27" customWidth="1"/>
    <col min="8194" max="8448" width="8.85546875" style="27"/>
    <col min="8449" max="8449" width="14.28515625" style="27" customWidth="1"/>
    <col min="8450" max="8704" width="8.85546875" style="27"/>
    <col min="8705" max="8705" width="14.28515625" style="27" customWidth="1"/>
    <col min="8706" max="8960" width="8.85546875" style="27"/>
    <col min="8961" max="8961" width="14.28515625" style="27" customWidth="1"/>
    <col min="8962" max="9216" width="8.85546875" style="27"/>
    <col min="9217" max="9217" width="14.28515625" style="27" customWidth="1"/>
    <col min="9218" max="9472" width="8.85546875" style="27"/>
    <col min="9473" max="9473" width="14.28515625" style="27" customWidth="1"/>
    <col min="9474" max="9728" width="8.85546875" style="27"/>
    <col min="9729" max="9729" width="14.28515625" style="27" customWidth="1"/>
    <col min="9730" max="9984" width="8.85546875" style="27"/>
    <col min="9985" max="9985" width="14.28515625" style="27" customWidth="1"/>
    <col min="9986" max="10240" width="8.85546875" style="27"/>
    <col min="10241" max="10241" width="14.28515625" style="27" customWidth="1"/>
    <col min="10242" max="10496" width="8.85546875" style="27"/>
    <col min="10497" max="10497" width="14.28515625" style="27" customWidth="1"/>
    <col min="10498" max="10752" width="8.85546875" style="27"/>
    <col min="10753" max="10753" width="14.28515625" style="27" customWidth="1"/>
    <col min="10754" max="11008" width="8.85546875" style="27"/>
    <col min="11009" max="11009" width="14.28515625" style="27" customWidth="1"/>
    <col min="11010" max="11264" width="8.85546875" style="27"/>
    <col min="11265" max="11265" width="14.28515625" style="27" customWidth="1"/>
    <col min="11266" max="11520" width="8.85546875" style="27"/>
    <col min="11521" max="11521" width="14.28515625" style="27" customWidth="1"/>
    <col min="11522" max="11776" width="8.85546875" style="27"/>
    <col min="11777" max="11777" width="14.28515625" style="27" customWidth="1"/>
    <col min="11778" max="12032" width="8.85546875" style="27"/>
    <col min="12033" max="12033" width="14.28515625" style="27" customWidth="1"/>
    <col min="12034" max="12288" width="8.85546875" style="27"/>
    <col min="12289" max="12289" width="14.28515625" style="27" customWidth="1"/>
    <col min="12290" max="12544" width="8.85546875" style="27"/>
    <col min="12545" max="12545" width="14.28515625" style="27" customWidth="1"/>
    <col min="12546" max="12800" width="8.85546875" style="27"/>
    <col min="12801" max="12801" width="14.28515625" style="27" customWidth="1"/>
    <col min="12802" max="13056" width="8.85546875" style="27"/>
    <col min="13057" max="13057" width="14.28515625" style="27" customWidth="1"/>
    <col min="13058" max="13312" width="8.85546875" style="27"/>
    <col min="13313" max="13313" width="14.28515625" style="27" customWidth="1"/>
    <col min="13314" max="13568" width="8.85546875" style="27"/>
    <col min="13569" max="13569" width="14.28515625" style="27" customWidth="1"/>
    <col min="13570" max="13824" width="8.85546875" style="27"/>
    <col min="13825" max="13825" width="14.28515625" style="27" customWidth="1"/>
    <col min="13826" max="14080" width="8.85546875" style="27"/>
    <col min="14081" max="14081" width="14.28515625" style="27" customWidth="1"/>
    <col min="14082" max="14336" width="8.85546875" style="27"/>
    <col min="14337" max="14337" width="14.28515625" style="27" customWidth="1"/>
    <col min="14338" max="14592" width="8.85546875" style="27"/>
    <col min="14593" max="14593" width="14.28515625" style="27" customWidth="1"/>
    <col min="14594" max="14848" width="8.85546875" style="27"/>
    <col min="14849" max="14849" width="14.28515625" style="27" customWidth="1"/>
    <col min="14850" max="15104" width="8.85546875" style="27"/>
    <col min="15105" max="15105" width="14.28515625" style="27" customWidth="1"/>
    <col min="15106" max="15360" width="8.85546875" style="27"/>
    <col min="15361" max="15361" width="14.28515625" style="27" customWidth="1"/>
    <col min="15362" max="15616" width="8.85546875" style="27"/>
    <col min="15617" max="15617" width="14.28515625" style="27" customWidth="1"/>
    <col min="15618" max="15872" width="8.85546875" style="27"/>
    <col min="15873" max="15873" width="14.28515625" style="27" customWidth="1"/>
    <col min="15874" max="16128" width="8.85546875" style="27"/>
    <col min="16129" max="16129" width="14.28515625" style="27" customWidth="1"/>
    <col min="16130" max="16384" width="8.85546875" style="27"/>
  </cols>
  <sheetData>
    <row r="1" spans="1:18" ht="13.15" customHeight="1">
      <c r="A1" s="64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64"/>
      <c r="B2" s="28">
        <v>1</v>
      </c>
      <c r="C2" s="28">
        <v>2</v>
      </c>
      <c r="D2" s="28">
        <v>3</v>
      </c>
      <c r="E2" s="28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deterministic!F7</f>
        <v>0.16666666666666666</v>
      </c>
      <c r="C3" s="27">
        <f>deterministic!F14</f>
        <v>0.125</v>
      </c>
      <c r="D3" s="27">
        <f>deterministic!F18</f>
        <v>0.25</v>
      </c>
      <c r="E3" s="27">
        <f>deterministic!F21</f>
        <v>0.33333333333333331</v>
      </c>
      <c r="F3" s="27">
        <v>0</v>
      </c>
      <c r="G3" s="27">
        <f>1/B3</f>
        <v>6</v>
      </c>
      <c r="H3" s="27">
        <f>1/C3</f>
        <v>8</v>
      </c>
      <c r="I3" s="27">
        <f>1/D3</f>
        <v>4</v>
      </c>
      <c r="J3" s="27">
        <f>1/E3</f>
        <v>3</v>
      </c>
      <c r="K3" s="27">
        <v>1</v>
      </c>
      <c r="L3" s="27">
        <v>0</v>
      </c>
      <c r="M3" s="27">
        <f>G3</f>
        <v>6</v>
      </c>
      <c r="N3" s="27">
        <f>M3+H3</f>
        <v>14</v>
      </c>
      <c r="O3" s="27">
        <f>N3+I3</f>
        <v>18</v>
      </c>
      <c r="P3" s="27">
        <f>O3+J3</f>
        <v>21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H10" sqref="H10"/>
    </sheetView>
  </sheetViews>
  <sheetFormatPr defaultRowHeight="15"/>
  <cols>
    <col min="1" max="4" width="8.85546875" style="1"/>
    <col min="5" max="5" width="8.85546875" style="14"/>
    <col min="6" max="6" width="11.28515625" customWidth="1"/>
    <col min="7" max="9" width="7.28515625" customWidth="1"/>
  </cols>
  <sheetData>
    <row r="1" spans="1:11">
      <c r="A1" s="12" t="s">
        <v>0</v>
      </c>
      <c r="B1" s="12" t="s">
        <v>1</v>
      </c>
      <c r="C1" s="12" t="s">
        <v>11</v>
      </c>
      <c r="D1" s="12" t="s">
        <v>12</v>
      </c>
      <c r="E1" s="13" t="s">
        <v>2</v>
      </c>
      <c r="F1" s="12" t="s">
        <v>13</v>
      </c>
      <c r="G1" s="18"/>
      <c r="H1" s="18"/>
      <c r="I1" s="18"/>
      <c r="J1" s="1" t="s">
        <v>2</v>
      </c>
      <c r="K1" s="1" t="s">
        <v>3</v>
      </c>
    </row>
    <row r="2" spans="1:11">
      <c r="A2" s="7">
        <v>1</v>
      </c>
      <c r="B2" s="7">
        <v>0.6</v>
      </c>
      <c r="C2" s="7">
        <v>0.01</v>
      </c>
      <c r="D2" s="7">
        <f t="shared" ref="D2:D16" si="0">C2*EXP(B2)</f>
        <v>1.8221188003905091E-2</v>
      </c>
      <c r="E2" s="15">
        <f t="shared" ref="E2:E16" si="1">IF(D2&lt;=$K$2,$J$2,IF(D2&lt;=$K$3,$J$3,IF(D2&lt;=$K$4,$J$4,IF(D2&lt;=$K$5,$J$5,$J$6))))</f>
        <v>1</v>
      </c>
      <c r="F2" s="8"/>
      <c r="G2" s="19"/>
      <c r="H2" s="19"/>
      <c r="I2" s="19"/>
      <c r="J2">
        <v>1</v>
      </c>
      <c r="K2">
        <v>2</v>
      </c>
    </row>
    <row r="3" spans="1:11">
      <c r="A3" s="7">
        <v>2</v>
      </c>
      <c r="B3" s="7">
        <f>B2</f>
        <v>0.6</v>
      </c>
      <c r="C3" s="7">
        <f t="shared" ref="C3:C16" si="2">D2</f>
        <v>1.8221188003905091E-2</v>
      </c>
      <c r="D3" s="7">
        <f t="shared" si="0"/>
        <v>3.3201169227365476E-2</v>
      </c>
      <c r="E3" s="15">
        <f t="shared" si="1"/>
        <v>1</v>
      </c>
      <c r="F3" s="8"/>
      <c r="G3" s="19"/>
      <c r="H3" s="19"/>
      <c r="I3" s="19"/>
      <c r="J3">
        <v>2</v>
      </c>
      <c r="K3">
        <v>4</v>
      </c>
    </row>
    <row r="4" spans="1:11">
      <c r="A4" s="7">
        <v>3</v>
      </c>
      <c r="B4" s="7">
        <f t="shared" ref="B4:B16" si="3">B3</f>
        <v>0.6</v>
      </c>
      <c r="C4" s="7">
        <f t="shared" si="2"/>
        <v>3.3201169227365476E-2</v>
      </c>
      <c r="D4" s="7">
        <f t="shared" si="0"/>
        <v>6.049647464412946E-2</v>
      </c>
      <c r="E4" s="15">
        <f t="shared" si="1"/>
        <v>1</v>
      </c>
      <c r="F4" s="8"/>
      <c r="G4" s="19"/>
      <c r="H4" s="19"/>
      <c r="I4" s="19"/>
      <c r="J4">
        <v>3</v>
      </c>
      <c r="K4">
        <v>6</v>
      </c>
    </row>
    <row r="5" spans="1:11">
      <c r="A5" s="7">
        <v>4</v>
      </c>
      <c r="B5" s="7">
        <f t="shared" si="3"/>
        <v>0.6</v>
      </c>
      <c r="C5" s="7">
        <f t="shared" si="2"/>
        <v>6.049647464412946E-2</v>
      </c>
      <c r="D5" s="7">
        <f t="shared" si="0"/>
        <v>0.11023176380641601</v>
      </c>
      <c r="E5" s="15">
        <f t="shared" si="1"/>
        <v>1</v>
      </c>
      <c r="F5" s="8"/>
      <c r="G5" s="19"/>
      <c r="H5" s="19"/>
      <c r="I5" s="19"/>
      <c r="J5">
        <v>4</v>
      </c>
      <c r="K5">
        <v>8</v>
      </c>
    </row>
    <row r="6" spans="1:11">
      <c r="A6" s="7">
        <v>5</v>
      </c>
      <c r="B6" s="7">
        <f t="shared" si="3"/>
        <v>0.6</v>
      </c>
      <c r="C6" s="7">
        <f t="shared" si="2"/>
        <v>0.11023176380641601</v>
      </c>
      <c r="D6" s="7">
        <f t="shared" si="0"/>
        <v>0.20085536923187666</v>
      </c>
      <c r="E6" s="15">
        <f t="shared" si="1"/>
        <v>1</v>
      </c>
      <c r="F6" s="8"/>
      <c r="G6" s="19"/>
      <c r="H6" s="19"/>
      <c r="I6" s="19"/>
      <c r="J6">
        <v>5</v>
      </c>
      <c r="K6">
        <v>8</v>
      </c>
    </row>
    <row r="7" spans="1:11">
      <c r="A7" s="7">
        <v>6</v>
      </c>
      <c r="B7" s="7">
        <f t="shared" si="3"/>
        <v>0.6</v>
      </c>
      <c r="C7" s="7">
        <f t="shared" si="2"/>
        <v>0.20085536923187666</v>
      </c>
      <c r="D7" s="7">
        <f t="shared" si="0"/>
        <v>0.36598234443677985</v>
      </c>
      <c r="E7" s="15">
        <f t="shared" si="1"/>
        <v>1</v>
      </c>
      <c r="F7" s="35"/>
      <c r="G7" s="21"/>
      <c r="H7" s="21"/>
      <c r="I7" s="21"/>
    </row>
    <row r="8" spans="1:11">
      <c r="A8" s="7">
        <v>7</v>
      </c>
      <c r="B8" s="7">
        <f t="shared" si="3"/>
        <v>0.6</v>
      </c>
      <c r="C8" s="7">
        <f t="shared" si="2"/>
        <v>0.36598234443677985</v>
      </c>
      <c r="D8" s="7">
        <f t="shared" si="0"/>
        <v>0.66686331040925129</v>
      </c>
      <c r="E8" s="15">
        <f t="shared" si="1"/>
        <v>1</v>
      </c>
      <c r="F8" s="10"/>
      <c r="G8" s="20"/>
      <c r="H8" s="20"/>
      <c r="I8" s="20"/>
    </row>
    <row r="9" spans="1:11">
      <c r="A9" s="7">
        <v>8</v>
      </c>
      <c r="B9" s="7">
        <f t="shared" si="3"/>
        <v>0.6</v>
      </c>
      <c r="C9" s="7">
        <f t="shared" si="2"/>
        <v>0.66686331040925129</v>
      </c>
      <c r="D9" s="7">
        <f t="shared" si="0"/>
        <v>1.2151041751873486</v>
      </c>
      <c r="E9" s="15">
        <f t="shared" si="1"/>
        <v>1</v>
      </c>
      <c r="F9" s="10">
        <f>1/A9</f>
        <v>0.125</v>
      </c>
      <c r="G9" s="20"/>
      <c r="H9" s="20"/>
      <c r="I9" s="20"/>
    </row>
    <row r="10" spans="1:11">
      <c r="A10" s="7">
        <v>9</v>
      </c>
      <c r="B10" s="7">
        <f t="shared" si="3"/>
        <v>0.6</v>
      </c>
      <c r="C10" s="7">
        <f t="shared" si="2"/>
        <v>1.2151041751873486</v>
      </c>
      <c r="D10" s="7">
        <f t="shared" si="0"/>
        <v>2.2140641620418702</v>
      </c>
      <c r="E10" s="15">
        <f t="shared" si="1"/>
        <v>2</v>
      </c>
      <c r="F10" s="10">
        <f>1/1</f>
        <v>1</v>
      </c>
      <c r="G10" s="20"/>
      <c r="H10" s="20"/>
      <c r="I10" s="20"/>
    </row>
    <row r="11" spans="1:11">
      <c r="A11" s="7">
        <v>10</v>
      </c>
      <c r="B11" s="7">
        <f t="shared" si="3"/>
        <v>0.6</v>
      </c>
      <c r="C11" s="7">
        <f t="shared" si="2"/>
        <v>2.2140641620418702</v>
      </c>
      <c r="D11" s="7">
        <f t="shared" si="0"/>
        <v>4.0342879349273497</v>
      </c>
      <c r="E11" s="15">
        <f t="shared" si="1"/>
        <v>3</v>
      </c>
      <c r="F11" s="10">
        <v>1</v>
      </c>
      <c r="G11" s="20"/>
      <c r="H11" s="20"/>
      <c r="I11" s="20"/>
    </row>
    <row r="12" spans="1:11">
      <c r="A12" s="7">
        <v>11</v>
      </c>
      <c r="B12" s="7">
        <f t="shared" si="3"/>
        <v>0.6</v>
      </c>
      <c r="C12" s="7">
        <f t="shared" si="2"/>
        <v>4.0342879349273497</v>
      </c>
      <c r="D12" s="7">
        <f t="shared" si="0"/>
        <v>7.3509518924197259</v>
      </c>
      <c r="E12" s="15">
        <f t="shared" si="1"/>
        <v>4</v>
      </c>
      <c r="F12" s="10">
        <v>1</v>
      </c>
      <c r="G12" s="20"/>
      <c r="H12" s="20"/>
      <c r="I12" s="20"/>
    </row>
    <row r="13" spans="1:11">
      <c r="A13" s="7">
        <v>12</v>
      </c>
      <c r="B13" s="7">
        <f t="shared" si="3"/>
        <v>0.6</v>
      </c>
      <c r="C13" s="7">
        <f t="shared" si="2"/>
        <v>7.3509518924197259</v>
      </c>
      <c r="D13" s="7">
        <f t="shared" si="0"/>
        <v>13.394307643944172</v>
      </c>
      <c r="E13" s="15">
        <f t="shared" si="1"/>
        <v>5</v>
      </c>
      <c r="F13" s="10"/>
      <c r="G13" s="20"/>
      <c r="H13" s="20"/>
      <c r="I13" s="20"/>
    </row>
    <row r="14" spans="1:11">
      <c r="A14" s="7">
        <v>13</v>
      </c>
      <c r="B14" s="7">
        <f t="shared" si="3"/>
        <v>0.6</v>
      </c>
      <c r="C14" s="7">
        <f t="shared" si="2"/>
        <v>13.394307643944172</v>
      </c>
      <c r="D14" s="7">
        <f t="shared" si="0"/>
        <v>24.406019776244978</v>
      </c>
      <c r="E14" s="15">
        <f t="shared" si="1"/>
        <v>5</v>
      </c>
      <c r="F14" s="35"/>
      <c r="G14" s="21"/>
      <c r="H14" s="21"/>
      <c r="I14" s="21"/>
    </row>
    <row r="15" spans="1:11">
      <c r="A15" s="7">
        <v>14</v>
      </c>
      <c r="B15" s="7">
        <f t="shared" si="3"/>
        <v>0.6</v>
      </c>
      <c r="C15" s="7">
        <f t="shared" si="2"/>
        <v>24.406019776244978</v>
      </c>
      <c r="D15" s="7">
        <f t="shared" si="0"/>
        <v>44.470667476998536</v>
      </c>
      <c r="E15" s="15">
        <f t="shared" si="1"/>
        <v>5</v>
      </c>
      <c r="F15" s="8"/>
      <c r="G15" s="20"/>
      <c r="H15" s="20"/>
      <c r="I15" s="20"/>
    </row>
    <row r="16" spans="1:11">
      <c r="A16" s="7">
        <v>15</v>
      </c>
      <c r="B16" s="7">
        <f t="shared" si="3"/>
        <v>0.6</v>
      </c>
      <c r="C16" s="7">
        <f t="shared" si="2"/>
        <v>44.470667476998536</v>
      </c>
      <c r="D16" s="7">
        <f t="shared" si="0"/>
        <v>81.030839275753792</v>
      </c>
      <c r="E16" s="15">
        <f t="shared" si="1"/>
        <v>5</v>
      </c>
      <c r="F16" s="8"/>
      <c r="G16" s="20"/>
      <c r="H16" s="20"/>
      <c r="I16" s="20"/>
    </row>
    <row r="17" spans="1:9">
      <c r="A17" s="33"/>
      <c r="B17" s="33"/>
      <c r="C17" s="33"/>
      <c r="D17" s="33"/>
      <c r="E17" s="34"/>
      <c r="F17" s="20"/>
      <c r="G17" s="20"/>
      <c r="H17" s="20"/>
      <c r="I17" s="20"/>
    </row>
    <row r="18" spans="1:9">
      <c r="A18" s="33"/>
      <c r="B18" s="33"/>
      <c r="C18" s="33"/>
      <c r="D18" s="33"/>
      <c r="E18" s="34"/>
      <c r="F18" s="21"/>
      <c r="G18" s="21"/>
      <c r="H18" s="21"/>
      <c r="I18" s="21"/>
    </row>
    <row r="19" spans="1:9">
      <c r="A19" s="33"/>
      <c r="B19" s="33"/>
      <c r="C19" s="33"/>
      <c r="D19" s="33"/>
      <c r="E19" s="34"/>
      <c r="F19" s="20"/>
      <c r="G19" s="20"/>
      <c r="H19" s="20"/>
      <c r="I19" s="20"/>
    </row>
    <row r="20" spans="1:9">
      <c r="A20" s="33"/>
      <c r="B20" s="33"/>
      <c r="C20" s="33"/>
      <c r="D20" s="33"/>
      <c r="E20" s="34"/>
      <c r="F20" s="20"/>
      <c r="G20" s="20"/>
      <c r="H20" s="20"/>
      <c r="I20" s="20"/>
    </row>
    <row r="21" spans="1:9">
      <c r="A21" s="33"/>
      <c r="B21" s="33"/>
      <c r="C21" s="33"/>
      <c r="D21" s="33"/>
      <c r="E21" s="34"/>
      <c r="F21" s="21"/>
      <c r="G21" s="21"/>
      <c r="H21" s="21"/>
      <c r="I21" s="21"/>
    </row>
    <row r="22" spans="1:9">
      <c r="A22" s="33"/>
      <c r="B22" s="33"/>
      <c r="C22" s="33"/>
      <c r="D22" s="33"/>
      <c r="E22" s="34"/>
      <c r="F22" s="20"/>
      <c r="G22" s="20"/>
      <c r="H22" s="20"/>
      <c r="I22" s="20"/>
    </row>
    <row r="23" spans="1:9">
      <c r="A23" s="33"/>
      <c r="B23" s="33"/>
      <c r="C23" s="33"/>
      <c r="D23" s="33"/>
      <c r="E23" s="34"/>
      <c r="F23" s="20"/>
      <c r="G23" s="20"/>
      <c r="H23" s="20"/>
      <c r="I23" s="20"/>
    </row>
    <row r="24" spans="1:9">
      <c r="A24" s="33"/>
      <c r="B24" s="33"/>
      <c r="C24" s="33"/>
      <c r="D24" s="33"/>
      <c r="E24" s="34"/>
      <c r="F24" s="20"/>
      <c r="G24" s="20"/>
      <c r="H24" s="20"/>
      <c r="I24" s="20"/>
    </row>
    <row r="25" spans="1:9">
      <c r="A25" s="33"/>
      <c r="B25" s="33"/>
      <c r="C25" s="33"/>
      <c r="D25" s="33"/>
      <c r="E25" s="34"/>
      <c r="F25" s="20"/>
      <c r="G25" s="20"/>
      <c r="H25" s="20"/>
      <c r="I25" s="20"/>
    </row>
    <row r="26" spans="1:9">
      <c r="A26" s="33"/>
      <c r="B26" s="33"/>
      <c r="C26" s="33"/>
      <c r="D26" s="33"/>
      <c r="E26" s="34"/>
      <c r="F26" s="20"/>
      <c r="G26" s="20"/>
      <c r="H26" s="20"/>
      <c r="I26" s="20"/>
    </row>
    <row r="27" spans="1:9">
      <c r="A27" s="33"/>
      <c r="B27" s="33"/>
      <c r="C27" s="33"/>
      <c r="D27" s="33"/>
      <c r="E27" s="34"/>
      <c r="F27" s="20"/>
      <c r="G27" s="20"/>
      <c r="H27" s="20"/>
      <c r="I27" s="20"/>
    </row>
    <row r="28" spans="1:9">
      <c r="A28" s="33"/>
      <c r="B28" s="33"/>
      <c r="C28" s="33"/>
      <c r="D28" s="33"/>
      <c r="E28" s="34"/>
      <c r="F28" s="20"/>
      <c r="G28" s="20"/>
      <c r="H28" s="20"/>
      <c r="I28" s="20"/>
    </row>
    <row r="29" spans="1:9">
      <c r="A29" s="33"/>
      <c r="B29" s="33"/>
      <c r="C29" s="33"/>
      <c r="D29" s="33"/>
      <c r="E29" s="34"/>
      <c r="F29" s="20"/>
      <c r="G29" s="20"/>
      <c r="H29" s="20"/>
      <c r="I29" s="20"/>
    </row>
    <row r="30" spans="1:9">
      <c r="A30" s="33"/>
      <c r="B30" s="33"/>
      <c r="C30" s="33"/>
      <c r="D30" s="33"/>
      <c r="E30" s="34"/>
      <c r="F30" s="20"/>
      <c r="G30" s="20"/>
      <c r="H30" s="20"/>
      <c r="I30" s="20"/>
    </row>
    <row r="31" spans="1:9">
      <c r="A31" s="33"/>
      <c r="B31" s="33"/>
      <c r="C31" s="33"/>
      <c r="D31" s="33"/>
      <c r="E31" s="34"/>
      <c r="F31" s="20"/>
      <c r="G31" s="20"/>
      <c r="H31" s="20"/>
      <c r="I31" s="20"/>
    </row>
    <row r="32" spans="1:9">
      <c r="G32">
        <f>SUM(G2:G31)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20" sqref="N20"/>
    </sheetView>
  </sheetViews>
  <sheetFormatPr defaultRowHeight="13.5"/>
  <cols>
    <col min="1" max="256" width="8.85546875" style="27"/>
    <col min="257" max="257" width="14.28515625" style="27" customWidth="1"/>
    <col min="258" max="512" width="8.85546875" style="27"/>
    <col min="513" max="513" width="14.28515625" style="27" customWidth="1"/>
    <col min="514" max="768" width="8.85546875" style="27"/>
    <col min="769" max="769" width="14.28515625" style="27" customWidth="1"/>
    <col min="770" max="1024" width="8.85546875" style="27"/>
    <col min="1025" max="1025" width="14.28515625" style="27" customWidth="1"/>
    <col min="1026" max="1280" width="8.85546875" style="27"/>
    <col min="1281" max="1281" width="14.28515625" style="27" customWidth="1"/>
    <col min="1282" max="1536" width="8.85546875" style="27"/>
    <col min="1537" max="1537" width="14.28515625" style="27" customWidth="1"/>
    <col min="1538" max="1792" width="8.85546875" style="27"/>
    <col min="1793" max="1793" width="14.28515625" style="27" customWidth="1"/>
    <col min="1794" max="2048" width="8.85546875" style="27"/>
    <col min="2049" max="2049" width="14.28515625" style="27" customWidth="1"/>
    <col min="2050" max="2304" width="8.85546875" style="27"/>
    <col min="2305" max="2305" width="14.28515625" style="27" customWidth="1"/>
    <col min="2306" max="2560" width="8.85546875" style="27"/>
    <col min="2561" max="2561" width="14.28515625" style="27" customWidth="1"/>
    <col min="2562" max="2816" width="8.85546875" style="27"/>
    <col min="2817" max="2817" width="14.28515625" style="27" customWidth="1"/>
    <col min="2818" max="3072" width="8.85546875" style="27"/>
    <col min="3073" max="3073" width="14.28515625" style="27" customWidth="1"/>
    <col min="3074" max="3328" width="8.85546875" style="27"/>
    <col min="3329" max="3329" width="14.28515625" style="27" customWidth="1"/>
    <col min="3330" max="3584" width="8.85546875" style="27"/>
    <col min="3585" max="3585" width="14.28515625" style="27" customWidth="1"/>
    <col min="3586" max="3840" width="8.85546875" style="27"/>
    <col min="3841" max="3841" width="14.28515625" style="27" customWidth="1"/>
    <col min="3842" max="4096" width="8.85546875" style="27"/>
    <col min="4097" max="4097" width="14.28515625" style="27" customWidth="1"/>
    <col min="4098" max="4352" width="8.85546875" style="27"/>
    <col min="4353" max="4353" width="14.28515625" style="27" customWidth="1"/>
    <col min="4354" max="4608" width="8.85546875" style="27"/>
    <col min="4609" max="4609" width="14.28515625" style="27" customWidth="1"/>
    <col min="4610" max="4864" width="8.85546875" style="27"/>
    <col min="4865" max="4865" width="14.28515625" style="27" customWidth="1"/>
    <col min="4866" max="5120" width="8.85546875" style="27"/>
    <col min="5121" max="5121" width="14.28515625" style="27" customWidth="1"/>
    <col min="5122" max="5376" width="8.85546875" style="27"/>
    <col min="5377" max="5377" width="14.28515625" style="27" customWidth="1"/>
    <col min="5378" max="5632" width="8.85546875" style="27"/>
    <col min="5633" max="5633" width="14.28515625" style="27" customWidth="1"/>
    <col min="5634" max="5888" width="8.85546875" style="27"/>
    <col min="5889" max="5889" width="14.28515625" style="27" customWidth="1"/>
    <col min="5890" max="6144" width="8.85546875" style="27"/>
    <col min="6145" max="6145" width="14.28515625" style="27" customWidth="1"/>
    <col min="6146" max="6400" width="8.85546875" style="27"/>
    <col min="6401" max="6401" width="14.28515625" style="27" customWidth="1"/>
    <col min="6402" max="6656" width="8.85546875" style="27"/>
    <col min="6657" max="6657" width="14.28515625" style="27" customWidth="1"/>
    <col min="6658" max="6912" width="8.85546875" style="27"/>
    <col min="6913" max="6913" width="14.28515625" style="27" customWidth="1"/>
    <col min="6914" max="7168" width="8.85546875" style="27"/>
    <col min="7169" max="7169" width="14.28515625" style="27" customWidth="1"/>
    <col min="7170" max="7424" width="8.85546875" style="27"/>
    <col min="7425" max="7425" width="14.28515625" style="27" customWidth="1"/>
    <col min="7426" max="7680" width="8.85546875" style="27"/>
    <col min="7681" max="7681" width="14.28515625" style="27" customWidth="1"/>
    <col min="7682" max="7936" width="8.85546875" style="27"/>
    <col min="7937" max="7937" width="14.28515625" style="27" customWidth="1"/>
    <col min="7938" max="8192" width="8.85546875" style="27"/>
    <col min="8193" max="8193" width="14.28515625" style="27" customWidth="1"/>
    <col min="8194" max="8448" width="8.85546875" style="27"/>
    <col min="8449" max="8449" width="14.28515625" style="27" customWidth="1"/>
    <col min="8450" max="8704" width="8.85546875" style="27"/>
    <col min="8705" max="8705" width="14.28515625" style="27" customWidth="1"/>
    <col min="8706" max="8960" width="8.85546875" style="27"/>
    <col min="8961" max="8961" width="14.28515625" style="27" customWidth="1"/>
    <col min="8962" max="9216" width="8.85546875" style="27"/>
    <col min="9217" max="9217" width="14.28515625" style="27" customWidth="1"/>
    <col min="9218" max="9472" width="8.85546875" style="27"/>
    <col min="9473" max="9473" width="14.28515625" style="27" customWidth="1"/>
    <col min="9474" max="9728" width="8.85546875" style="27"/>
    <col min="9729" max="9729" width="14.28515625" style="27" customWidth="1"/>
    <col min="9730" max="9984" width="8.85546875" style="27"/>
    <col min="9985" max="9985" width="14.28515625" style="27" customWidth="1"/>
    <col min="9986" max="10240" width="8.85546875" style="27"/>
    <col min="10241" max="10241" width="14.28515625" style="27" customWidth="1"/>
    <col min="10242" max="10496" width="8.85546875" style="27"/>
    <col min="10497" max="10497" width="14.28515625" style="27" customWidth="1"/>
    <col min="10498" max="10752" width="8.85546875" style="27"/>
    <col min="10753" max="10753" width="14.28515625" style="27" customWidth="1"/>
    <col min="10754" max="11008" width="8.85546875" style="27"/>
    <col min="11009" max="11009" width="14.28515625" style="27" customWidth="1"/>
    <col min="11010" max="11264" width="8.85546875" style="27"/>
    <col min="11265" max="11265" width="14.28515625" style="27" customWidth="1"/>
    <col min="11266" max="11520" width="8.85546875" style="27"/>
    <col min="11521" max="11521" width="14.28515625" style="27" customWidth="1"/>
    <col min="11522" max="11776" width="8.85546875" style="27"/>
    <col min="11777" max="11777" width="14.28515625" style="27" customWidth="1"/>
    <col min="11778" max="12032" width="8.85546875" style="27"/>
    <col min="12033" max="12033" width="14.28515625" style="27" customWidth="1"/>
    <col min="12034" max="12288" width="8.85546875" style="27"/>
    <col min="12289" max="12289" width="14.28515625" style="27" customWidth="1"/>
    <col min="12290" max="12544" width="8.85546875" style="27"/>
    <col min="12545" max="12545" width="14.28515625" style="27" customWidth="1"/>
    <col min="12546" max="12800" width="8.85546875" style="27"/>
    <col min="12801" max="12801" width="14.28515625" style="27" customWidth="1"/>
    <col min="12802" max="13056" width="8.85546875" style="27"/>
    <col min="13057" max="13057" width="14.28515625" style="27" customWidth="1"/>
    <col min="13058" max="13312" width="8.85546875" style="27"/>
    <col min="13313" max="13313" width="14.28515625" style="27" customWidth="1"/>
    <col min="13314" max="13568" width="8.85546875" style="27"/>
    <col min="13569" max="13569" width="14.28515625" style="27" customWidth="1"/>
    <col min="13570" max="13824" width="8.85546875" style="27"/>
    <col min="13825" max="13825" width="14.28515625" style="27" customWidth="1"/>
    <col min="13826" max="14080" width="8.85546875" style="27"/>
    <col min="14081" max="14081" width="14.28515625" style="27" customWidth="1"/>
    <col min="14082" max="14336" width="8.85546875" style="27"/>
    <col min="14337" max="14337" width="14.28515625" style="27" customWidth="1"/>
    <col min="14338" max="14592" width="8.85546875" style="27"/>
    <col min="14593" max="14593" width="14.28515625" style="27" customWidth="1"/>
    <col min="14594" max="14848" width="8.85546875" style="27"/>
    <col min="14849" max="14849" width="14.28515625" style="27" customWidth="1"/>
    <col min="14850" max="15104" width="8.85546875" style="27"/>
    <col min="15105" max="15105" width="14.28515625" style="27" customWidth="1"/>
    <col min="15106" max="15360" width="8.85546875" style="27"/>
    <col min="15361" max="15361" width="14.28515625" style="27" customWidth="1"/>
    <col min="15362" max="15616" width="8.85546875" style="27"/>
    <col min="15617" max="15617" width="14.28515625" style="27" customWidth="1"/>
    <col min="15618" max="15872" width="8.85546875" style="27"/>
    <col min="15873" max="15873" width="14.28515625" style="27" customWidth="1"/>
    <col min="15874" max="16128" width="8.85546875" style="27"/>
    <col min="16129" max="16129" width="14.28515625" style="27" customWidth="1"/>
    <col min="16130" max="16384" width="8.85546875" style="27"/>
  </cols>
  <sheetData>
    <row r="1" spans="1:18" ht="13.15" customHeight="1">
      <c r="A1" s="64" t="s">
        <v>18</v>
      </c>
      <c r="B1" s="23" t="s">
        <v>17</v>
      </c>
      <c r="C1" s="23"/>
      <c r="D1" s="23"/>
      <c r="E1" s="23"/>
      <c r="F1" s="24"/>
      <c r="G1" s="25" t="s">
        <v>16</v>
      </c>
      <c r="H1" s="25"/>
      <c r="I1" s="25"/>
      <c r="J1" s="25"/>
      <c r="K1" s="25"/>
      <c r="L1" s="26" t="s">
        <v>15</v>
      </c>
      <c r="M1" s="26"/>
      <c r="N1" s="26"/>
      <c r="O1" s="26"/>
    </row>
    <row r="2" spans="1:18" s="30" customFormat="1">
      <c r="A2" s="64"/>
      <c r="B2" s="32">
        <v>1</v>
      </c>
      <c r="C2" s="32">
        <v>2</v>
      </c>
      <c r="D2" s="32">
        <v>3</v>
      </c>
      <c r="E2" s="32">
        <v>4</v>
      </c>
      <c r="F2" s="29">
        <v>5</v>
      </c>
      <c r="G2" s="30">
        <v>1</v>
      </c>
      <c r="H2" s="30">
        <v>2</v>
      </c>
      <c r="I2" s="30">
        <v>3</v>
      </c>
      <c r="J2" s="30">
        <v>4</v>
      </c>
    </row>
    <row r="3" spans="1:18">
      <c r="A3" s="31" t="s">
        <v>14</v>
      </c>
      <c r="B3" s="27">
        <f>exercise2!F9</f>
        <v>0.125</v>
      </c>
      <c r="C3" s="27">
        <f>exercise2!F10</f>
        <v>1</v>
      </c>
      <c r="D3" s="27">
        <f>exercise2!F11</f>
        <v>1</v>
      </c>
      <c r="E3" s="27">
        <f>exercise2!F12</f>
        <v>1</v>
      </c>
      <c r="F3" s="27">
        <v>0</v>
      </c>
      <c r="G3" s="27">
        <f>1/B3</f>
        <v>8</v>
      </c>
      <c r="H3" s="27">
        <f>1/C3</f>
        <v>1</v>
      </c>
      <c r="I3" s="27">
        <f>1/D3</f>
        <v>1</v>
      </c>
      <c r="J3" s="27">
        <f>1/E3</f>
        <v>1</v>
      </c>
      <c r="K3" s="27">
        <v>1</v>
      </c>
      <c r="L3" s="27">
        <v>0</v>
      </c>
      <c r="M3" s="27">
        <f>G3</f>
        <v>8</v>
      </c>
      <c r="N3" s="27">
        <f>M3+H3</f>
        <v>9</v>
      </c>
      <c r="O3" s="27">
        <f>N3+I3</f>
        <v>10</v>
      </c>
      <c r="P3" s="27">
        <f>O3+J3</f>
        <v>11</v>
      </c>
    </row>
    <row r="4" spans="1:18"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14" spans="1:18">
      <c r="R14" s="27">
        <v>2</v>
      </c>
    </row>
    <row r="15" spans="1:18">
      <c r="R15" s="27">
        <f>LOG(R14,3)</f>
        <v>0.63092975357145742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G1" zoomScale="75" zoomScaleNormal="75" workbookViewId="0">
      <selection activeCell="Y33" sqref="Y33"/>
    </sheetView>
  </sheetViews>
  <sheetFormatPr defaultColWidth="8.85546875" defaultRowHeight="13.5"/>
  <cols>
    <col min="1" max="8" width="8.85546875" style="2"/>
    <col min="9" max="9" width="9.7109375" style="2" bestFit="1" customWidth="1"/>
    <col min="10" max="16384" width="8.85546875" style="2"/>
  </cols>
  <sheetData>
    <row r="1" spans="1:57">
      <c r="A1" s="2" t="s">
        <v>4</v>
      </c>
    </row>
    <row r="2" spans="1:57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H2" s="2" t="s">
        <v>10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</row>
    <row r="3" spans="1:57" ht="15">
      <c r="A3" s="3" t="s">
        <v>5</v>
      </c>
      <c r="B3" s="17">
        <f>EXP(-exercise2!F9)</f>
        <v>0.88249690258459546</v>
      </c>
      <c r="C3" s="17">
        <f>1-B3</f>
        <v>0.11750309741540454</v>
      </c>
      <c r="D3" s="22">
        <v>0</v>
      </c>
      <c r="E3" s="22">
        <v>0</v>
      </c>
      <c r="F3" s="22">
        <v>0</v>
      </c>
      <c r="G3" s="2">
        <f>SUM(B3:F3)</f>
        <v>1</v>
      </c>
      <c r="H3" s="4" t="s">
        <v>5</v>
      </c>
      <c r="I3" s="5">
        <v>1</v>
      </c>
      <c r="J3" s="2">
        <f>$B$3*I3+$B$4*I4+$B$5*I5+$B$6*I6+$B$7*I7</f>
        <v>0.88249690258459546</v>
      </c>
      <c r="K3" s="2">
        <f>$B$3*J3+$B$4*J4+$B$5*J5+$B$6*J6+$B$7*J7</f>
        <v>0.77880078307140499</v>
      </c>
      <c r="L3" s="2">
        <f>$B$3*K3+$B$4*K4+$B$5*K5+$B$6*K6+$B$7*K7</f>
        <v>0.68728927879097235</v>
      </c>
      <c r="M3" s="2">
        <f>$B$3*L3+$B$4*L4+$B$5*L5+$B$6*L6+$B$7*L7</f>
        <v>0.60653065971263354</v>
      </c>
      <c r="N3" s="2">
        <f>$B$3*M3+$B$4*M4+$B$5*M5+$B$6*M6+$B$7*M7</f>
        <v>0.53526142851899039</v>
      </c>
      <c r="O3" s="2">
        <f t="shared" ref="O3:BE3" si="0">$B$3*N3+$B$4*N4+$B$5*N5+$B$6*N6+$B$7*N7</f>
        <v>0.47236655274101486</v>
      </c>
      <c r="P3" s="2">
        <f t="shared" si="0"/>
        <v>0.41686201967850856</v>
      </c>
      <c r="Q3" s="2">
        <f t="shared" si="0"/>
        <v>0.3678794411714425</v>
      </c>
      <c r="R3" s="2">
        <f t="shared" si="0"/>
        <v>0.32465246735834991</v>
      </c>
      <c r="S3" s="2">
        <f t="shared" si="0"/>
        <v>0.28650479686019026</v>
      </c>
      <c r="T3" s="2">
        <f t="shared" si="0"/>
        <v>0.25283959580474663</v>
      </c>
      <c r="U3" s="2">
        <f t="shared" si="0"/>
        <v>0.22313016014842998</v>
      </c>
      <c r="V3" s="2">
        <f t="shared" si="0"/>
        <v>0.1969116752041942</v>
      </c>
      <c r="W3" s="2">
        <f t="shared" si="0"/>
        <v>0.17377394345044528</v>
      </c>
      <c r="X3" s="2">
        <f t="shared" si="0"/>
        <v>0.15335496684492861</v>
      </c>
      <c r="Y3" s="2">
        <f t="shared" si="0"/>
        <v>0.13533528323661284</v>
      </c>
      <c r="Z3" s="2">
        <f t="shared" si="0"/>
        <v>0.11943296826671976</v>
      </c>
      <c r="AA3" s="2">
        <f t="shared" si="0"/>
        <v>0.10539922456186447</v>
      </c>
      <c r="AB3" s="2">
        <f t="shared" si="0"/>
        <v>9.3014489210663617E-2</v>
      </c>
      <c r="AC3" s="2">
        <f t="shared" si="0"/>
        <v>8.2084998623898911E-2</v>
      </c>
      <c r="AD3" s="2">
        <f t="shared" si="0"/>
        <v>7.2439757034251567E-2</v>
      </c>
      <c r="AE3" s="2">
        <f t="shared" si="0"/>
        <v>6.3927861206707667E-2</v>
      </c>
      <c r="AF3" s="2">
        <f t="shared" si="0"/>
        <v>5.6416139503777434E-2</v>
      </c>
      <c r="AG3" s="2">
        <f t="shared" si="0"/>
        <v>4.9787068367864021E-2</v>
      </c>
      <c r="AH3" s="2">
        <f t="shared" si="0"/>
        <v>4.393693362340749E-2</v>
      </c>
      <c r="AI3" s="2">
        <f t="shared" si="0"/>
        <v>3.8774207831722078E-2</v>
      </c>
      <c r="AJ3" s="2">
        <f t="shared" si="0"/>
        <v>3.4218118311666094E-2</v>
      </c>
      <c r="AK3" s="2">
        <f t="shared" si="0"/>
        <v>3.0197383422318556E-2</v>
      </c>
      <c r="AL3" s="2">
        <f t="shared" si="0"/>
        <v>2.6649097336355537E-2</v>
      </c>
      <c r="AM3" s="2">
        <f t="shared" si="0"/>
        <v>2.3517745856009156E-2</v>
      </c>
      <c r="AN3" s="2">
        <f t="shared" si="0"/>
        <v>2.0754337873699784E-2</v>
      </c>
      <c r="AO3" s="2">
        <f t="shared" si="0"/>
        <v>1.8315638888734217E-2</v>
      </c>
      <c r="AP3" s="2">
        <f t="shared" si="0"/>
        <v>1.6163494588165909E-2</v>
      </c>
      <c r="AQ3" s="2">
        <f t="shared" si="0"/>
        <v>1.4264233908999287E-2</v>
      </c>
      <c r="AR3" s="2">
        <f t="shared" si="0"/>
        <v>1.2588142242434026E-2</v>
      </c>
      <c r="AS3" s="2">
        <f t="shared" si="0"/>
        <v>1.1108996538242332E-2</v>
      </c>
      <c r="AT3" s="2">
        <f t="shared" si="0"/>
        <v>9.8036550358218521E-3</v>
      </c>
      <c r="AU3" s="2">
        <f t="shared" si="0"/>
        <v>8.6516952031206549E-3</v>
      </c>
      <c r="AV3" s="2">
        <f t="shared" si="0"/>
        <v>7.6350942188599807E-3</v>
      </c>
      <c r="AW3" s="2">
        <f t="shared" si="0"/>
        <v>6.7379469990854843E-3</v>
      </c>
      <c r="AX3" s="2">
        <f t="shared" si="0"/>
        <v>5.9462173564721098E-3</v>
      </c>
      <c r="AY3" s="2">
        <f t="shared" si="0"/>
        <v>5.2475183991813985E-3</v>
      </c>
      <c r="AZ3" s="2">
        <f t="shared" si="0"/>
        <v>4.6309187335332588E-3</v>
      </c>
      <c r="BA3" s="2">
        <f t="shared" si="0"/>
        <v>4.0867714384640787E-3</v>
      </c>
      <c r="BB3" s="2">
        <f t="shared" si="0"/>
        <v>3.6065631360157413E-3</v>
      </c>
      <c r="BC3" s="2">
        <f t="shared" si="0"/>
        <v>3.1827807965096769E-3</v>
      </c>
      <c r="BD3" s="2">
        <f t="shared" si="0"/>
        <v>2.8087941945255214E-3</v>
      </c>
      <c r="BE3" s="2">
        <f t="shared" si="0"/>
        <v>2.4787521766663663E-3</v>
      </c>
    </row>
    <row r="4" spans="1:57" ht="15">
      <c r="A4" s="3" t="s">
        <v>6</v>
      </c>
      <c r="B4" s="22">
        <v>0</v>
      </c>
      <c r="C4" s="17">
        <f>EXP(-exercise2!F10)</f>
        <v>0.36787944117144233</v>
      </c>
      <c r="D4" s="17">
        <f>1-C4</f>
        <v>0.63212055882855767</v>
      </c>
      <c r="E4" s="22">
        <v>0</v>
      </c>
      <c r="F4" s="22">
        <v>0</v>
      </c>
      <c r="G4" s="2">
        <f>SUM(B4:F4)</f>
        <v>1</v>
      </c>
      <c r="H4" s="4" t="s">
        <v>6</v>
      </c>
      <c r="I4" s="5">
        <v>0</v>
      </c>
      <c r="J4" s="2">
        <f>$C$3*I3+$C$4*I4+$C$5*I5+$C$6*I6+$C$7*I7</f>
        <v>0.11750309741540454</v>
      </c>
      <c r="K4" s="2">
        <f>$C$3*J3+$C$4*J4+$C$5*J5+$C$6*J6+$C$7*J7</f>
        <v>0.14692309332628306</v>
      </c>
      <c r="L4" s="2">
        <f>$C$3*K3+$C$4*K4+$C$5*K5+$C$6*K6+$C$7*K7</f>
        <v>0.14556148974848532</v>
      </c>
      <c r="M4" s="2">
        <f t="shared" ref="M4:BE4" si="1">$C$3*L3+$C$4*L4+$C$5*L5+$C$6*L6+$C$7*L7</f>
        <v>0.13430769858309416</v>
      </c>
      <c r="N4" s="2">
        <f t="shared" si="1"/>
        <v>0.12067827229341435</v>
      </c>
      <c r="O4" s="2">
        <f t="shared" si="1"/>
        <v>0.10728993115081195</v>
      </c>
      <c r="P4" s="2">
        <f t="shared" si="1"/>
        <v>9.4974292977589525E-2</v>
      </c>
      <c r="Q4" s="2">
        <f t="shared" si="1"/>
        <v>8.3921668333314547E-2</v>
      </c>
      <c r="R4" s="2">
        <f t="shared" si="1"/>
        <v>7.4100030261727484E-2</v>
      </c>
      <c r="S4" s="2">
        <f t="shared" si="1"/>
        <v>6.5407548221630904E-2</v>
      </c>
      <c r="T4" s="2">
        <f t="shared" si="1"/>
        <v>5.7727293343611374E-2</v>
      </c>
      <c r="U4" s="2">
        <f t="shared" si="1"/>
        <v>5.0946120071904327E-2</v>
      </c>
      <c r="V4" s="2">
        <f t="shared" si="1"/>
        <v>4.4960515126141153E-2</v>
      </c>
      <c r="W4" s="2">
        <f t="shared" si="1"/>
        <v>3.9677780933133913E-2</v>
      </c>
      <c r="X4" s="2">
        <f t="shared" si="1"/>
        <v>3.5015616482120884E-2</v>
      </c>
      <c r="Y4" s="2">
        <f t="shared" si="1"/>
        <v>3.0901209032031959E-2</v>
      </c>
      <c r="Z4" s="2">
        <f t="shared" si="1"/>
        <v>2.7270234480118928E-2</v>
      </c>
      <c r="AA4" s="2">
        <f t="shared" si="1"/>
        <v>2.4065902326015642E-2</v>
      </c>
      <c r="AB4" s="2">
        <f t="shared" si="1"/>
        <v>2.1238086050182008E-2</v>
      </c>
      <c r="AC4" s="2">
        <f t="shared" si="1"/>
        <v>1.8742545814456665E-2</v>
      </c>
      <c r="AD4" s="2">
        <f t="shared" si="1"/>
        <v>1.6540238869999814E-2</v>
      </c>
      <c r="AE4" s="2">
        <f t="shared" si="1"/>
        <v>1.4596709659881598E-2</v>
      </c>
      <c r="AF4" s="2">
        <f t="shared" si="1"/>
        <v>1.2881551095549268E-2</v>
      </c>
      <c r="AG4" s="2">
        <f t="shared" si="1"/>
        <v>1.1367928954365458E-2</v>
      </c>
      <c r="AH4" s="2">
        <f t="shared" si="1"/>
        <v>1.0032162095465156E-2</v>
      </c>
      <c r="AI4" s="2">
        <f t="shared" si="1"/>
        <v>8.8533519771064606E-3</v>
      </c>
      <c r="AJ4" s="2">
        <f t="shared" si="1"/>
        <v>7.8130556978879898E-3</v>
      </c>
      <c r="AK4" s="2">
        <f t="shared" si="1"/>
        <v>6.8949974533279255E-3</v>
      </c>
      <c r="AL4" s="2">
        <f t="shared" si="1"/>
        <v>6.0848138959718146E-3</v>
      </c>
      <c r="AM4" s="2">
        <f t="shared" si="1"/>
        <v>5.3698294160287206E-3</v>
      </c>
      <c r="AN4" s="2">
        <f t="shared" si="1"/>
        <v>4.7388578270639893E-3</v>
      </c>
      <c r="AO4" s="2">
        <f t="shared" si="1"/>
        <v>4.1820273541767813E-3</v>
      </c>
      <c r="AP4" s="2">
        <f t="shared" si="1"/>
        <v>3.6906261865865481E-3</v>
      </c>
      <c r="AQ4" s="2">
        <f t="shared" si="1"/>
        <v>3.2569661782607734E-3</v>
      </c>
      <c r="AR4" s="2">
        <f t="shared" si="1"/>
        <v>2.8742625641381215E-3</v>
      </c>
      <c r="AS4" s="2">
        <f t="shared" si="1"/>
        <v>2.5365278100668237E-3</v>
      </c>
      <c r="AT4" s="2">
        <f t="shared" si="1"/>
        <v>2.2384779357036864E-3</v>
      </c>
      <c r="AU4" s="2">
        <f t="shared" si="1"/>
        <v>1.9754498447624724E-3</v>
      </c>
      <c r="AV4" s="2">
        <f t="shared" si="1"/>
        <v>1.7433283692141054E-3</v>
      </c>
      <c r="AW4" s="2">
        <f t="shared" si="1"/>
        <v>1.5384818860193035E-3</v>
      </c>
      <c r="AX4" s="2">
        <f t="shared" si="1"/>
        <v>1.3577054990945425E-3</v>
      </c>
      <c r="AY4" s="2">
        <f t="shared" si="1"/>
        <v>1.1981708975730061E-3</v>
      </c>
      <c r="AZ4" s="2">
        <f t="shared" si="1"/>
        <v>1.0573821058751825E-3</v>
      </c>
      <c r="BA4" s="2">
        <f t="shared" si="1"/>
        <v>9.3313643328322537E-4</v>
      </c>
      <c r="BB4" s="2">
        <f t="shared" si="1"/>
        <v>8.2349001206128347E-4</v>
      </c>
      <c r="BC4" s="2">
        <f t="shared" si="1"/>
        <v>7.2672738495343386E-4</v>
      </c>
      <c r="BD4" s="2">
        <f t="shared" si="1"/>
        <v>6.4133466624480837E-4</v>
      </c>
      <c r="BE4" s="2">
        <f t="shared" si="1"/>
        <v>5.6597585648116868E-4</v>
      </c>
    </row>
    <row r="5" spans="1:57" ht="15">
      <c r="A5" s="3" t="s">
        <v>7</v>
      </c>
      <c r="B5" s="22">
        <v>0</v>
      </c>
      <c r="C5" s="22">
        <v>0</v>
      </c>
      <c r="D5" s="17">
        <f>EXP(-exercise2!F11)</f>
        <v>0.36787944117144233</v>
      </c>
      <c r="E5" s="17">
        <f>1-D5</f>
        <v>0.63212055882855767</v>
      </c>
      <c r="F5" s="22">
        <v>0</v>
      </c>
      <c r="G5" s="2">
        <f>SUM(B5:F5)</f>
        <v>1</v>
      </c>
      <c r="H5" s="4" t="s">
        <v>7</v>
      </c>
      <c r="I5" s="5">
        <v>0</v>
      </c>
      <c r="J5" s="2">
        <f>$D$3*I3+$D$4*I4+$D$5*I5+$D$6*I6+$D$7*I7</f>
        <v>0</v>
      </c>
      <c r="K5" s="2">
        <f>$D$3*J3+$D$4*J4+$D$5*J5+$D$6*J6+$D$7*J7</f>
        <v>7.4276123602311978E-2</v>
      </c>
      <c r="L5" s="2">
        <f t="shared" ref="L5:BE5" si="2">$D$3*K3+$D$4*K4+$D$5*K5+$D$6*K6+$D$7*K7</f>
        <v>0.1201977667014299</v>
      </c>
      <c r="M5" s="2">
        <f t="shared" si="2"/>
        <v>0.13623069748790734</v>
      </c>
      <c r="N5" s="2">
        <f t="shared" si="2"/>
        <v>0.13501513034557014</v>
      </c>
      <c r="O5" s="2">
        <f t="shared" si="2"/>
        <v>0.12595250762179572</v>
      </c>
      <c r="P5" s="2">
        <f t="shared" si="2"/>
        <v>0.11415550935377677</v>
      </c>
      <c r="Q5" s="2">
        <f t="shared" si="2"/>
        <v>0.10203066813904982</v>
      </c>
      <c r="R5" s="2">
        <f t="shared" si="2"/>
        <v>9.0583597062022209E-2</v>
      </c>
      <c r="S5" s="2">
        <f t="shared" si="2"/>
        <v>8.0163995604732058E-2</v>
      </c>
      <c r="T5" s="2">
        <f t="shared" si="2"/>
        <v>7.0836141838601943E-2</v>
      </c>
      <c r="U5" s="2">
        <f t="shared" si="2"/>
        <v>6.2549769202349614E-2</v>
      </c>
      <c r="V5" s="2">
        <f t="shared" si="2"/>
        <v>5.5214864029562036E-2</v>
      </c>
      <c r="W5" s="2">
        <f t="shared" si="2"/>
        <v>4.8732879270308616E-2</v>
      </c>
      <c r="X5" s="2">
        <f t="shared" si="2"/>
        <v>4.30089654491662E-2</v>
      </c>
      <c r="Y5" s="2">
        <f t="shared" si="2"/>
        <v>3.7956205233205836E-2</v>
      </c>
      <c r="Z5" s="2">
        <f t="shared" si="2"/>
        <v>3.3496597091986449E-2</v>
      </c>
      <c r="AA5" s="2">
        <f t="shared" si="2"/>
        <v>2.9560785278303515E-2</v>
      </c>
      <c r="AB5" s="2">
        <f t="shared" si="2"/>
        <v>2.6087356795805788E-2</v>
      </c>
      <c r="AC5" s="2">
        <f t="shared" si="2"/>
        <v>2.3022033062171106E-2</v>
      </c>
      <c r="AD5" s="2">
        <f t="shared" si="2"/>
        <v>2.0316881191646166E-2</v>
      </c>
      <c r="AE5" s="2">
        <f t="shared" si="2"/>
        <v>1.7929587936791492E-2</v>
      </c>
      <c r="AF5" s="2">
        <f t="shared" si="2"/>
        <v>1.582280705788365E-2</v>
      </c>
      <c r="AG5" s="2">
        <f t="shared" si="2"/>
        <v>1.3963578695315015E-2</v>
      </c>
      <c r="AH5" s="2">
        <f t="shared" si="2"/>
        <v>1.2322815130542779E-2</v>
      </c>
      <c r="AI5" s="2">
        <f t="shared" si="2"/>
        <v>1.087484625392718E-2</v>
      </c>
      <c r="AJ5" s="2">
        <f t="shared" si="2"/>
        <v>9.5970181619945364E-3</v>
      </c>
      <c r="AK5" s="2">
        <f t="shared" si="2"/>
        <v>8.4693388122543348E-3</v>
      </c>
      <c r="AL5" s="2">
        <f t="shared" si="2"/>
        <v>7.4741652726628624E-3</v>
      </c>
      <c r="AM5" s="2">
        <f t="shared" si="2"/>
        <v>6.5959277040196912E-3</v>
      </c>
      <c r="AN5" s="2">
        <f t="shared" si="2"/>
        <v>5.8208857690361009E-3</v>
      </c>
      <c r="AO5" s="2">
        <f t="shared" si="2"/>
        <v>5.1369136616885754E-3</v>
      </c>
      <c r="AP5" s="2">
        <f t="shared" si="2"/>
        <v>4.5333103953664822E-3</v>
      </c>
      <c r="AQ5" s="2">
        <f t="shared" si="2"/>
        <v>4.000632382396509E-3</v>
      </c>
      <c r="AR5" s="2">
        <f t="shared" si="2"/>
        <v>3.5305456858563157E-3</v>
      </c>
      <c r="AS5" s="2">
        <f t="shared" si="2"/>
        <v>3.1156956322060604E-3</v>
      </c>
      <c r="AT5" s="2">
        <f t="shared" si="2"/>
        <v>2.7495917448198872E-3</v>
      </c>
      <c r="AU5" s="2">
        <f t="shared" si="2"/>
        <v>2.4265061981763618E-3</v>
      </c>
      <c r="AV5" s="2">
        <f t="shared" si="2"/>
        <v>2.1413842039932026E-3</v>
      </c>
      <c r="AW5" s="2">
        <f t="shared" si="2"/>
        <v>1.8897649272676714E-3</v>
      </c>
      <c r="AX5" s="2">
        <f t="shared" si="2"/>
        <v>1.6677116949267577E-3</v>
      </c>
      <c r="AY5" s="2">
        <f t="shared" si="2"/>
        <v>1.4717504051769826E-3</v>
      </c>
      <c r="AZ5" s="2">
        <f t="shared" si="2"/>
        <v>1.2988151739463153E-3</v>
      </c>
      <c r="BA5" s="2">
        <f t="shared" si="2"/>
        <v>1.1462003680374976E-3</v>
      </c>
      <c r="BB5" s="2">
        <f t="shared" si="2"/>
        <v>1.0115182745344157E-3</v>
      </c>
      <c r="BC5" s="2">
        <f t="shared" si="2"/>
        <v>8.9266174418433666E-4</v>
      </c>
      <c r="BD5" s="2">
        <f t="shared" si="2"/>
        <v>7.8777122429843967E-4</v>
      </c>
      <c r="BE5" s="2">
        <f t="shared" si="2"/>
        <v>6.9520566538864778E-4</v>
      </c>
    </row>
    <row r="6" spans="1:57" ht="15">
      <c r="A6" s="3" t="s">
        <v>8</v>
      </c>
      <c r="B6" s="22">
        <v>0</v>
      </c>
      <c r="C6" s="22">
        <v>0</v>
      </c>
      <c r="D6" s="22">
        <v>0</v>
      </c>
      <c r="E6" s="17">
        <f>EXP(-exercise2!F12)</f>
        <v>0.36787944117144233</v>
      </c>
      <c r="F6" s="17">
        <f>1-E6</f>
        <v>0.63212055882855767</v>
      </c>
      <c r="G6" s="2">
        <f>SUM(B6:F6)</f>
        <v>1</v>
      </c>
      <c r="H6" s="4" t="s">
        <v>8</v>
      </c>
      <c r="I6" s="5">
        <v>0</v>
      </c>
      <c r="J6" s="2">
        <f>$E$3*I3+$E$4*I4+$E$5*I5+$E$6*I6+$E$7*I7</f>
        <v>0</v>
      </c>
      <c r="K6" s="2">
        <f>$E$3*J3+$E$4*J4+$E$5*J5+$E$6*J6+$E$7*J7</f>
        <v>0</v>
      </c>
      <c r="L6" s="2">
        <f t="shared" ref="L6:BE6" si="3">$E$3*K3+$E$4*K4+$E$5*K5+$E$6*K6+$E$7*K7</f>
        <v>4.6951464759112466E-2</v>
      </c>
      <c r="M6" s="2">
        <f t="shared" si="3"/>
        <v>9.325195807501542E-2</v>
      </c>
      <c r="N6" s="2">
        <f t="shared" si="3"/>
        <v>0.12041970285043962</v>
      </c>
      <c r="O6" s="2">
        <f t="shared" si="3"/>
        <v>0.12964577263500324</v>
      </c>
      <c r="P6" s="2">
        <f t="shared" si="3"/>
        <v>0.12731118389095253</v>
      </c>
      <c r="Q6" s="2">
        <f t="shared" si="3"/>
        <v>0.11899521155074635</v>
      </c>
      <c r="R6" s="2">
        <f t="shared" si="3"/>
        <v>0.10827157488907341</v>
      </c>
      <c r="S6" s="2">
        <f t="shared" si="3"/>
        <v>9.7090640460490665E-2</v>
      </c>
      <c r="T6" s="2">
        <f t="shared" si="3"/>
        <v>8.6390960255176008E-2</v>
      </c>
      <c r="U6" s="2">
        <f t="shared" si="3"/>
        <v>7.6558439745214479E-2</v>
      </c>
      <c r="V6" s="2">
        <f t="shared" si="3"/>
        <v>6.7703271093213585E-2</v>
      </c>
      <c r="W6" s="2">
        <f t="shared" si="3"/>
        <v>5.9809092241259659E-2</v>
      </c>
      <c r="X6" s="2">
        <f t="shared" si="3"/>
        <v>5.2807590308357966E-2</v>
      </c>
      <c r="Y6" s="2">
        <f t="shared" si="3"/>
        <v>4.661367808661427E-2</v>
      </c>
      <c r="Z6" s="2">
        <f t="shared" si="3"/>
        <v>4.1141111508474659E-2</v>
      </c>
      <c r="AA6" s="2">
        <f t="shared" si="3"/>
        <v>3.6308856783551169E-2</v>
      </c>
      <c r="AB6" s="2">
        <f t="shared" si="3"/>
        <v>3.2043262052638952E-2</v>
      </c>
      <c r="AC6" s="2">
        <f t="shared" si="3"/>
        <v>2.8278411893359626E-2</v>
      </c>
      <c r="AD6" s="2">
        <f t="shared" si="3"/>
        <v>2.4955746769174138E-2</v>
      </c>
      <c r="AE6" s="2">
        <f t="shared" si="3"/>
        <v>2.2023424467976595E-2</v>
      </c>
      <c r="AF6" s="2">
        <f t="shared" si="3"/>
        <v>1.9435626232131104E-2</v>
      </c>
      <c r="AG6" s="2">
        <f t="shared" si="3"/>
        <v>1.7151888956759273E-2</v>
      </c>
      <c r="AH6" s="2">
        <f t="shared" si="3"/>
        <v>1.5136492492576304E-2</v>
      </c>
      <c r="AI6" s="2">
        <f t="shared" si="3"/>
        <v>1.335790918612441E-2</v>
      </c>
      <c r="AJ6" s="2">
        <f t="shared" si="3"/>
        <v>1.1788314057817419E-2</v>
      </c>
      <c r="AK6" s="2">
        <f t="shared" si="3"/>
        <v>1.0403150871591132E-2</v>
      </c>
      <c r="AL6" s="2">
        <f t="shared" si="3"/>
        <v>9.1807485119737523E-3</v>
      </c>
      <c r="AM6" s="2">
        <f t="shared" si="3"/>
        <v>8.101982161053102E-3</v>
      </c>
      <c r="AN6" s="2">
        <f t="shared" si="3"/>
        <v>7.1499741760469027E-3</v>
      </c>
      <c r="AO6" s="2">
        <f t="shared" si="3"/>
        <v>6.3098300694746767E-3</v>
      </c>
      <c r="AP6" s="2">
        <f t="shared" si="3"/>
        <v>5.568405494325742E-3</v>
      </c>
      <c r="AQ6" s="2">
        <f t="shared" si="3"/>
        <v>4.9141006019309133E-3</v>
      </c>
      <c r="AR6" s="2">
        <f t="shared" si="3"/>
        <v>4.336678560526698E-3</v>
      </c>
      <c r="AS6" s="2">
        <f t="shared" si="3"/>
        <v>3.8271053972999845E-3</v>
      </c>
      <c r="AT6" s="2">
        <f t="shared" si="3"/>
        <v>3.37740865903272E-3</v>
      </c>
      <c r="AU6" s="2">
        <f t="shared" si="3"/>
        <v>2.9805526803784836E-3</v>
      </c>
      <c r="AV6" s="2">
        <f t="shared" si="3"/>
        <v>2.630328508431882E-3</v>
      </c>
      <c r="AW6" s="2">
        <f t="shared" si="3"/>
        <v>2.3212567614740633E-3</v>
      </c>
      <c r="AX6" s="2">
        <f t="shared" si="3"/>
        <v>2.0485019021055594E-3</v>
      </c>
      <c r="AY6" s="2">
        <f t="shared" si="3"/>
        <v>1.807796583547253E-3</v>
      </c>
      <c r="AZ6" s="2">
        <f t="shared" si="3"/>
        <v>1.5953748854836366E-3</v>
      </c>
      <c r="BA6" s="2">
        <f t="shared" si="3"/>
        <v>1.4079133949006293E-3</v>
      </c>
      <c r="BB6" s="2">
        <f t="shared" si="3"/>
        <v>1.2424792101071933E-3</v>
      </c>
      <c r="BC6" s="2">
        <f t="shared" si="3"/>
        <v>1.0964840544453625E-3</v>
      </c>
      <c r="BD6" s="2">
        <f t="shared" si="3"/>
        <v>9.6764378178143518E-4</v>
      </c>
      <c r="BE6" s="2">
        <f t="shared" si="3"/>
        <v>8.5394264022736212E-4</v>
      </c>
    </row>
    <row r="7" spans="1:57" ht="15">
      <c r="A7" s="3" t="s">
        <v>9</v>
      </c>
      <c r="B7" s="22">
        <v>0</v>
      </c>
      <c r="C7" s="22">
        <v>0</v>
      </c>
      <c r="D7" s="22">
        <v>0</v>
      </c>
      <c r="E7" s="22">
        <v>0</v>
      </c>
      <c r="F7" s="22">
        <v>1</v>
      </c>
      <c r="G7" s="2">
        <f>SUM(B7:F7)</f>
        <v>1</v>
      </c>
      <c r="H7" s="4" t="s">
        <v>9</v>
      </c>
      <c r="I7" s="5">
        <v>0</v>
      </c>
      <c r="J7" s="2">
        <f>$F$3*I3+$F$4*I4+$F$5*I5+$F$6*I6+$F$7*I7</f>
        <v>0</v>
      </c>
      <c r="K7" s="2">
        <f t="shared" ref="K7:BE7" si="4">$F$3*J3+$F$4*J4+$F$5*J5+$F$6*J6+$F$7*J7</f>
        <v>0</v>
      </c>
      <c r="L7" s="2">
        <f t="shared" si="4"/>
        <v>0</v>
      </c>
      <c r="M7" s="2">
        <f t="shared" si="4"/>
        <v>2.9678986141349502E-2</v>
      </c>
      <c r="N7" s="2">
        <f t="shared" si="4"/>
        <v>8.8625465991585481E-2</v>
      </c>
      <c r="O7" s="2">
        <f t="shared" si="4"/>
        <v>0.16474523585137424</v>
      </c>
      <c r="P7" s="2">
        <f t="shared" si="4"/>
        <v>0.24669699409917262</v>
      </c>
      <c r="Q7" s="2">
        <f t="shared" si="4"/>
        <v>0.32717301080544681</v>
      </c>
      <c r="R7" s="2">
        <f t="shared" si="4"/>
        <v>0.40239233042882705</v>
      </c>
      <c r="S7" s="2">
        <f t="shared" si="4"/>
        <v>0.47083301885295614</v>
      </c>
      <c r="T7" s="2">
        <f t="shared" si="4"/>
        <v>0.53220600875786406</v>
      </c>
      <c r="U7" s="2">
        <f t="shared" si="4"/>
        <v>0.58681551083210159</v>
      </c>
      <c r="V7" s="2">
        <f t="shared" si="4"/>
        <v>0.63520967454688904</v>
      </c>
      <c r="W7" s="2">
        <f t="shared" si="4"/>
        <v>0.67800630410485252</v>
      </c>
      <c r="X7" s="2">
        <f t="shared" si="4"/>
        <v>0.71581286091542629</v>
      </c>
      <c r="Y7" s="2">
        <f t="shared" si="4"/>
        <v>0.74919362441153503</v>
      </c>
      <c r="Z7" s="2">
        <f t="shared" si="4"/>
        <v>0.77865908865270017</v>
      </c>
      <c r="AA7" s="2">
        <f t="shared" si="4"/>
        <v>0.80466523105026522</v>
      </c>
      <c r="AB7" s="2">
        <f t="shared" si="4"/>
        <v>0.82761680589070963</v>
      </c>
      <c r="AC7" s="2">
        <f t="shared" si="4"/>
        <v>0.84787201060611372</v>
      </c>
      <c r="AD7" s="2">
        <f t="shared" si="4"/>
        <v>0.86574737613492836</v>
      </c>
      <c r="AE7" s="2">
        <f t="shared" si="4"/>
        <v>0.88152241672864273</v>
      </c>
      <c r="AF7" s="2">
        <f t="shared" si="4"/>
        <v>0.89544387611065868</v>
      </c>
      <c r="AG7" s="2">
        <f t="shared" si="4"/>
        <v>0.90772953502569631</v>
      </c>
      <c r="AH7" s="2">
        <f t="shared" si="4"/>
        <v>0.91857159665800836</v>
      </c>
      <c r="AI7" s="2">
        <f t="shared" si="4"/>
        <v>0.92813968475111996</v>
      </c>
      <c r="AJ7" s="2">
        <f t="shared" si="4"/>
        <v>0.9365834937706341</v>
      </c>
      <c r="AK7" s="2">
        <f t="shared" si="4"/>
        <v>0.94403512944050816</v>
      </c>
      <c r="AL7" s="2">
        <f t="shared" si="4"/>
        <v>0.95061117498303616</v>
      </c>
      <c r="AM7" s="2">
        <f t="shared" si="4"/>
        <v>0.95641451486288942</v>
      </c>
      <c r="AN7" s="2">
        <f t="shared" si="4"/>
        <v>0.96153594435415335</v>
      </c>
      <c r="AO7" s="2">
        <f t="shared" si="4"/>
        <v>0.96605559002592589</v>
      </c>
      <c r="AP7" s="2">
        <f t="shared" si="4"/>
        <v>0.97004416333555543</v>
      </c>
      <c r="AQ7" s="2">
        <f t="shared" si="4"/>
        <v>0.97356406692841269</v>
      </c>
      <c r="AR7" s="2">
        <f t="shared" si="4"/>
        <v>0.97667037094704501</v>
      </c>
      <c r="AS7" s="2">
        <f t="shared" si="4"/>
        <v>0.97941167462218492</v>
      </c>
      <c r="AT7" s="2">
        <f t="shared" si="4"/>
        <v>0.98183086662462193</v>
      </c>
      <c r="AU7" s="2">
        <f t="shared" si="4"/>
        <v>0.98396579607356216</v>
      </c>
      <c r="AV7" s="2">
        <f t="shared" si="4"/>
        <v>0.98584986469950098</v>
      </c>
      <c r="AW7" s="2">
        <f t="shared" si="4"/>
        <v>0.98751254942615363</v>
      </c>
      <c r="AX7" s="2">
        <f t="shared" si="4"/>
        <v>0.98897986354740119</v>
      </c>
      <c r="AY7" s="2">
        <f t="shared" si="4"/>
        <v>0.9902747637145215</v>
      </c>
      <c r="AZ7" s="2">
        <f t="shared" si="4"/>
        <v>0.99141750910116178</v>
      </c>
      <c r="BA7" s="2">
        <f t="shared" si="4"/>
        <v>0.99242597836531476</v>
      </c>
      <c r="BB7" s="2">
        <f t="shared" si="4"/>
        <v>0.99331594936728151</v>
      </c>
      <c r="BC7" s="2">
        <f t="shared" si="4"/>
        <v>0.99410134601990729</v>
      </c>
      <c r="BD7" s="2">
        <f t="shared" si="4"/>
        <v>0.99479445613314987</v>
      </c>
      <c r="BE7" s="2">
        <f t="shared" si="4"/>
        <v>0.99540612366123649</v>
      </c>
    </row>
    <row r="8" spans="1:57">
      <c r="J8" s="2">
        <f>SUM(J3:J7)</f>
        <v>1</v>
      </c>
      <c r="K8" s="2">
        <f t="shared" ref="K8:T8" si="5">SUM(K3:K7)</f>
        <v>1</v>
      </c>
      <c r="L8" s="2">
        <f t="shared" si="5"/>
        <v>1</v>
      </c>
      <c r="M8" s="2">
        <f t="shared" si="5"/>
        <v>0.99999999999999978</v>
      </c>
      <c r="N8" s="2">
        <f t="shared" si="5"/>
        <v>1</v>
      </c>
      <c r="O8" s="2">
        <f t="shared" si="5"/>
        <v>1</v>
      </c>
      <c r="P8" s="2">
        <f t="shared" si="5"/>
        <v>1</v>
      </c>
      <c r="Q8" s="2">
        <f t="shared" si="5"/>
        <v>1</v>
      </c>
      <c r="R8" s="2">
        <f t="shared" si="5"/>
        <v>1</v>
      </c>
      <c r="S8" s="2">
        <f t="shared" si="5"/>
        <v>1</v>
      </c>
      <c r="T8" s="2">
        <f t="shared" si="5"/>
        <v>1</v>
      </c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</sheetData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deterministic</vt:lpstr>
      <vt:lpstr>mtp-method1</vt:lpstr>
      <vt:lpstr>Curve-method1</vt:lpstr>
      <vt:lpstr>mtp-method2</vt:lpstr>
      <vt:lpstr>Curve-method2</vt:lpstr>
      <vt:lpstr>exercise2</vt:lpstr>
      <vt:lpstr>exercise2-Curve</vt:lpstr>
      <vt:lpstr>exercise2-mtp</vt:lpstr>
      <vt:lpstr>PartII-A</vt:lpstr>
      <vt:lpstr>PartII-B</vt:lpstr>
      <vt:lpstr>Sheet4</vt:lpstr>
      <vt:lpstr>weibull</vt:lpstr>
      <vt:lpstr>Sheet1</vt:lpstr>
      <vt:lpstr>monitoring 1</vt:lpstr>
      <vt:lpstr>monitoring 2</vt:lpstr>
      <vt:lpstr>no-monitoring</vt:lpstr>
      <vt:lpstr>Sheet6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Daijiro</dc:creator>
  <cp:lastModifiedBy>Daijiro</cp:lastModifiedBy>
  <dcterms:created xsi:type="dcterms:W3CDTF">2013-10-02T13:01:06Z</dcterms:created>
  <dcterms:modified xsi:type="dcterms:W3CDTF">2014-01-18T01:24:50Z</dcterms:modified>
</cp:coreProperties>
</file>